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5865" documentId="8_{09E77572-B4F9-47BD-BEFC-A0EC4CFF4882}" xr6:coauthVersionLast="47" xr6:coauthVersionMax="47" xr10:uidLastSave="{7B168E4A-3FC3-4BA3-99A9-E238C766D5C6}"/>
  <bookViews>
    <workbookView xWindow="-120" yWindow="-120" windowWidth="29040" windowHeight="15720" firstSheet="14" activeTab="16" xr2:uid="{FADB4452-2C12-49C6-8EA1-1B53FACC3180}"/>
  </bookViews>
  <sheets>
    <sheet name="20240628FRI" sheetId="153" state="hidden" r:id="rId1"/>
    <sheet name="20240722MON" sheetId="169" state="hidden" r:id="rId2"/>
    <sheet name="20240726FRI" sheetId="174" r:id="rId3"/>
    <sheet name="20240729MON" sheetId="175" r:id="rId4"/>
    <sheet name="20240730TUE" sheetId="176" r:id="rId5"/>
    <sheet name="20240731WED" sheetId="177" r:id="rId6"/>
    <sheet name="20240801THU" sheetId="178" r:id="rId7"/>
    <sheet name="20240802FRI" sheetId="179" r:id="rId8"/>
    <sheet name="20240805MON" sheetId="180" r:id="rId9"/>
    <sheet name="20240806TUE" sheetId="181" r:id="rId10"/>
    <sheet name="20240807WED" sheetId="182" r:id="rId11"/>
    <sheet name="20240808THU" sheetId="183" r:id="rId12"/>
    <sheet name="20240809FRI" sheetId="184" r:id="rId13"/>
    <sheet name="20240812MON" sheetId="185" r:id="rId14"/>
    <sheet name="20240813TUE" sheetId="186" r:id="rId15"/>
    <sheet name="20240814WED" sheetId="187" r:id="rId16"/>
    <sheet name="20240815THU" sheetId="188" r:id="rId17"/>
    <sheet name="TEMPLATES" sheetId="45" r:id="rId18"/>
    <sheet name="Transparant Background Color" sheetId="46" r:id="rId19"/>
  </sheets>
  <externalReferences>
    <externalReference r:id="rId2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757" i="184" l="1"/>
  <c r="AX631" i="184"/>
  <c r="E638" i="184" s="1"/>
  <c r="N631" i="184"/>
  <c r="AX629" i="184"/>
  <c r="E637" i="184" s="1"/>
  <c r="AX627" i="184"/>
  <c r="E636" i="184" s="1"/>
  <c r="AX625" i="184"/>
  <c r="E635" i="184" s="1"/>
  <c r="E2330" i="183"/>
  <c r="E2329" i="183"/>
  <c r="E2328" i="183"/>
  <c r="E2327" i="183"/>
  <c r="E2326" i="183"/>
  <c r="E2325" i="183"/>
  <c r="E2324" i="183"/>
  <c r="E2323" i="183"/>
  <c r="E2322" i="183"/>
  <c r="E2302" i="183"/>
  <c r="E2301" i="183"/>
  <c r="E2300" i="183"/>
  <c r="E2299" i="183"/>
  <c r="E2298" i="183"/>
  <c r="E2297" i="183"/>
  <c r="E2296" i="183"/>
  <c r="E2295" i="183"/>
  <c r="E2294" i="183"/>
  <c r="E2153" i="183"/>
  <c r="E2152" i="183"/>
  <c r="BH2149" i="183"/>
  <c r="E2159" i="183" s="1"/>
  <c r="BH2148" i="183"/>
  <c r="E2158" i="183" s="1"/>
  <c r="E2138" i="183"/>
  <c r="E2137" i="183"/>
  <c r="E2134" i="183"/>
  <c r="AX1968" i="183"/>
  <c r="AX1966" i="183"/>
  <c r="AX1964" i="183"/>
  <c r="E667" i="181" l="1"/>
  <c r="E666" i="181"/>
  <c r="E665" i="181"/>
  <c r="AV664" i="181"/>
  <c r="E664" i="181"/>
  <c r="AV663" i="181"/>
  <c r="E663" i="181"/>
  <c r="AV662" i="181"/>
  <c r="E662" i="181"/>
  <c r="AV661" i="181"/>
  <c r="E661" i="181"/>
  <c r="AV660" i="181"/>
  <c r="AV659" i="181"/>
  <c r="AV658" i="181"/>
  <c r="E153" i="181"/>
  <c r="E152" i="181"/>
  <c r="E151" i="181"/>
  <c r="E150" i="181"/>
  <c r="E136" i="181"/>
  <c r="E135" i="181"/>
  <c r="E134" i="181"/>
  <c r="E133" i="181"/>
  <c r="E71" i="180" l="1"/>
  <c r="E70" i="180"/>
  <c r="E69" i="180"/>
  <c r="BH68" i="180"/>
  <c r="E79" i="180" s="1"/>
  <c r="E68" i="180"/>
  <c r="BH67" i="180"/>
  <c r="E78" i="180" s="1"/>
  <c r="BH66" i="180"/>
  <c r="E77" i="180" s="1"/>
  <c r="BH65" i="180"/>
  <c r="E76" i="180" s="1"/>
  <c r="E54" i="180"/>
  <c r="E53" i="180"/>
  <c r="E52" i="180"/>
  <c r="E51" i="180"/>
  <c r="E48" i="180"/>
  <c r="E47" i="180"/>
  <c r="E46" i="180"/>
  <c r="E45" i="180"/>
  <c r="E1292" i="177"/>
  <c r="X995" i="177"/>
  <c r="E1022" i="177" s="1"/>
  <c r="X994" i="177"/>
  <c r="E1021" i="177" s="1"/>
  <c r="X993" i="177"/>
  <c r="E1020" i="177" s="1"/>
  <c r="X992" i="177"/>
  <c r="E1019" i="177" s="1"/>
  <c r="E2357" i="175" l="1"/>
  <c r="BH2352" i="175"/>
  <c r="E2362" i="175" s="1"/>
  <c r="E2343" i="175"/>
  <c r="E2340" i="175"/>
  <c r="E1924" i="175"/>
  <c r="E1923" i="175"/>
  <c r="E1922" i="175"/>
  <c r="E1921" i="175"/>
  <c r="E1920" i="175"/>
  <c r="E1919" i="175"/>
  <c r="E1918" i="175"/>
  <c r="E1917" i="175"/>
  <c r="E1916" i="175"/>
  <c r="E1915" i="175"/>
  <c r="E1914" i="175"/>
  <c r="E1913" i="175"/>
  <c r="E1912" i="175"/>
  <c r="E1911" i="175"/>
  <c r="E1910" i="175"/>
  <c r="E1909" i="175"/>
  <c r="E1908" i="175"/>
  <c r="E1907" i="175"/>
  <c r="E1906" i="175"/>
  <c r="E1905" i="175"/>
  <c r="E1904" i="175"/>
  <c r="E1903" i="175"/>
  <c r="E1902" i="175"/>
  <c r="E1901" i="175"/>
  <c r="E1900" i="175"/>
  <c r="E1899" i="175"/>
  <c r="E1898" i="175"/>
  <c r="E1897" i="175"/>
  <c r="E1896" i="175"/>
  <c r="E1886" i="175"/>
  <c r="E1885" i="175"/>
  <c r="E1884" i="175"/>
  <c r="E1883" i="175"/>
  <c r="E1882" i="175"/>
  <c r="E1881" i="175"/>
  <c r="E1880" i="175"/>
  <c r="E1879" i="175"/>
  <c r="E1878" i="175"/>
  <c r="E1877" i="175"/>
  <c r="E1876" i="175"/>
  <c r="E1875" i="175"/>
  <c r="E1874" i="175"/>
  <c r="E1873" i="175"/>
  <c r="E1872" i="175"/>
  <c r="E1871" i="175"/>
  <c r="E1870" i="175"/>
  <c r="E1869" i="175"/>
  <c r="E1868" i="175"/>
  <c r="E1867" i="175"/>
  <c r="E1866" i="175"/>
  <c r="E1865" i="175"/>
  <c r="E1864" i="175"/>
  <c r="E1863" i="175"/>
  <c r="E1862" i="175"/>
  <c r="E1861" i="175"/>
  <c r="E1860" i="175"/>
  <c r="E1859" i="175"/>
  <c r="E1858" i="175"/>
  <c r="L1849" i="175"/>
  <c r="L1848" i="175"/>
  <c r="L1847" i="175"/>
  <c r="L1846" i="175"/>
  <c r="L1845" i="175"/>
  <c r="L1844" i="175"/>
  <c r="L1843" i="175"/>
  <c r="L1842" i="175"/>
  <c r="L1841" i="175"/>
  <c r="L1840" i="175"/>
  <c r="L1839" i="175"/>
  <c r="L1838" i="175"/>
  <c r="L1837" i="175"/>
  <c r="L1836" i="175"/>
  <c r="L1835" i="175"/>
  <c r="L1834" i="175"/>
  <c r="L1833" i="175"/>
  <c r="L1832" i="175"/>
  <c r="L1831" i="175"/>
  <c r="L1830" i="175"/>
  <c r="L1829" i="175"/>
  <c r="L1828" i="175"/>
  <c r="L1827" i="175"/>
  <c r="L1826" i="175"/>
  <c r="L1825" i="175"/>
  <c r="L1824" i="175"/>
  <c r="L1823" i="175"/>
  <c r="L1822" i="175"/>
  <c r="L1821" i="175"/>
  <c r="E179" i="174"/>
  <c r="E178" i="174"/>
  <c r="E177" i="174"/>
  <c r="E176" i="174"/>
  <c r="E175" i="174"/>
  <c r="E174" i="174"/>
  <c r="E173" i="174"/>
  <c r="E172" i="174"/>
  <c r="E171" i="174"/>
  <c r="E170" i="174"/>
  <c r="E169" i="174"/>
  <c r="E168" i="174"/>
  <c r="E167" i="174"/>
  <c r="E166" i="174"/>
  <c r="E165" i="174"/>
  <c r="E164" i="174"/>
  <c r="E163" i="174"/>
  <c r="E162" i="174"/>
  <c r="E161" i="174"/>
  <c r="E160" i="174"/>
  <c r="E159" i="174"/>
  <c r="E158" i="174"/>
  <c r="E157" i="174"/>
  <c r="E156" i="174"/>
  <c r="E146" i="174"/>
  <c r="E145" i="174"/>
  <c r="E144" i="174"/>
  <c r="E143" i="174"/>
  <c r="E142" i="174"/>
  <c r="E141" i="174"/>
  <c r="E140" i="174"/>
  <c r="E139" i="174"/>
  <c r="E138" i="174"/>
  <c r="E137" i="174"/>
  <c r="E136" i="174"/>
  <c r="E135" i="174"/>
  <c r="E134" i="174"/>
  <c r="E133" i="174"/>
  <c r="E132" i="174"/>
  <c r="E131" i="174"/>
  <c r="E130" i="174"/>
  <c r="E129" i="174"/>
  <c r="E128" i="174"/>
  <c r="E127" i="174"/>
  <c r="E126" i="174"/>
  <c r="E125" i="174"/>
  <c r="E124" i="174"/>
  <c r="E123" i="174"/>
  <c r="L114" i="174"/>
  <c r="L113" i="174"/>
  <c r="L112" i="174"/>
  <c r="L111" i="174"/>
  <c r="L110" i="174"/>
  <c r="L109" i="174"/>
  <c r="L108" i="174"/>
  <c r="L107" i="174"/>
  <c r="L106" i="174"/>
  <c r="L105" i="174"/>
  <c r="L104" i="174"/>
  <c r="L103" i="174"/>
  <c r="L102" i="174"/>
  <c r="L101" i="174"/>
  <c r="L100" i="174"/>
  <c r="L99" i="174"/>
  <c r="L98" i="174"/>
  <c r="L97" i="174"/>
  <c r="L96" i="174"/>
  <c r="L95" i="174"/>
  <c r="L94" i="174"/>
  <c r="L93" i="174"/>
  <c r="L92" i="174"/>
  <c r="L91" i="174"/>
</calcChain>
</file>

<file path=xl/sharedStrings.xml><?xml version="1.0" encoding="utf-8"?>
<sst xmlns="http://schemas.openxmlformats.org/spreadsheetml/2006/main" count="4952" uniqueCount="1966">
  <si>
    <r>
      <rPr>
        <b/>
        <sz val="11"/>
        <color rgb="FFFF0000"/>
        <rFont val="Calibri"/>
        <family val="2"/>
        <scheme val="minor"/>
      </rPr>
      <t>20231110</t>
    </r>
    <r>
      <rPr>
        <b/>
        <sz val="11"/>
        <color rgb="FF0000FF"/>
        <rFont val="Calibri"/>
        <family val="2"/>
        <scheme val="minor"/>
      </rPr>
      <t>FRI</t>
    </r>
  </si>
  <si>
    <t>Haris Fadilah</t>
  </si>
  <si>
    <t>select</t>
  </si>
  <si>
    <t>)</t>
  </si>
  <si>
    <t>BEFORE</t>
  </si>
  <si>
    <t>AFTER</t>
  </si>
  <si>
    <t>←</t>
  </si>
  <si>
    <t>↓</t>
  </si>
  <si>
    <t>↑</t>
  </si>
  <si>
    <t>→</t>
  </si>
  <si>
    <t>↔</t>
  </si>
  <si>
    <t>↕</t>
  </si>
  <si>
    <t>↙</t>
  </si>
  <si>
    <t>↘</t>
  </si>
  <si>
    <t>↖</t>
  </si>
  <si>
    <t>↗</t>
  </si>
  <si>
    <t>©</t>
  </si>
  <si>
    <t>™</t>
  </si>
  <si>
    <t>®</t>
  </si>
  <si>
    <t>select a.*</t>
  </si>
  <si>
    <t>(</t>
  </si>
  <si>
    <t>);</t>
  </si>
  <si>
    <t>begin tran;</t>
  </si>
  <si>
    <t>set</t>
  </si>
  <si>
    <t>--commit tran;</t>
  </si>
  <si>
    <t>a.*</t>
  </si>
  <si>
    <t>APPLICATION_NO</t>
  </si>
  <si>
    <t>from</t>
  </si>
  <si>
    <t>where</t>
  </si>
  <si>
    <t>rollback tran;</t>
  </si>
  <si>
    <t>a.AGREEMENT_NO, a.AGREEMENT_EXTERNAL_NO,</t>
  </si>
  <si>
    <t>from IFINOPL.dbo.APPLICATION_ASSET a</t>
  </si>
  <si>
    <t>select top 10</t>
  </si>
  <si>
    <t>on b.CODE = c.ASSET_CODE</t>
  </si>
  <si>
    <t>a.[STATUS],</t>
  </si>
  <si>
    <t>a.FISICAL_STATUS,</t>
  </si>
  <si>
    <t>on a.CODE = b.ASSET_CODE</t>
  </si>
  <si>
    <t>ASSET_NO</t>
  </si>
  <si>
    <t>begin transaction</t>
  </si>
  <si>
    <t>PLAT_NO</t>
  </si>
  <si>
    <t>on a.FA_CODE = b.CODE</t>
  </si>
  <si>
    <t>AGREEMENT_NO</t>
  </si>
  <si>
    <t>1 [1]</t>
  </si>
  <si>
    <t>order by a.AGREEMENT_NO;</t>
  </si>
  <si>
    <t>INVOICE_NO</t>
  </si>
  <si>
    <t>update IFINAMS.dbo.ASSET</t>
  </si>
  <si>
    <t>b.AGREEMENT_NO,</t>
  </si>
  <si>
    <t>a.CLIENT_NO, a.CLIENT_NAME,</t>
  </si>
  <si>
    <t>select distinct</t>
  </si>
  <si>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</si>
  <si>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</si>
  <si>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</si>
  <si>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</si>
  <si>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FISICAL_STATUS = '</t>
    </r>
    <r>
      <rPr>
        <b/>
        <sz val="11"/>
        <color theme="1"/>
        <rFont val="Consolas"/>
        <family val="3"/>
      </rPr>
      <t>ON CUSTOMER</t>
    </r>
    <r>
      <rPr>
        <sz val="11"/>
        <color theme="1"/>
        <rFont val="Consolas"/>
        <family val="3"/>
      </rPr>
      <t>' -- ON HAND</t>
    </r>
  </si>
  <si>
    <t>a.ASSET_NO,</t>
  </si>
  <si>
    <t>b.CHASSIS_NO, b.ENGINE_NO,</t>
  </si>
  <si>
    <t>CODE</t>
  </si>
  <si>
    <t>a.[RENTAL_STATUS],</t>
  </si>
  <si>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</si>
  <si>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</si>
  <si>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</si>
  <si>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</si>
  <si>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</si>
  <si>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</si>
  <si>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</si>
  <si>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t>c.ASSET_NO,</t>
  </si>
  <si>
    <t>and a.ASSET_NO = '0000401.4.01.12.2019-13';</t>
  </si>
  <si>
    <t>IS_INVOICE_DEDUCT_PPH</t>
  </si>
  <si>
    <t>IS_RECEIPT_DEDUCT_PPH</t>
  </si>
  <si>
    <t>--where AGREEMENT_NO = replace('0000401/4/01/12/2019', '/', '.')</t>
  </si>
  <si>
    <t>--and ASSET_NO = '0000401.4.01.12.2019-13';</t>
  </si>
  <si>
    <t>--delete IFINOPL.dbo.AGREEMENT_ASSET</t>
  </si>
  <si>
    <t>d.AGREEMENT_STATUS,</t>
  </si>
  <si>
    <t>c.FA_REFF_NO_01,</t>
  </si>
  <si>
    <t>c.FA_REFF_NO_02,</t>
  </si>
  <si>
    <t>c.FA_REFF_NO_03</t>
  </si>
  <si>
    <t>status asset = stock/replacement</t>
  </si>
  <si>
    <t>fisical status = on customer/on hand/cancel</t>
  </si>
  <si>
    <t>rental status = in use/reversed</t>
  </si>
  <si>
    <r>
      <t>where a.AGREEMENT_NO = replace('</t>
    </r>
    <r>
      <rPr>
        <b/>
        <sz val="11"/>
        <color theme="1"/>
        <rFont val="Consolas"/>
        <family val="3"/>
      </rPr>
      <t>0002141/4/38/03/2024</t>
    </r>
    <r>
      <rPr>
        <sz val="11"/>
        <color theme="1"/>
        <rFont val="Consolas"/>
        <family val="3"/>
      </rPr>
      <t>', '/', '.')</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</si>
  <si>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</si>
  <si>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</si>
  <si>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</si>
  <si>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</si>
  <si>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</si>
  <si>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</si>
  <si>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t>where CODE = '</t>
    </r>
    <r>
      <rPr>
        <b/>
        <sz val="11"/>
        <color theme="1"/>
        <rFont val="Consolas"/>
        <family val="3"/>
      </rPr>
      <t>4120039743</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</si>
  <si>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</si>
  <si>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</si>
  <si>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</si>
  <si>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</si>
  <si>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</si>
  <si>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</si>
  <si>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t>rollback transaction;</t>
  </si>
  <si>
    <t>Ivetta</t>
  </si>
  <si>
    <t>I.Vetta@dipostar.com</t>
  </si>
  <si>
    <t>Syafira Vibianti</t>
  </si>
  <si>
    <t>Syafira.Vibianti@dipostar.com</t>
  </si>
  <si>
    <t>Sandro Unedo Hutasoit</t>
  </si>
  <si>
    <t>Detail Request:</t>
  </si>
  <si>
    <t>Reason for the Request:</t>
  </si>
  <si>
    <t>After:</t>
  </si>
  <si>
    <t>Shinta Welia</t>
  </si>
  <si>
    <t>Shinta.Welia@dipostar.com</t>
  </si>
  <si>
    <t>Before:</t>
  </si>
  <si>
    <t>Alessandro Verrel</t>
  </si>
  <si>
    <t>Alessandro.Verrel@dipostar.com</t>
  </si>
  <si>
    <t>haris.fadilah@dipostar.com</t>
  </si>
  <si>
    <t>Della Anggraini</t>
  </si>
  <si>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</si>
  <si>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</si>
  <si>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</si>
  <si>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</si>
  <si>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</si>
  <si>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</si>
  <si>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</si>
  <si>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</si>
  <si>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</si>
  <si>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</si>
  <si>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</si>
  <si>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</si>
  <si>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</si>
  <si>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</si>
  <si>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</si>
  <si>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della.anggraini@dipostar.com</t>
  </si>
  <si>
    <t>Similar Tickets:</t>
  </si>
  <si>
    <t>Nurul Farah Dianti</t>
  </si>
  <si>
    <t>Nurul.Dianti@dipostar.com</t>
  </si>
  <si>
    <t>Lucy Germima Wilson</t>
  </si>
  <si>
    <t>Lucy.Wilson@dipostar.com</t>
  </si>
  <si>
    <t>Status</t>
  </si>
  <si>
    <t>Post</t>
  </si>
  <si>
    <t>Hold</t>
  </si>
  <si>
    <t>a.ASSET_RV_PCT,</t>
  </si>
  <si>
    <t>a.ASSET_RV_AMOUNT,</t>
  </si>
  <si>
    <t>and a.INVOICE_NO in (</t>
  </si>
  <si>
    <t>--commit transaction;</t>
  </si>
  <si>
    <t>a.MOD_BY, a.MOD_DATE, a.MOD_IP_ADDRESS</t>
  </si>
  <si>
    <t>RENTED</t>
  </si>
  <si>
    <t>NPWP</t>
  </si>
  <si>
    <t>AGREEMENT_EXTERNAL_NO</t>
  </si>
  <si>
    <t>NPWP_NAME_NEW</t>
  </si>
  <si>
    <t>Application:</t>
  </si>
  <si>
    <t>b.BILLING_TO_NPWP_NEW,</t>
  </si>
  <si>
    <t>right join (</t>
  </si>
  <si>
    <t>) b</t>
  </si>
  <si>
    <t>on a.AGREEMENT_NO = replace(b.AGREEMENT_NO, '/', '.')</t>
  </si>
  <si>
    <t>order by b.AGREEMENT_NO</t>
  </si>
  <si>
    <t>a.NPWP_ADDRESS,</t>
  </si>
  <si>
    <t>Reyhan Orlando Salim</t>
  </si>
  <si>
    <t>Reyhan.Orlando@dipostar.com</t>
  </si>
  <si>
    <t>Niketas Herjuna Arili</t>
  </si>
  <si>
    <t>Niketas.Arili@dipostar.com</t>
  </si>
  <si>
    <t>Sabilla</t>
  </si>
  <si>
    <t>a.CODE,</t>
  </si>
  <si>
    <t>b.PLAT_NO,</t>
  </si>
  <si>
    <t>b.MOD_BY, b.MOD_DATE, b.MOD_IP_ADDRESS,</t>
  </si>
  <si>
    <t>a.MOD_BY, a.MOD_DATE, a.MOD_IP_ADDRESS,</t>
  </si>
  <si>
    <t>Febby Dwi Cahyani</t>
  </si>
  <si>
    <t>NULL</t>
  </si>
  <si>
    <t>Kristiani Claudia Andjani</t>
  </si>
  <si>
    <t>update IFINOPL.dbo.AGREEMENT_ASSET</t>
  </si>
  <si>
    <t>Kristiani.Andjani@dipostar.com</t>
  </si>
  <si>
    <t>join IFINAMS.dbo.ASSET c</t>
  </si>
  <si>
    <t>join IFINAMS.dbo.ASSET_VEHICLE d</t>
  </si>
  <si>
    <t>è</t>
  </si>
  <si>
    <t>a.AGREEMENT_NO, --a.AGREEMENT_EXTERNAL_NO,</t>
  </si>
  <si>
    <t>b.MOD_BY, b.MOD_DATE, b.MOD_IP_ADDRESS</t>
  </si>
  <si>
    <t>MOD_BY</t>
  </si>
  <si>
    <t>MOD_DATE</t>
  </si>
  <si>
    <t>MOD_IP_ADDRESS</t>
  </si>
  <si>
    <t>a.APPLICATION_NO, a.ASSET_NO,</t>
  </si>
  <si>
    <t>Agreement No</t>
  </si>
  <si>
    <t>MOD_BY = 'Aryo Budi', -- job</t>
  </si>
  <si>
    <t>a.NPWP_NAME,</t>
  </si>
  <si>
    <t>NPWP_NAME</t>
  </si>
  <si>
    <t>from IFINAMS.dbo.ASSET a</t>
  </si>
  <si>
    <t>join IFINAMS.dbo.ASSET_VEHICLE b</t>
  </si>
  <si>
    <t>Ronaldo</t>
  </si>
  <si>
    <t>QUERY</t>
  </si>
  <si>
    <t>left join IFINOPL.dbo.AGREEMENT_ASSET c</t>
  </si>
  <si>
    <t>left join IFINOPL.dbo.AGREEMENT_MAIN d</t>
  </si>
  <si>
    <r>
      <t>--and d.AGREEMENT_STATUS = '</t>
    </r>
    <r>
      <rPr>
        <b/>
        <sz val="11"/>
        <color theme="1"/>
        <rFont val="Consolas"/>
        <family val="3"/>
      </rPr>
      <t>GO LIVE</t>
    </r>
    <r>
      <rPr>
        <sz val="11"/>
        <color theme="1"/>
        <rFont val="Consolas"/>
        <family val="3"/>
      </rPr>
      <t>'</t>
    </r>
  </si>
  <si>
    <t>MOD_BY = 'Aryo Budi', -- EOM</t>
  </si>
  <si>
    <r>
      <rPr>
        <b/>
        <sz val="11"/>
        <color rgb="FFFF0000"/>
        <rFont val="Calibri"/>
        <family val="2"/>
        <scheme val="minor"/>
      </rPr>
      <t>20240626</t>
    </r>
    <r>
      <rPr>
        <b/>
        <sz val="11"/>
        <color rgb="FF0000FF"/>
        <rFont val="Calibri"/>
        <family val="2"/>
        <scheme val="minor"/>
      </rPr>
      <t>WED</t>
    </r>
    <r>
      <rPr>
        <b/>
        <sz val="11"/>
        <color theme="1"/>
        <rFont val="Calibri"/>
        <family val="2"/>
        <scheme val="minor"/>
      </rPr>
      <t>-001</t>
    </r>
  </si>
  <si>
    <t>Merubah jenis unit</t>
  </si>
  <si>
    <r>
      <t>m-</t>
    </r>
    <r>
      <rPr>
        <b/>
        <sz val="11"/>
        <color theme="1"/>
        <rFont val="Calibri"/>
        <family val="2"/>
        <scheme val="minor"/>
      </rPr>
      <t>451760</t>
    </r>
  </si>
  <si>
    <t>(No Aplikasi : 0000724/4/08/01/2024 atau No. Agreement : 0002030/4/08/03/2024)</t>
  </si>
  <si>
    <t>Sebelumnya unit tersebut kecelakaan saat delivery sehingga unit yang kecelakaabn tersebut diperbaiki tapi customer tidak ingin menggunakan unit yang bekas kecelakaan sehingga OPL membeli unit baru untuk mengganti unit yang kecelakaan tersebut</t>
  </si>
  <si>
    <t>0000724/4/08/01/2024</t>
  </si>
  <si>
    <r>
      <t xml:space="preserve">(No Aplikasi : </t>
    </r>
    <r>
      <rPr>
        <b/>
        <sz val="11"/>
        <color theme="1"/>
        <rFont val="Calibri"/>
        <family val="2"/>
        <scheme val="minor"/>
      </rPr>
      <t>0000724/4/08/01/2024</t>
    </r>
    <r>
      <rPr>
        <sz val="11"/>
        <color theme="1"/>
        <rFont val="Calibri"/>
        <family val="2"/>
        <scheme val="minor"/>
      </rPr>
      <t xml:space="preserve"> atau No. Agreement : </t>
    </r>
    <r>
      <rPr>
        <b/>
        <sz val="11"/>
        <color theme="1"/>
        <rFont val="Calibri"/>
        <family val="2"/>
        <scheme val="minor"/>
      </rPr>
      <t>0002030/4/08/03/2024</t>
    </r>
    <r>
      <rPr>
        <sz val="11"/>
        <color theme="1"/>
        <rFont val="Calibri"/>
        <family val="2"/>
        <scheme val="minor"/>
      </rPr>
      <t>)</t>
    </r>
  </si>
  <si>
    <t>0002030/4/08/03/2024</t>
  </si>
  <si>
    <t>agar nomor aplikasi tersebut sesuai dengan data kendaraan sebenernya</t>
  </si>
  <si>
    <t>NEW XPANDER 1.5L ULTIMATE-L (4X2) CVT</t>
  </si>
  <si>
    <r>
      <t xml:space="preserve">Nopol : </t>
    </r>
    <r>
      <rPr>
        <b/>
        <sz val="11"/>
        <color theme="1"/>
        <rFont val="Calibri"/>
        <family val="2"/>
        <scheme val="minor"/>
      </rPr>
      <t>B2577PZY</t>
    </r>
  </si>
  <si>
    <t>B2577PZY</t>
  </si>
  <si>
    <r>
      <t xml:space="preserve">Noka : </t>
    </r>
    <r>
      <rPr>
        <b/>
        <sz val="11"/>
        <color theme="1"/>
        <rFont val="Calibri"/>
        <family val="2"/>
        <scheme val="minor"/>
      </rPr>
      <t>MK2NCLTATPJ011416</t>
    </r>
  </si>
  <si>
    <t>MK2NCLTATPJ011416</t>
  </si>
  <si>
    <r>
      <t xml:space="preserve">Nosin : </t>
    </r>
    <r>
      <rPr>
        <b/>
        <sz val="11"/>
        <color theme="1"/>
        <rFont val="Calibri"/>
        <family val="2"/>
        <scheme val="minor"/>
      </rPr>
      <t>4A91KBX9095</t>
    </r>
  </si>
  <si>
    <t>4A91KBX9095</t>
  </si>
  <si>
    <r>
      <t xml:space="preserve">Nopol : </t>
    </r>
    <r>
      <rPr>
        <b/>
        <sz val="11"/>
        <color theme="1"/>
        <rFont val="Calibri"/>
        <family val="2"/>
        <scheme val="minor"/>
      </rPr>
      <t>B2456ZX</t>
    </r>
  </si>
  <si>
    <t>B2456ZX</t>
  </si>
  <si>
    <r>
      <t xml:space="preserve">Noka : </t>
    </r>
    <r>
      <rPr>
        <b/>
        <sz val="11"/>
        <color theme="1"/>
        <rFont val="Calibri"/>
        <family val="2"/>
        <scheme val="minor"/>
      </rPr>
      <t>MK2NCLTATPJ011306</t>
    </r>
  </si>
  <si>
    <t>MK2NCLTATPJ011306</t>
  </si>
  <si>
    <r>
      <t xml:space="preserve">Nosin : </t>
    </r>
    <r>
      <rPr>
        <b/>
        <sz val="11"/>
        <color theme="1"/>
        <rFont val="Calibri"/>
        <family val="2"/>
        <scheme val="minor"/>
      </rPr>
      <t>4A91KBX9680</t>
    </r>
  </si>
  <si>
    <t>4A91KBX9680</t>
  </si>
  <si>
    <t>Aryo Budi Dwi Prasetyo: Mbak Putri, mohon bantuannya utk tiket myforms 451760 ya</t>
  </si>
  <si>
    <t>sent on Wednesday, June 26, 2024 10:46</t>
  </si>
  <si>
    <t>PT. MINDRAY MEDICAL INDONESIA</t>
  </si>
  <si>
    <t>0002029/4/10/03/2024</t>
  </si>
  <si>
    <t>0002236/4/01/05/2024</t>
  </si>
  <si>
    <t>0002448/4/08/06/2024</t>
  </si>
  <si>
    <t>'|' + a.BILLING_TO_NPWP as BILLING_TO_NPWP,</t>
  </si>
  <si>
    <t>b.NPWP_NAME_NEW,</t>
  </si>
  <si>
    <t>B.NPWP_ADDRESS_NEW</t>
  </si>
  <si>
    <r>
      <rPr>
        <b/>
        <sz val="11"/>
        <color rgb="FFFF0000"/>
        <rFont val="Calibri"/>
        <family val="2"/>
        <scheme val="minor"/>
      </rPr>
      <t>20240628</t>
    </r>
    <r>
      <rPr>
        <b/>
        <sz val="11"/>
        <color rgb="FF0000FF"/>
        <rFont val="Calibri"/>
        <family val="2"/>
        <scheme val="minor"/>
      </rPr>
      <t>FRI</t>
    </r>
  </si>
  <si>
    <t>Kristiani Claudia Andjani: sore pak</t>
  </si>
  <si>
    <t>iFinancing</t>
  </si>
  <si>
    <t>Operating Lease</t>
  </si>
  <si>
    <t>Modul:</t>
  </si>
  <si>
    <t>Sub Menu:</t>
  </si>
  <si>
    <t>Procurement</t>
  </si>
  <si>
    <t>PO_CODE</t>
  </si>
  <si>
    <t>join IFINAMS.dbo.ASSET_VEHICLE c</t>
  </si>
  <si>
    <t>where CODE = '4120042978';</t>
  </si>
  <si>
    <t>Amelya Putri Sakie</t>
  </si>
  <si>
    <t>ASSET_NAME</t>
  </si>
  <si>
    <t>ASSET_RV_PCT</t>
  </si>
  <si>
    <t>ASSET_RV_AMOUNT</t>
  </si>
  <si>
    <t>35.191.1.23</t>
  </si>
  <si>
    <t>MOD_DATE = getdate(), -- 2024-06-30 22:55:52.177</t>
  </si>
  <si>
    <t>Frelindo</t>
  </si>
  <si>
    <t>Document</t>
  </si>
  <si>
    <t>left join</t>
  </si>
  <si>
    <t>Amelya.Sakie@dipostar.com</t>
  </si>
  <si>
    <t>Frelindo@dipostar.com</t>
  </si>
  <si>
    <t>ALL NEW TRITON DC GLS 4X4 M/T (2.4L M/T) MODEL 2019</t>
  </si>
  <si>
    <t>CALYA TIPE G TRANSMISION M</t>
  </si>
  <si>
    <t>B9619PCQ</t>
  </si>
  <si>
    <t>B2920PZX</t>
  </si>
  <si>
    <t>CHASSIS_NO</t>
  </si>
  <si>
    <t>ENGINE_NO</t>
  </si>
  <si>
    <t>TYPE_NAME_ASSET</t>
  </si>
  <si>
    <t>STATUS</t>
  </si>
  <si>
    <t>A3562</t>
  </si>
  <si>
    <t>STOCK</t>
  </si>
  <si>
    <t>job</t>
  </si>
  <si>
    <t>127.0.0.1</t>
  </si>
  <si>
    <t>35.191.11.180</t>
  </si>
  <si>
    <t>35.191.8.177</t>
  </si>
  <si>
    <t>35.191.40.38</t>
  </si>
  <si>
    <t>35.191.11.167</t>
  </si>
  <si>
    <t>35.191.11.179</t>
  </si>
  <si>
    <t>35.191.40.32</t>
  </si>
  <si>
    <t>Aryo Budi</t>
  </si>
  <si>
    <t>A2582</t>
  </si>
  <si>
    <t>) x</t>
  </si>
  <si>
    <t>) y</t>
  </si>
  <si>
    <t>ITEM_NAME</t>
  </si>
  <si>
    <t>FISICAL_STATUS</t>
  </si>
  <si>
    <t>RENTAL_STATUS</t>
  </si>
  <si>
    <t>CLIENT_NAME</t>
  </si>
  <si>
    <t>AGREEMENT_STATUS</t>
  </si>
  <si>
    <t>ASSET_STATUS</t>
  </si>
  <si>
    <t>DOC_NO</t>
  </si>
  <si>
    <t>DOCUMENT_STATUS</t>
  </si>
  <si>
    <t>LOCKER_POSITION</t>
  </si>
  <si>
    <t>FIRST_RECEIVE_DATE</t>
  </si>
  <si>
    <t>POLICY_NO</t>
  </si>
  <si>
    <t>POLICY_EFF_DATE</t>
  </si>
  <si>
    <t>POLICY_EXP_DATE</t>
  </si>
  <si>
    <t>Antonius Fedrik Yohanes Yahya</t>
  </si>
  <si>
    <t>Antonius.Fedrik@dipostar.com</t>
  </si>
  <si>
    <t>Finance</t>
  </si>
  <si>
    <t>--b.CHASSIS_NO, b.ENGINE_NO,</t>
  </si>
  <si>
    <t>--a.CLIENT_NO, a.CLIENT_NAME,</t>
  </si>
  <si>
    <t>--a.RESERVED_BY,</t>
  </si>
  <si>
    <t>febby.cahyani@dipostar.com</t>
  </si>
  <si>
    <t>Cashier Received Request</t>
  </si>
  <si>
    <t>Fixed Asset Management</t>
  </si>
  <si>
    <t>Asset</t>
  </si>
  <si>
    <t>RETURN</t>
  </si>
  <si>
    <t>update IFINAMS.dbo.ASSET_VEHICLE</t>
  </si>
  <si>
    <t>MOD_BY = 'Aryo Budi', -- MIGRASI</t>
  </si>
  <si>
    <t>MOD_DATE = getdate(), -- 2023-11-03 22:39:18.753</t>
  </si>
  <si>
    <r>
      <rPr>
        <b/>
        <sz val="11"/>
        <color rgb="FFFF0000"/>
        <rFont val="Calibri"/>
        <family val="2"/>
        <scheme val="minor"/>
      </rPr>
      <t>20240717</t>
    </r>
    <r>
      <rPr>
        <b/>
        <sz val="11"/>
        <color rgb="FF0000FF"/>
        <rFont val="Calibri"/>
        <family val="2"/>
        <scheme val="minor"/>
      </rPr>
      <t>WED</t>
    </r>
    <r>
      <rPr>
        <b/>
        <sz val="11"/>
        <color theme="1"/>
        <rFont val="Calibri"/>
        <family val="2"/>
        <scheme val="minor"/>
      </rPr>
      <t>-002</t>
    </r>
  </si>
  <si>
    <r>
      <t>m-</t>
    </r>
    <r>
      <rPr>
        <b/>
        <sz val="11"/>
        <color theme="1"/>
        <rFont val="Calibri"/>
        <family val="2"/>
        <scheme val="minor"/>
      </rPr>
      <t>458594</t>
    </r>
  </si>
  <si>
    <t>Revisi Effective dan Expired Date Polis A0904334-3, A0904336-3, A0904949-3, A0903626-3</t>
  </si>
  <si>
    <t>Aryo Budi Dwi Prasetyo: Mbak putri (Guest), mohon bantuannya utk tiket2 berikut ya...</t>
  </si>
  <si>
    <t>sent on July 17, 2024 9:12 AM</t>
  </si>
  <si>
    <t>Procurement.xlsx</t>
  </si>
  <si>
    <t>Data Open Contract.xlsx</t>
  </si>
  <si>
    <t>ronaldo.ronaldo@dipostar.com</t>
  </si>
  <si>
    <t>DOCUMENT_DATE</t>
  </si>
  <si>
    <t>2024</t>
  </si>
  <si>
    <t>Inquiry - Agreement</t>
  </si>
  <si>
    <t>3,200,000</t>
  </si>
  <si>
    <t>from IFINDOC.dbo.DOCUMENT_MOVEMENT a</t>
  </si>
  <si>
    <t>update IFINDOC.dbo.DOCUMENT_MOVEMENT</t>
  </si>
  <si>
    <t>CRE_DATE</t>
  </si>
  <si>
    <t>CRE_BY</t>
  </si>
  <si>
    <t>CRE_IP_ADDRESS</t>
  </si>
  <si>
    <t>Document Main</t>
  </si>
  <si>
    <t>x.*,</t>
  </si>
  <si>
    <t>DOC_NAME</t>
  </si>
  <si>
    <r>
      <rPr>
        <b/>
        <sz val="11"/>
        <color rgb="FFFF0000"/>
        <rFont val="Calibri"/>
        <family val="2"/>
        <scheme val="minor"/>
      </rPr>
      <t>20240722</t>
    </r>
    <r>
      <rPr>
        <b/>
        <sz val="11"/>
        <color rgb="FF0000FF"/>
        <rFont val="Calibri"/>
        <family val="2"/>
        <scheme val="minor"/>
      </rPr>
      <t>MON</t>
    </r>
  </si>
  <si>
    <t/>
  </si>
  <si>
    <r>
      <rPr>
        <b/>
        <sz val="11"/>
        <color rgb="FFFF0000"/>
        <rFont val="Calibri"/>
        <family val="2"/>
        <scheme val="minor"/>
      </rPr>
      <t>20240723</t>
    </r>
    <r>
      <rPr>
        <b/>
        <sz val="11"/>
        <color rgb="FF0000FF"/>
        <rFont val="Calibri"/>
        <family val="2"/>
        <scheme val="minor"/>
      </rPr>
      <t>TUE</t>
    </r>
    <r>
      <rPr>
        <b/>
        <sz val="11"/>
        <color theme="1"/>
        <rFont val="Calibri"/>
        <family val="2"/>
        <scheme val="minor"/>
      </rPr>
      <t>-002</t>
    </r>
  </si>
  <si>
    <r>
      <t>m-</t>
    </r>
    <r>
      <rPr>
        <b/>
        <sz val="11"/>
        <color theme="1"/>
        <rFont val="Calibri"/>
        <family val="2"/>
        <scheme val="minor"/>
      </rPr>
      <t>460249</t>
    </r>
  </si>
  <si>
    <t>Revisi Data Double untuk Polis A0909586</t>
  </si>
  <si>
    <t>Policy</t>
  </si>
  <si>
    <t>ada 2 adata</t>
  </si>
  <si>
    <t>Menjadi 1 Data</t>
  </si>
  <si>
    <r>
      <t xml:space="preserve">Revisi Data Double untuk Polis </t>
    </r>
    <r>
      <rPr>
        <b/>
        <sz val="11"/>
        <color theme="1"/>
        <rFont val="Calibri"/>
        <family val="2"/>
        <scheme val="minor"/>
      </rPr>
      <t>A0909586</t>
    </r>
  </si>
  <si>
    <t>A0909586</t>
  </si>
  <si>
    <r>
      <t xml:space="preserve">Polis </t>
    </r>
    <r>
      <rPr>
        <b/>
        <sz val="11"/>
        <color theme="1"/>
        <rFont val="Calibri"/>
        <family val="2"/>
        <scheme val="minor"/>
      </rPr>
      <t>A0909586</t>
    </r>
    <r>
      <rPr>
        <sz val="11"/>
        <color theme="1"/>
        <rFont val="Calibri"/>
        <family val="2"/>
        <scheme val="minor"/>
      </rPr>
      <t xml:space="preserve"> ini merupakan polis hasil migrasi, dan termigrasi double di IFIN.</t>
    </r>
  </si>
  <si>
    <t>A0909586-2</t>
  </si>
  <si>
    <t>A0909586-3</t>
  </si>
  <si>
    <t>A0909586-4</t>
  </si>
  <si>
    <t>A0909586-5</t>
  </si>
  <si>
    <t>a.POLICY_NO,</t>
  </si>
  <si>
    <t>from IFINAMS.dbo.INSURANCE_POLICY_MAIN a</t>
  </si>
  <si>
    <t>where a.POLICY_NO in (</t>
  </si>
  <si>
    <t>'A0909586-2',</t>
  </si>
  <si>
    <t>'A0909586-3',</t>
  </si>
  <si>
    <t>'A0909586-4',</t>
  </si>
  <si>
    <t>'A0909586-5'</t>
  </si>
  <si>
    <t>Aryo Budi Dwi Prasetyo: Mbak putri (Guest), mohon bantuannya utk tiket myforms 460...</t>
  </si>
  <si>
    <t>sent on July 23, 2024 10:10 AM</t>
  </si>
  <si>
    <r>
      <rPr>
        <b/>
        <sz val="11"/>
        <color rgb="FFFF0000"/>
        <rFont val="Calibri"/>
        <family val="2"/>
        <scheme val="minor"/>
      </rPr>
      <t>20240723</t>
    </r>
    <r>
      <rPr>
        <b/>
        <sz val="11"/>
        <color rgb="FF0000FF"/>
        <rFont val="Calibri"/>
        <family val="2"/>
        <scheme val="minor"/>
      </rPr>
      <t>TUE</t>
    </r>
    <r>
      <rPr>
        <b/>
        <sz val="11"/>
        <color theme="1"/>
        <rFont val="Calibri"/>
        <family val="2"/>
        <scheme val="minor"/>
      </rPr>
      <t>-004</t>
    </r>
  </si>
  <si>
    <r>
      <t>m-</t>
    </r>
    <r>
      <rPr>
        <b/>
        <sz val="11"/>
        <color theme="1"/>
        <rFont val="Calibri"/>
        <family val="2"/>
        <scheme val="minor"/>
      </rPr>
      <t>460652</t>
    </r>
  </si>
  <si>
    <t>permohonan revisi aplikasi kembali ke status hold di Ifinancing no app. 0001936/4/08/06/2024 dan 0001940/4/08/06/2024</t>
  </si>
  <si>
    <t>Aryo Budi Dwi Prasetyo: Sore Mbak putri (Guest), mohon bantuannya utk tiket myform...</t>
  </si>
  <si>
    <t>sent on July 23, 2024 3:53 PM</t>
  </si>
  <si>
    <t>a.*,</t>
  </si>
  <si>
    <t>) a</t>
  </si>
  <si>
    <t>BUILT_YEAR</t>
  </si>
  <si>
    <t>ASSET_CODE</t>
  </si>
  <si>
    <t>2023</t>
  </si>
  <si>
    <t>b.ASSET_CODE, b.PLAT_NO, b.BUILT_YEAR,</t>
  </si>
  <si>
    <t>35.191.11.183</t>
  </si>
  <si>
    <r>
      <rPr>
        <b/>
        <sz val="11"/>
        <color rgb="FFFF0000"/>
        <rFont val="Calibri"/>
        <family val="2"/>
        <scheme val="minor"/>
      </rPr>
      <t>20240724</t>
    </r>
    <r>
      <rPr>
        <b/>
        <sz val="11"/>
        <color rgb="FF0000FF"/>
        <rFont val="Calibri"/>
        <family val="2"/>
        <scheme val="minor"/>
      </rPr>
      <t>WED</t>
    </r>
  </si>
  <si>
    <t>MINDRAY MEDICAL INDONESIA</t>
  </si>
  <si>
    <t>b.CODE, b.POLICY_CODE, b.FA_CODE,</t>
  </si>
  <si>
    <t>join IFINAMS.dbo.INSURANCE_POLICY_ASSET b</t>
  </si>
  <si>
    <t>on a.CODE = b.POLICY_CODE</t>
  </si>
  <si>
    <t>b.ASSET_CODE, b.TYPE_ITEM_NAME,</t>
  </si>
  <si>
    <t>update IFINAMS.dbo.INSURANCE_POLICY_ASSET</t>
  </si>
  <si>
    <t>MOD_BY = 'Aryo Budi', -- A3996</t>
  </si>
  <si>
    <r>
      <rPr>
        <b/>
        <sz val="11"/>
        <color rgb="FFFF0000"/>
        <rFont val="Calibri"/>
        <family val="2"/>
        <scheme val="minor"/>
      </rPr>
      <t>20240724</t>
    </r>
    <r>
      <rPr>
        <b/>
        <sz val="11"/>
        <color rgb="FF0000FF"/>
        <rFont val="Calibri"/>
        <family val="2"/>
        <scheme val="minor"/>
      </rPr>
      <t>WED</t>
    </r>
    <r>
      <rPr>
        <b/>
        <sz val="11"/>
        <color theme="1"/>
        <rFont val="Calibri"/>
        <family val="2"/>
        <scheme val="minor"/>
      </rPr>
      <t>-002</t>
    </r>
  </si>
  <si>
    <r>
      <t>m-</t>
    </r>
    <r>
      <rPr>
        <b/>
        <sz val="11"/>
        <color theme="1"/>
        <rFont val="Calibri"/>
        <family val="2"/>
        <scheme val="minor"/>
      </rPr>
      <t>460990</t>
    </r>
  </si>
  <si>
    <t>Mengembalikan Aplikasi 0000618/4/08/01/2024 ke Qoutation karena perubahan harga karoseri. URGENT!</t>
  </si>
  <si>
    <t>Aryo Budi Dwi Prasetyo: 460990</t>
  </si>
  <si>
    <t>sent on July 24, 2024 9:48 AM</t>
  </si>
  <si>
    <t>putri (Guest): Siang pak Aryo Budi Dwi Prasetyo mohon dibantu cancel untuk GRNnya...</t>
  </si>
  <si>
    <t>sent on July 24, 2024 11:43 AM</t>
  </si>
  <si>
    <t>Aryo Budi Dwi Prasetyo: Mbak Shinta, tiket 460990, mohon bantuan cancel GRN-nya du...</t>
  </si>
  <si>
    <t>sent on July 24, 2024 1:47 PM</t>
  </si>
  <si>
    <t>Syafira Vibianti: sore pak Aryo</t>
  </si>
  <si>
    <t>sent on Wednesday, July 24, 2024 13:58</t>
  </si>
  <si>
    <t>Aryo Budi Dwi Prasetyo: Mbak putri (Guest), mohon informasinya utk tiket 460652 ya...</t>
  </si>
  <si>
    <t>sent on July 24, 2024 2:06 PM</t>
  </si>
  <si>
    <t>Aryo Budi Dwikarso Prasetyo (Guest): Info dr IMS --&gt; on progress ya Bu</t>
  </si>
  <si>
    <t>sent on Wednesday, July 24, 2024 14:15</t>
  </si>
  <si>
    <t>Aryo Budi Dwi Prasetyo: Maaf Mbak putri (Guest), user minta kalo bisa selesai hr i...</t>
  </si>
  <si>
    <t>sent on July 24, 2024 2:42 PM</t>
  </si>
  <si>
    <t>Aryo Budi Dwikarso Prasetyo (Guest): Bu Syafira, mohon bantuannya return realizati...</t>
  </si>
  <si>
    <t>sent on Wednesday, July 24, 2024 15:08</t>
  </si>
  <si>
    <t>Aryo Budi Dwi Prasetyo: Mas Raffi (Guest), info dr user sdh di-cancel ya</t>
  </si>
  <si>
    <t>sent on July 24, 2024 4:46 PM</t>
  </si>
  <si>
    <t>Aryo Budi Dwikarso Prasetyo (Guest): Maaf br respon, ya Bu dr procurement</t>
  </si>
  <si>
    <t>sent on Wednesday, July 24, 2024 16:52</t>
  </si>
  <si>
    <r>
      <t xml:space="preserve">RENTAL_STATUS = </t>
    </r>
    <r>
      <rPr>
        <b/>
        <sz val="11"/>
        <color theme="1"/>
        <rFont val="Consolas"/>
        <family val="3"/>
      </rPr>
      <t>null</t>
    </r>
    <r>
      <rPr>
        <sz val="11"/>
        <color theme="1"/>
        <rFont val="Consolas"/>
        <family val="3"/>
      </rPr>
      <t>, -- RESERVED</t>
    </r>
  </si>
  <si>
    <t>from IFINDOC.dbo.DOCUMENT_MAIN a</t>
  </si>
  <si>
    <t>join IFINDOC.dbo.DOCUMENT_DETAIL b</t>
  </si>
  <si>
    <t>on a.CODE = b.DOCUMENT_CODE</t>
  </si>
  <si>
    <t>on a.ASSET_NO = c.CODE</t>
  </si>
  <si>
    <t>on c.CODE = d.ASSET_CODE</t>
  </si>
  <si>
    <t>where b.DOCUMENT_TYPE = 'BPKB'</t>
  </si>
  <si>
    <t>DOCUMENT_TYPE</t>
  </si>
  <si>
    <t>BPKB</t>
  </si>
  <si>
    <t>select --top 10</t>
  </si>
  <si>
    <t>PT DIPO STAR FINANCE</t>
  </si>
  <si>
    <t>DOCUMENT_CODE</t>
  </si>
  <si>
    <r>
      <t>m-</t>
    </r>
    <r>
      <rPr>
        <b/>
        <sz val="11"/>
        <color theme="1"/>
        <rFont val="Calibri"/>
        <family val="2"/>
        <scheme val="minor"/>
      </rPr>
      <t>461771</t>
    </r>
  </si>
  <si>
    <t>Hermawan, Wawan: Pak Aryo Budi Dwi Prasetyo Untuk tiket 461771, nanti diubahnya d...</t>
  </si>
  <si>
    <t>sent on July 25, 2024 3:10 PM</t>
  </si>
  <si>
    <r>
      <rPr>
        <b/>
        <sz val="11"/>
        <color rgb="FFFF0000"/>
        <rFont val="Calibri"/>
        <family val="2"/>
        <scheme val="minor"/>
      </rPr>
      <t>20240725</t>
    </r>
    <r>
      <rPr>
        <b/>
        <sz val="11"/>
        <color rgb="FF0000FF"/>
        <rFont val="Calibri"/>
        <family val="2"/>
        <scheme val="minor"/>
      </rPr>
      <t>THU</t>
    </r>
    <r>
      <rPr>
        <b/>
        <sz val="11"/>
        <color theme="1"/>
        <rFont val="Calibri"/>
        <family val="2"/>
        <scheme val="minor"/>
      </rPr>
      <t>-005</t>
    </r>
  </si>
  <si>
    <t>Revisi Tahun Kendaraan Disystem IFIN untuk Pengajuan SPPA no 1000.AMSSM.2407.000028 &amp; 1000.AMSSM.2407.000030</t>
  </si>
  <si>
    <t>Finance - Cashier - Cashier Received Request</t>
  </si>
  <si>
    <t xml:space="preserve">Aryo Budi Dwikarso Prasetyo (Guest): Done ya Mbak   </t>
  </si>
  <si>
    <r>
      <rPr>
        <b/>
        <sz val="11"/>
        <color rgb="FFFF0000"/>
        <rFont val="Calibri"/>
        <family val="2"/>
        <scheme val="minor"/>
      </rPr>
      <t>20240726</t>
    </r>
    <r>
      <rPr>
        <b/>
        <sz val="11"/>
        <color rgb="FF0000FF"/>
        <rFont val="Calibri"/>
        <family val="2"/>
        <scheme val="minor"/>
      </rPr>
      <t>FRI</t>
    </r>
  </si>
  <si>
    <t>Karena untuk untuk unit - unit baru untuk yearsnya belum tercantum diifin,</t>
  </si>
  <si>
    <t>Dan diperlukan data maintance supaya bisa muncul</t>
  </si>
  <si>
    <t>B9052FXZ =&gt; Kosong</t>
  </si>
  <si>
    <t>B9055FXZ=&gt; Kosong</t>
  </si>
  <si>
    <t>B9053FXZ=&gt; Kosong</t>
  </si>
  <si>
    <t>B9094FXZ=&gt; Kosong</t>
  </si>
  <si>
    <t>B9095FXZ=&gt; Kosong</t>
  </si>
  <si>
    <t>B9096FXZ=&gt; Kosong</t>
  </si>
  <si>
    <t>B9097FXZ=&gt; Kosong</t>
  </si>
  <si>
    <t>B9054FXZ=&gt; Kosong</t>
  </si>
  <si>
    <t>B9056FXZ=&gt; Kosong</t>
  </si>
  <si>
    <t>L1826CAX =&gt; Kosong</t>
  </si>
  <si>
    <t>B2920PZX =&gt; Kosong</t>
  </si>
  <si>
    <t>B9127PCZ =&gt; Kosong</t>
  </si>
  <si>
    <t>B1782PJV =&gt; Kosong</t>
  </si>
  <si>
    <t>B9404PBG=&gt; Kosong</t>
  </si>
  <si>
    <t>B9432PBG=&gt; Kosong</t>
  </si>
  <si>
    <t>B9569PCY=&gt; Kosong</t>
  </si>
  <si>
    <t>B9518PCY=&gt; Kosong</t>
  </si>
  <si>
    <t>B2231PIE=&gt; Kosong</t>
  </si>
  <si>
    <t>B9750PCY=&gt; Kosong</t>
  </si>
  <si>
    <t>B9748PCY=&gt; Kosong</t>
  </si>
  <si>
    <t>B2139PID =&gt; Kosong</t>
  </si>
  <si>
    <t>B9151FXZ =&gt; Kosong</t>
  </si>
  <si>
    <t>B1282AZQ =&gt; kosong</t>
  </si>
  <si>
    <t>B9765PCY =&gt; Kosong</t>
  </si>
  <si>
    <t>B9052FXZ =&gt; 2023</t>
  </si>
  <si>
    <t>B9055FXZ=&gt; 2023</t>
  </si>
  <si>
    <t>B9053FXZ=&gt; 2024</t>
  </si>
  <si>
    <t>B9094FXZ=&gt; 2023</t>
  </si>
  <si>
    <t>B9095FXZ=&gt; 2023</t>
  </si>
  <si>
    <t>B9096FXZ=&gt; 2023</t>
  </si>
  <si>
    <t>B9097FXZ=&gt; 2023</t>
  </si>
  <si>
    <t>B9054FXZ=&gt; 2024</t>
  </si>
  <si>
    <t>B9056FXZ=&gt; 2023</t>
  </si>
  <si>
    <t>L1826CAX =&gt; 2024</t>
  </si>
  <si>
    <t>B2920PZX =&gt; 2024</t>
  </si>
  <si>
    <t>B9127PCZ =&gt; 2024</t>
  </si>
  <si>
    <t>B1782PJV =&gt; 2024</t>
  </si>
  <si>
    <t>B9404PBG=&gt; 2024</t>
  </si>
  <si>
    <t>B9432PBG=&gt; 2024</t>
  </si>
  <si>
    <t>B9569PCY=&gt; 2023</t>
  </si>
  <si>
    <t>B9518PCY=&gt; 2023</t>
  </si>
  <si>
    <t>B2231PIE=&gt; 2024</t>
  </si>
  <si>
    <t>B9750PCY=&gt; 2024</t>
  </si>
  <si>
    <t>B9748PCY=&gt; 2023</t>
  </si>
  <si>
    <t>B2139PID =&gt; 2024</t>
  </si>
  <si>
    <t>B9151FXZ =&gt; 2024</t>
  </si>
  <si>
    <t>B1282AZQ =&gt; 2024</t>
  </si>
  <si>
    <t>B9765PCY =&gt; 2024</t>
  </si>
  <si>
    <t>B9052FXZ</t>
  </si>
  <si>
    <t>B9055FXZ</t>
  </si>
  <si>
    <t>B9053FXZ</t>
  </si>
  <si>
    <t>B9094FXZ</t>
  </si>
  <si>
    <t>B9095FXZ</t>
  </si>
  <si>
    <t>B9096FXZ</t>
  </si>
  <si>
    <t>B9097FXZ</t>
  </si>
  <si>
    <t>B9054FXZ</t>
  </si>
  <si>
    <t>B9056FXZ</t>
  </si>
  <si>
    <t>L1826CAX</t>
  </si>
  <si>
    <t>B9127PCZ</t>
  </si>
  <si>
    <t>B1782PJV</t>
  </si>
  <si>
    <t>B9404PBG</t>
  </si>
  <si>
    <t>B9432PBG</t>
  </si>
  <si>
    <t>B9569PCY</t>
  </si>
  <si>
    <t>B9518PCY</t>
  </si>
  <si>
    <t>B2231PIE</t>
  </si>
  <si>
    <t>B9750PCY</t>
  </si>
  <si>
    <t>B9748PCY</t>
  </si>
  <si>
    <t>B2139PID</t>
  </si>
  <si>
    <t>B9151FXZ</t>
  </si>
  <si>
    <t>B1282AZQ</t>
  </si>
  <si>
    <t>B9765PCY</t>
  </si>
  <si>
    <r>
      <t xml:space="preserve">left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</si>
  <si>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order by a.PLAT_NO;</t>
  </si>
  <si>
    <r>
      <t>on b.PLAT_NO like '</t>
    </r>
    <r>
      <rPr>
        <b/>
        <sz val="11"/>
        <color theme="1"/>
        <rFont val="Consolas"/>
        <family val="3"/>
      </rPr>
      <t>%</t>
    </r>
    <r>
      <rPr>
        <sz val="11"/>
        <color theme="1"/>
        <rFont val="Consolas"/>
        <family val="3"/>
      </rPr>
      <t>' + a.PLAT_NO + '</t>
    </r>
    <r>
      <rPr>
        <b/>
        <sz val="11"/>
        <color theme="1"/>
        <rFont val="Consolas"/>
        <family val="3"/>
      </rPr>
      <t>%</t>
    </r>
    <r>
      <rPr>
        <sz val="11"/>
        <color theme="1"/>
        <rFont val="Consolas"/>
        <family val="3"/>
      </rPr>
      <t>'</t>
    </r>
  </si>
  <si>
    <t>2008.AST.2407.00047</t>
  </si>
  <si>
    <t>B1282AZQ NOPOL SEMEN</t>
  </si>
  <si>
    <t>2010.AST.2407.00056</t>
  </si>
  <si>
    <t>2010.AST.2407.00060</t>
  </si>
  <si>
    <t>2010.AST.2407.00058</t>
  </si>
  <si>
    <t>2008.AST.2407.00039</t>
  </si>
  <si>
    <t>2038.AST.2405.00043</t>
  </si>
  <si>
    <t>2008.AST.2407.00036</t>
  </si>
  <si>
    <t>2008.AST.2407.00041</t>
  </si>
  <si>
    <t>2008.AST.2407.00042</t>
  </si>
  <si>
    <t>2008.AST.2407.00034</t>
  </si>
  <si>
    <t>2008.AST.2407.00040</t>
  </si>
  <si>
    <t>2008.AST.2407.00043</t>
  </si>
  <si>
    <t>2008.AST.2407.00044</t>
  </si>
  <si>
    <t>2008.AST.2407.00045</t>
  </si>
  <si>
    <t>2008.AST.2407.00046</t>
  </si>
  <si>
    <t>2001.AST.2407.00006</t>
  </si>
  <si>
    <t>2008.AST.2407.00048</t>
  </si>
  <si>
    <t>2010.AST.2407.00049</t>
  </si>
  <si>
    <t>2010.AST.2407.00038</t>
  </si>
  <si>
    <t>xB9432PBGx</t>
  </si>
  <si>
    <t>MTN_RAFFY</t>
  </si>
  <si>
    <t>ISSUE_GRN</t>
  </si>
  <si>
    <t>2010.AST.2407.00050</t>
  </si>
  <si>
    <t>2001.AST.2407.00008</t>
  </si>
  <si>
    <t>2001.AST.2407.00009</t>
  </si>
  <si>
    <t>2001.AST.2407.00012</t>
  </si>
  <si>
    <t>2001.AST.2407.00010</t>
  </si>
  <si>
    <t>2001.AST.2407.00011</t>
  </si>
  <si>
    <t>2038.AST.2407.00001</t>
  </si>
  <si>
    <t>2024-07-24 09:04:06</t>
  </si>
  <si>
    <t>2024-07-19 14:15:06</t>
  </si>
  <si>
    <t>2024-07-25 14:43:44</t>
  </si>
  <si>
    <t>2024-07-24 09:39:55</t>
  </si>
  <si>
    <t>2024-07-23 13:29:54</t>
  </si>
  <si>
    <t>2024-05-21 15:58:48</t>
  </si>
  <si>
    <t>2024-07-22 16:29:33</t>
  </si>
  <si>
    <t>2024-07-23 14:45:44</t>
  </si>
  <si>
    <t>2024-07-23 15:28:36</t>
  </si>
  <si>
    <t>2024-07-16 14:50:55</t>
  </si>
  <si>
    <t>2024-07-23 13:37:37</t>
  </si>
  <si>
    <t>2024-07-23 17:15:34</t>
  </si>
  <si>
    <t>2024-07-19 16:06:53</t>
  </si>
  <si>
    <t>2024-07-24 10:55:16</t>
  </si>
  <si>
    <t>2024-07-19 10:14:26</t>
  </si>
  <si>
    <t>2024-07-19 12:58:00</t>
  </si>
  <si>
    <t>2024-07-19 14:09:02</t>
  </si>
  <si>
    <t>2024-07-23 11:20:14</t>
  </si>
  <si>
    <t>2024-07-23 13:50:16</t>
  </si>
  <si>
    <t>2024-07-22 16:00:14</t>
  </si>
  <si>
    <t>M-461771</t>
  </si>
  <si>
    <t>2024-07-26 09:38:27</t>
  </si>
  <si>
    <t>2024-07-26 09:38:26</t>
  </si>
  <si>
    <r>
      <rPr>
        <b/>
        <sz val="11"/>
        <color rgb="FFFF0000"/>
        <rFont val="Calibri"/>
        <family val="2"/>
        <scheme val="minor"/>
      </rPr>
      <t>20240726</t>
    </r>
    <r>
      <rPr>
        <b/>
        <sz val="11"/>
        <color rgb="FF0000FF"/>
        <rFont val="Calibri"/>
        <family val="2"/>
        <scheme val="minor"/>
      </rPr>
      <t>FRI</t>
    </r>
    <r>
      <rPr>
        <b/>
        <sz val="11"/>
        <color theme="1"/>
        <rFont val="Calibri"/>
        <family val="2"/>
        <scheme val="minor"/>
      </rPr>
      <t>-003</t>
    </r>
  </si>
  <si>
    <t>Syafira Vibianti: mas Aryo sbb</t>
  </si>
  <si>
    <t>sent on Friday, July 26, 2024 09:25</t>
  </si>
  <si>
    <t>0001936/4/08/06/2024</t>
  </si>
  <si>
    <t>0001940/4/08/06/2024</t>
  </si>
  <si>
    <t>Aryo Budi Dwikarso Prasetyo (Guest): Bu Syafira, sy cek realization-nya blm di-ret...</t>
  </si>
  <si>
    <t>sent on Friday, July 26, 2024 11:15</t>
  </si>
  <si>
    <t>Sandro Unedo Hutasoit: Selamat pagi Pak Aryo</t>
  </si>
  <si>
    <t>sent on Friday, July 26, 2024 10:00</t>
  </si>
  <si>
    <r>
      <rPr>
        <b/>
        <sz val="11"/>
        <color rgb="FFFF0000"/>
        <rFont val="Calibri"/>
        <family val="2"/>
        <scheme val="minor"/>
      </rPr>
      <t>20240729</t>
    </r>
    <r>
      <rPr>
        <b/>
        <sz val="11"/>
        <color rgb="FF0000FF"/>
        <rFont val="Calibri"/>
        <family val="2"/>
        <scheme val="minor"/>
      </rPr>
      <t>MON</t>
    </r>
  </si>
  <si>
    <r>
      <rPr>
        <b/>
        <sz val="11"/>
        <color rgb="FFFF0000"/>
        <rFont val="Calibri"/>
        <family val="2"/>
        <scheme val="minor"/>
      </rPr>
      <t>20240729</t>
    </r>
    <r>
      <rPr>
        <b/>
        <sz val="11"/>
        <color rgb="FF0000FF"/>
        <rFont val="Calibri"/>
        <family val="2"/>
        <scheme val="minor"/>
      </rPr>
      <t>MON</t>
    </r>
    <r>
      <rPr>
        <b/>
        <sz val="11"/>
        <color theme="1"/>
        <rFont val="Calibri"/>
        <family val="2"/>
        <scheme val="minor"/>
      </rPr>
      <t>-001</t>
    </r>
  </si>
  <si>
    <t>Aryo Budi Dwi Prasetyo: Pagi Pak Antonius Fedrik Yohanes Yahya, tiket 461771 --&gt;...</t>
  </si>
  <si>
    <t>sent on July 26, 2024 9:53 AM</t>
  </si>
  <si>
    <t>Shinta Welia: Pagi bapak, boleh info tiket ini sudah sampai mana pak proses nya ?</t>
  </si>
  <si>
    <t>sent on Monday, July 29, 2024 08:26</t>
  </si>
  <si>
    <t>Aryo Budi Dwi Prasetyo: Pagi Mbak Shinta, maaf sy pindah ke sini ya, krn di teams ...</t>
  </si>
  <si>
    <t>sent on July 29, 2024 8:38 AM</t>
  </si>
  <si>
    <t>0000618/4/08/01/2024</t>
  </si>
  <si>
    <t>000499.DSF.POR.01.2024</t>
  </si>
  <si>
    <t>Aryo Budi Dwi Prasetyo: Pagi Mbak putri (Guest), tiket 460990, info dr user blm di...</t>
  </si>
  <si>
    <t>sent on July 29, 2024 9:07 AM</t>
  </si>
  <si>
    <t>Shinta Welia: berkabar ya pak</t>
  </si>
  <si>
    <t>sent on July 29, 2024 9:28 AM</t>
  </si>
  <si>
    <t>Syafira Vibianti: pagi mas Aryo</t>
  </si>
  <si>
    <t>sent on Monday, July 29, 2024 09:35</t>
  </si>
  <si>
    <t>Aryo Budi Dwi Prasetyo: Pagi Mas Raffi (Guest), tiket 460652, realization sdh di-c...</t>
  </si>
  <si>
    <t>sent on July 29, 2024 9:48 AM</t>
  </si>
  <si>
    <t>Aryo Budi Dwi Prasetyo: Mas Raffi (Guest), tiket 460990, GRN sdh di-cancel   ...</t>
  </si>
  <si>
    <t>sent on July 29, 2024 9:54 AM</t>
  </si>
  <si>
    <t>Data Simulation Application OPL - Legal Entry Date - Lease Amount - v2.xlsx</t>
  </si>
  <si>
    <t>putri (Guest): Pagi pak Aryo Budi Dwi Prasetyo  Terkait tiket ini 460652 sudah do...</t>
  </si>
  <si>
    <t>sent on July 29, 2024 10:37 AM</t>
  </si>
  <si>
    <t>Aryo Budi Dwi Prasetyo: Terima kasih bantuannya ya Mas Raffi (Guest) &amp; Mbak pu...</t>
  </si>
  <si>
    <t>sent on July 29, 2024 10:44 AM</t>
  </si>
  <si>
    <t>Syafira Vibianti: kalau orang IMS tuh follow up ke siapa yaa mas</t>
  </si>
  <si>
    <t>sent on Monday, July 29, 2024 10:45</t>
  </si>
  <si>
    <t>Aryo Budi Dwikarso Prasetyo (Guest): Barusan info dr IMS tiket 460652 ini --&gt; d...</t>
  </si>
  <si>
    <t>sent on Monday, July 29, 2024 10:47</t>
  </si>
  <si>
    <r>
      <t>m-</t>
    </r>
    <r>
      <rPr>
        <b/>
        <sz val="11"/>
        <color theme="1"/>
        <rFont val="Calibri"/>
        <family val="2"/>
        <scheme val="minor"/>
      </rPr>
      <t>462140</t>
    </r>
  </si>
  <si>
    <t>Revisi Data Start Date Polis dan Detail Object A0899760-3</t>
  </si>
  <si>
    <r>
      <rPr>
        <b/>
        <sz val="11"/>
        <color rgb="FFFF0000"/>
        <rFont val="Calibri"/>
        <family val="2"/>
        <scheme val="minor"/>
      </rPr>
      <t>20240729</t>
    </r>
    <r>
      <rPr>
        <b/>
        <sz val="11"/>
        <color rgb="FF0000FF"/>
        <rFont val="Calibri"/>
        <family val="2"/>
        <scheme val="minor"/>
      </rPr>
      <t>MON</t>
    </r>
    <r>
      <rPr>
        <b/>
        <sz val="11"/>
        <color theme="1"/>
        <rFont val="Calibri"/>
        <family val="2"/>
        <scheme val="minor"/>
      </rPr>
      <t>-002</t>
    </r>
  </si>
  <si>
    <t xml:space="preserve">putri (Guest): Terkait tiket 460990 Done ya pak Aryo Budi Dwi Prasetyo   </t>
  </si>
  <si>
    <t>sent on July 29, 2024 11:04 AM</t>
  </si>
  <si>
    <t>Aryo Budi Dwi Prasetyo: Mbak Shinta, tiket 460990 --&gt; done ya</t>
  </si>
  <si>
    <t>sent on July 29, 2024 11:08 AM</t>
  </si>
  <si>
    <r>
      <rPr>
        <b/>
        <sz val="11"/>
        <color rgb="FFFF0000"/>
        <rFont val="Calibri"/>
        <family val="2"/>
        <scheme val="minor"/>
      </rPr>
      <t>20240729</t>
    </r>
    <r>
      <rPr>
        <b/>
        <sz val="11"/>
        <color rgb="FF0000FF"/>
        <rFont val="Calibri"/>
        <family val="2"/>
        <scheme val="minor"/>
      </rPr>
      <t>MON</t>
    </r>
    <r>
      <rPr>
        <b/>
        <sz val="11"/>
        <color theme="1"/>
        <rFont val="Calibri"/>
        <family val="2"/>
        <scheme val="minor"/>
      </rPr>
      <t>-004</t>
    </r>
  </si>
  <si>
    <r>
      <t>m-</t>
    </r>
    <r>
      <rPr>
        <b/>
        <sz val="11"/>
        <color theme="1"/>
        <rFont val="Calibri"/>
        <family val="2"/>
        <scheme val="minor"/>
      </rPr>
      <t>462396</t>
    </r>
  </si>
  <si>
    <t>Revisi Years Untuk Pengajuan SPPA NO 1000.AMSSM.2407.000032</t>
  </si>
  <si>
    <r>
      <t>m-</t>
    </r>
    <r>
      <rPr>
        <b/>
        <sz val="11"/>
        <color theme="1"/>
        <rFont val="Calibri"/>
        <family val="2"/>
        <scheme val="minor"/>
      </rPr>
      <t>462433</t>
    </r>
  </si>
  <si>
    <t>Bantu back dor harga yang berubah secara otomatis di Qoutation untuk aplikasi 0001576/4/08/05/2024. URGENT!</t>
  </si>
  <si>
    <r>
      <t>m-</t>
    </r>
    <r>
      <rPr>
        <b/>
        <sz val="11"/>
        <color theme="1"/>
        <rFont val="Calibri"/>
        <family val="2"/>
        <scheme val="minor"/>
      </rPr>
      <t>462467</t>
    </r>
  </si>
  <si>
    <t>Nominal Cashier di Ifin Tidak Sesuai (Seharusnya Tdk Potong PPh) Sehingga Uang Masuk Tidak Bisa Diinput - EKA SATYA PUSPITA</t>
  </si>
  <si>
    <t>Aryo Budi Dwi Prasetyo: Mbak putri (Guest), mohon bantuannya utk tiket myforms 462...</t>
  </si>
  <si>
    <t>sent on July 29, 2024 11:20 AM</t>
  </si>
  <si>
    <t>QOUTATION</t>
  </si>
  <si>
    <t>Bantu merubah harga nett di Qoutation yang bergerak otomatis di sistem untuk aplikasi 0001576/4/08/05/2024</t>
  </si>
  <si>
    <t>Harga nett seakan berubah sendiri di sistem, nett yang benar 535.300.000 di Order. Tapi di Qoutation harga nett berubah menjadi 494.300.000 (Sebagaimana yang saya capture).</t>
  </si>
  <si>
    <t>Harga nett di Qoutation sekarang 494.300.000</t>
  </si>
  <si>
    <t>Bantu rubah menjadi 535.300.000</t>
  </si>
  <si>
    <r>
      <t xml:space="preserve">Customer info pembayaran </t>
    </r>
    <r>
      <rPr>
        <b/>
        <sz val="11"/>
        <color rgb="FFFF0000"/>
        <rFont val="Calibri"/>
        <family val="2"/>
        <scheme val="minor"/>
      </rPr>
      <t>tidak potong PPh23</t>
    </r>
    <r>
      <rPr>
        <sz val="11"/>
        <color theme="1"/>
        <rFont val="Calibri"/>
        <family val="2"/>
        <scheme val="minor"/>
      </rPr>
      <t>, nominal cashier tidak sesuai sehingga uang masuk belum bisa diinput</t>
    </r>
  </si>
  <si>
    <t>07323/INV/2010/04/2024</t>
  </si>
  <si>
    <r>
      <t xml:space="preserve">Invoice </t>
    </r>
    <r>
      <rPr>
        <b/>
        <sz val="11"/>
        <color theme="1"/>
        <rFont val="Calibri"/>
        <family val="2"/>
        <scheme val="minor"/>
      </rPr>
      <t>07323/INV/2010/04/2024</t>
    </r>
    <r>
      <rPr>
        <sz val="11"/>
        <color theme="1"/>
        <rFont val="Calibri"/>
        <family val="2"/>
        <scheme val="minor"/>
      </rPr>
      <t xml:space="preserve"> Agreement </t>
    </r>
    <r>
      <rPr>
        <b/>
        <sz val="11"/>
        <color theme="1"/>
        <rFont val="Calibri"/>
        <family val="2"/>
        <scheme val="minor"/>
      </rPr>
      <t>0002029/4/10/03/2024</t>
    </r>
    <r>
      <rPr>
        <sz val="11"/>
        <color theme="1"/>
        <rFont val="Calibri"/>
        <family val="2"/>
        <scheme val="minor"/>
      </rPr>
      <t xml:space="preserve"> Client EKA SATYA PUSPITA = 8.502.000</t>
    </r>
  </si>
  <si>
    <r>
      <t xml:space="preserve">Invoice </t>
    </r>
    <r>
      <rPr>
        <b/>
        <sz val="11"/>
        <color theme="1"/>
        <rFont val="Calibri"/>
        <family val="2"/>
        <scheme val="minor"/>
      </rPr>
      <t>07323/INV/2010/04/2024</t>
    </r>
    <r>
      <rPr>
        <sz val="11"/>
        <color theme="1"/>
        <rFont val="Calibri"/>
        <family val="2"/>
        <scheme val="minor"/>
      </rPr>
      <t xml:space="preserve"> Agreement </t>
    </r>
    <r>
      <rPr>
        <b/>
        <sz val="11"/>
        <color theme="1"/>
        <rFont val="Calibri"/>
        <family val="2"/>
        <scheme val="minor"/>
      </rPr>
      <t>0002029/4/10/03/2024</t>
    </r>
    <r>
      <rPr>
        <sz val="11"/>
        <color theme="1"/>
        <rFont val="Calibri"/>
        <family val="2"/>
        <scheme val="minor"/>
      </rPr>
      <t xml:space="preserve"> Client EKA SATYA PUSPITA = </t>
    </r>
    <r>
      <rPr>
        <b/>
        <sz val="11"/>
        <color rgb="FFFF0000"/>
        <rFont val="Calibri"/>
        <family val="2"/>
        <scheme val="minor"/>
      </rPr>
      <t>8.658.000</t>
    </r>
  </si>
  <si>
    <t>07323.INV.2010.04.2024</t>
  </si>
  <si>
    <t>Aryo Budi Dwi Prasetyo: Siang Bu Della, tiket 462467 --&gt; Nominal Cashier di Ifi...</t>
  </si>
  <si>
    <t>sent on July 29, 2024 11:34 AM</t>
  </si>
  <si>
    <r>
      <rPr>
        <b/>
        <sz val="11"/>
        <color rgb="FFFF0000"/>
        <rFont val="Calibri"/>
        <family val="2"/>
        <scheme val="minor"/>
      </rPr>
      <t>20240729</t>
    </r>
    <r>
      <rPr>
        <b/>
        <sz val="11"/>
        <color rgb="FF0000FF"/>
        <rFont val="Calibri"/>
        <family val="2"/>
        <scheme val="minor"/>
      </rPr>
      <t>MON</t>
    </r>
    <r>
      <rPr>
        <b/>
        <sz val="11"/>
        <color theme="1"/>
        <rFont val="Calibri"/>
        <family val="2"/>
        <scheme val="minor"/>
      </rPr>
      <t>-005</t>
    </r>
  </si>
  <si>
    <r>
      <t>m-</t>
    </r>
    <r>
      <rPr>
        <b/>
        <sz val="11"/>
        <color theme="1"/>
        <rFont val="Calibri"/>
        <family val="2"/>
        <scheme val="minor"/>
      </rPr>
      <t>462497</t>
    </r>
  </si>
  <si>
    <t>Data Maintenance - Revisi Status Unit - B9619PCQ</t>
  </si>
  <si>
    <t>Tabita Hasian</t>
  </si>
  <si>
    <t>Tabita.Hasian@dipostar.com</t>
  </si>
  <si>
    <r>
      <rPr>
        <b/>
        <sz val="11"/>
        <color rgb="FFFF0000"/>
        <rFont val="Calibri"/>
        <family val="2"/>
        <scheme val="minor"/>
      </rPr>
      <t>20240729</t>
    </r>
    <r>
      <rPr>
        <b/>
        <sz val="11"/>
        <color rgb="FF0000FF"/>
        <rFont val="Calibri"/>
        <family val="2"/>
        <scheme val="minor"/>
      </rPr>
      <t>MON</t>
    </r>
    <r>
      <rPr>
        <b/>
        <sz val="11"/>
        <color theme="1"/>
        <rFont val="Calibri"/>
        <family val="2"/>
        <scheme val="minor"/>
      </rPr>
      <t>-006</t>
    </r>
  </si>
  <si>
    <t>Asset List</t>
  </si>
  <si>
    <t>karena aplikasi di cancel (administration matter), customer tidak mau dikenakan penalty walaupun transaksi used car</t>
  </si>
  <si>
    <t>Reserved</t>
  </si>
  <si>
    <t>Stock In Hand</t>
  </si>
  <si>
    <r>
      <t xml:space="preserve">Revisi Rental Status di iFin, menghapus status reserved untuk nopol </t>
    </r>
    <r>
      <rPr>
        <b/>
        <sz val="11"/>
        <color theme="1"/>
        <rFont val="Calibri"/>
        <family val="2"/>
        <scheme val="minor"/>
      </rPr>
      <t>B9619PCQ</t>
    </r>
  </si>
  <si>
    <r>
      <t>where b.PLAT_NO in ('</t>
    </r>
    <r>
      <rPr>
        <b/>
        <sz val="11"/>
        <color theme="1"/>
        <rFont val="Consolas"/>
        <family val="3"/>
      </rPr>
      <t>B9619PCQ</t>
    </r>
    <r>
      <rPr>
        <sz val="11"/>
        <color theme="1"/>
        <rFont val="Consolas"/>
        <family val="3"/>
      </rPr>
      <t>')</t>
    </r>
  </si>
  <si>
    <r>
      <t>where b.PLAT_NO in ('</t>
    </r>
    <r>
      <rPr>
        <b/>
        <sz val="11"/>
        <color theme="1"/>
        <rFont val="Consolas"/>
        <family val="3"/>
      </rPr>
      <t>B9619PCQ</t>
    </r>
    <r>
      <rPr>
        <sz val="11"/>
        <color theme="1"/>
        <rFont val="Consolas"/>
        <family val="3"/>
      </rPr>
      <t>');</t>
    </r>
  </si>
  <si>
    <r>
      <t>where CODE = '</t>
    </r>
    <r>
      <rPr>
        <b/>
        <sz val="11"/>
        <color theme="1"/>
        <rFont val="Consolas"/>
        <family val="3"/>
      </rPr>
      <t>4120035675</t>
    </r>
    <r>
      <rPr>
        <sz val="11"/>
        <color theme="1"/>
        <rFont val="Consolas"/>
        <family val="3"/>
      </rPr>
      <t>';</t>
    </r>
  </si>
  <si>
    <r>
      <t xml:space="preserve">MOD_BY = </t>
    </r>
    <r>
      <rPr>
        <b/>
        <sz val="11"/>
        <color theme="1"/>
        <rFont val="Consolas"/>
        <family val="3"/>
      </rPr>
      <t>'Aryo Budi'</t>
    </r>
    <r>
      <rPr>
        <sz val="11"/>
        <color theme="1"/>
        <rFont val="Consolas"/>
        <family val="3"/>
      </rPr>
      <t>, -- KF050724</t>
    </r>
  </si>
  <si>
    <r>
      <t>MOD_IP_ADDRESS = '</t>
    </r>
    <r>
      <rPr>
        <b/>
        <sz val="11"/>
        <color theme="1"/>
        <rFont val="Consolas"/>
        <family val="3"/>
      </rPr>
      <t>M-462497</t>
    </r>
    <r>
      <rPr>
        <sz val="11"/>
        <color theme="1"/>
        <rFont val="Consolas"/>
        <family val="3"/>
      </rPr>
      <t>' -- 35.191.25.227</t>
    </r>
  </si>
  <si>
    <r>
      <t xml:space="preserve">MOD_DATE = </t>
    </r>
    <r>
      <rPr>
        <b/>
        <sz val="11"/>
        <color theme="1"/>
        <rFont val="Consolas"/>
        <family val="3"/>
      </rPr>
      <t>getdate()</t>
    </r>
    <r>
      <rPr>
        <sz val="11"/>
        <color theme="1"/>
        <rFont val="Consolas"/>
        <family val="3"/>
      </rPr>
      <t>, -- 2024-07-23 10:04:48.820</t>
    </r>
  </si>
  <si>
    <t>Aryo Budi Dwi Prasetyo: Siang Bu Tabita, tiket 462497 --&gt; Data Maintenance - Re...</t>
  </si>
  <si>
    <t>sent on July 29, 2024 11:53 AM</t>
  </si>
  <si>
    <t>Revisi Years Untuk Pengajuan SPPA NO 1000.AMSSM.2407.000031</t>
  </si>
  <si>
    <t>Karena untuk unit - unit Baru (Baru di Finalisasi GRN oleh Team Procurment), untuk Yearsnya tidak tercantum di IFIN,</t>
  </si>
  <si>
    <t>Sehingga diperlukan Data Maintance.</t>
  </si>
  <si>
    <t>B9791PCY = &gt; Kosong</t>
  </si>
  <si>
    <t>B9414PBG =&gt; Kosong</t>
  </si>
  <si>
    <t>B9561PBG =&gt; Kosong</t>
  </si>
  <si>
    <t>B9440PBG =&gt; Kosong</t>
  </si>
  <si>
    <t>B9575PBG =&gt; Kosong</t>
  </si>
  <si>
    <t>B9442PBG =&gt; Kosong</t>
  </si>
  <si>
    <t>B9607PBG =&gt; Kosong</t>
  </si>
  <si>
    <t>B9603PBG =&gt; Kosong</t>
  </si>
  <si>
    <t>B9444PBG =&gt; Kosong</t>
  </si>
  <si>
    <t>B9438PBG =&gt; Kosong</t>
  </si>
  <si>
    <t>B9462PBG =&gt; Kosong</t>
  </si>
  <si>
    <t>B9591PBG =&gt; Kosong</t>
  </si>
  <si>
    <t>B9434PBG =&gt; Kosong</t>
  </si>
  <si>
    <t>B9853PCY =&gt; Kosong</t>
  </si>
  <si>
    <t>B9860PCY =&gt; Kosong</t>
  </si>
  <si>
    <t>B9851PCY =&gt; Kosong</t>
  </si>
  <si>
    <t>B9836PCY =&gt; Kosong</t>
  </si>
  <si>
    <t>B9838PCY =&gt; Kosong</t>
  </si>
  <si>
    <t>B9926PCY =&gt; Kosong</t>
  </si>
  <si>
    <t>B2244PIA =&gt; Kosong</t>
  </si>
  <si>
    <t>B2061PIE =&gt; Kosong</t>
  </si>
  <si>
    <t>B2117PIE =&gt; Kosong</t>
  </si>
  <si>
    <t>B2063PIE =&gt; Kosong</t>
  </si>
  <si>
    <t>B2202PIA =&gt; Kosong</t>
  </si>
  <si>
    <t>B2206PIA =&gt; Kosong</t>
  </si>
  <si>
    <t>B2059PIE =&gt; Kosong</t>
  </si>
  <si>
    <t>B2204PIA =&gt; Kosong</t>
  </si>
  <si>
    <t>B2403PIE =&gt; Kosong</t>
  </si>
  <si>
    <t>B9731PCY =&gt; Kosong</t>
  </si>
  <si>
    <t>B9791PCY = &gt; 2024</t>
  </si>
  <si>
    <t>B9414PBG =&gt; 2024</t>
  </si>
  <si>
    <t>B9561PBG =&gt; 2024</t>
  </si>
  <si>
    <t>B9440PBG =&gt; 2024</t>
  </si>
  <si>
    <t>B9575PBG =&gt; 2024</t>
  </si>
  <si>
    <t>B9442PBG =&gt; 2024</t>
  </si>
  <si>
    <t>B9607PBG =&gt; 2024</t>
  </si>
  <si>
    <t>B9603PBG =&gt; 2024</t>
  </si>
  <si>
    <t>B9444PBG =&gt; 2024</t>
  </si>
  <si>
    <t>B9438PBG =&gt; 2024</t>
  </si>
  <si>
    <t>B9462PBG =&gt; 2024</t>
  </si>
  <si>
    <t>B9591PBG =&gt; 2024</t>
  </si>
  <si>
    <t>B9434PBG =&gt; 2024</t>
  </si>
  <si>
    <t>B9853PCY =&gt; 2024</t>
  </si>
  <si>
    <t>B9860PCY =&gt; 2024</t>
  </si>
  <si>
    <t>B9851PCY =&gt; 2024</t>
  </si>
  <si>
    <t>B9836PCY =&gt; 2024</t>
  </si>
  <si>
    <t>B9838PCY =&gt; 2024</t>
  </si>
  <si>
    <t>B9926PCY =&gt; 2024</t>
  </si>
  <si>
    <t>B2244PIA =&gt; 2024</t>
  </si>
  <si>
    <t>B2061PIE =&gt; 2024</t>
  </si>
  <si>
    <t>B2117PIE =&gt; 2024</t>
  </si>
  <si>
    <t>B2063PIE =&gt; 2024</t>
  </si>
  <si>
    <t>B2202PIA =&gt; 2024</t>
  </si>
  <si>
    <t>B2206PIA =&gt; 2024</t>
  </si>
  <si>
    <t>B2059PIE =&gt; 2024</t>
  </si>
  <si>
    <t>B2204PIA =&gt; 2024</t>
  </si>
  <si>
    <t>B2403PIE =&gt; 2024</t>
  </si>
  <si>
    <t>B9731PCY =&gt; 2024</t>
  </si>
  <si>
    <t>B9791PCY</t>
  </si>
  <si>
    <t>B9414PBG</t>
  </si>
  <si>
    <t>B9561PBG</t>
  </si>
  <si>
    <t>B9440PBG</t>
  </si>
  <si>
    <t>B9575PBG</t>
  </si>
  <si>
    <t>B9442PBG</t>
  </si>
  <si>
    <t>B9607PBG</t>
  </si>
  <si>
    <t>B9603PBG</t>
  </si>
  <si>
    <t>B9444PBG</t>
  </si>
  <si>
    <t>B9438PBG</t>
  </si>
  <si>
    <t>B9462PBG</t>
  </si>
  <si>
    <t>B9591PBG</t>
  </si>
  <si>
    <t>B9434PBG</t>
  </si>
  <si>
    <t>B9853PCY</t>
  </si>
  <si>
    <t>B9860PCY</t>
  </si>
  <si>
    <t>B9851PCY</t>
  </si>
  <si>
    <t>B9836PCY</t>
  </si>
  <si>
    <t>B9838PCY</t>
  </si>
  <si>
    <t>B9926PCY</t>
  </si>
  <si>
    <t>B2244PIA</t>
  </si>
  <si>
    <t>B2061PIE</t>
  </si>
  <si>
    <t>B2117PIE</t>
  </si>
  <si>
    <t>B2063PIE</t>
  </si>
  <si>
    <t>B2202PIA</t>
  </si>
  <si>
    <t>B2206PIA</t>
  </si>
  <si>
    <t>B2059PIE</t>
  </si>
  <si>
    <t>B2204PIA</t>
  </si>
  <si>
    <t>B2403PIE</t>
  </si>
  <si>
    <t>B9731PCY</t>
  </si>
  <si>
    <t>2038.AST.2407.00006</t>
  </si>
  <si>
    <t>2038.AST.2407.00004</t>
  </si>
  <si>
    <t>2038.AST.2407.00002</t>
  </si>
  <si>
    <t>2038.AST.2407.00003</t>
  </si>
  <si>
    <t>2038.AST.2407.00009</t>
  </si>
  <si>
    <t>2038.AST.2407.00005</t>
  </si>
  <si>
    <t>2038.AST.2407.00007</t>
  </si>
  <si>
    <t>2038.AST.2407.00008</t>
  </si>
  <si>
    <t>2001.AST.2407.00013</t>
  </si>
  <si>
    <t>2001.AST.2407.00020</t>
  </si>
  <si>
    <t>2010.AST.2407.00039</t>
  </si>
  <si>
    <t>xB9434PBGx</t>
  </si>
  <si>
    <t>2010.AST.2407.00051</t>
  </si>
  <si>
    <t>2001.AST.2407.00025</t>
  </si>
  <si>
    <t>2001.AST.2407.00016</t>
  </si>
  <si>
    <t>2001.AST.2407.00018</t>
  </si>
  <si>
    <t>2001.AST.2407.00027</t>
  </si>
  <si>
    <t>2001.AST.2407.00017</t>
  </si>
  <si>
    <t>2001.AST.2407.00028</t>
  </si>
  <si>
    <t>2001.AST.2407.00015</t>
  </si>
  <si>
    <t>2010.AST.2407.00061</t>
  </si>
  <si>
    <t>2001.AST.2407.00022</t>
  </si>
  <si>
    <t>2001.AST.2407.00021</t>
  </si>
  <si>
    <t>1000.AST.2407.00002</t>
  </si>
  <si>
    <t>2038.AST.2407.00010</t>
  </si>
  <si>
    <t>2008.AST.2407.00014</t>
  </si>
  <si>
    <t>2008.AST.2407.00017</t>
  </si>
  <si>
    <t>2008.AST.2407.00015</t>
  </si>
  <si>
    <t>35.191.51.81</t>
  </si>
  <si>
    <t>2008.AST.2407.00018</t>
  </si>
  <si>
    <t>2008.AST.2407.00016</t>
  </si>
  <si>
    <t>2001.AST.2407.00003</t>
  </si>
  <si>
    <t>2024-07-24 17:26:14</t>
  </si>
  <si>
    <t>2024-07-24 17:17:34</t>
  </si>
  <si>
    <t>2024-07-24 17:03:34</t>
  </si>
  <si>
    <t>2024-07-24 17:10:54</t>
  </si>
  <si>
    <t>2024-07-24 17:47:35</t>
  </si>
  <si>
    <t>2024-07-24 17:22:14</t>
  </si>
  <si>
    <t>2024-07-24 17:34:14</t>
  </si>
  <si>
    <t>2024-07-24 17:40:14</t>
  </si>
  <si>
    <t>2024-07-24 14:08:26</t>
  </si>
  <si>
    <t>2024-07-25 22:13:24</t>
  </si>
  <si>
    <t>2024-07-11 17:35:46</t>
  </si>
  <si>
    <t>2024-07-25 15:31:54</t>
  </si>
  <si>
    <t>2024-07-26 16:35:38</t>
  </si>
  <si>
    <t>2024-07-02 13:39:05</t>
  </si>
  <si>
    <t>2024-07-26 16:40:47</t>
  </si>
  <si>
    <t>2024-07-26 16:43:52</t>
  </si>
  <si>
    <t>2024-07-18 10:10:24</t>
  </si>
  <si>
    <t>M-462396</t>
  </si>
  <si>
    <t>2024-07-29 13:18:50</t>
  </si>
  <si>
    <t>Aryo Budi Dwi Prasetyo: Siang Pak Antonius Fedrik Yohanes Yahya, tiket 462396 --&amp;g...</t>
  </si>
  <si>
    <t>sent on July 29, 2024 1:25 PM</t>
  </si>
  <si>
    <r>
      <rPr>
        <b/>
        <sz val="11"/>
        <color rgb="FFFF0000"/>
        <rFont val="Calibri"/>
        <family val="2"/>
        <scheme val="minor"/>
      </rPr>
      <t>20240729</t>
    </r>
    <r>
      <rPr>
        <b/>
        <sz val="11"/>
        <color rgb="FF0000FF"/>
        <rFont val="Calibri"/>
        <family val="2"/>
        <scheme val="minor"/>
      </rPr>
      <t>MON</t>
    </r>
    <r>
      <rPr>
        <b/>
        <sz val="11"/>
        <color theme="1"/>
        <rFont val="Calibri"/>
        <family val="2"/>
        <scheme val="minor"/>
      </rPr>
      <t>-003</t>
    </r>
  </si>
  <si>
    <t>Polis ini merupakan data migrasi dan termigrasi dengan data yang tidak sesuai</t>
  </si>
  <si>
    <t>Start Date : 12 Juni 2023</t>
  </si>
  <si>
    <t>Object: SIGRA 1.2 X A/T/ B1314DFU HITAM</t>
  </si>
  <si>
    <r>
      <t xml:space="preserve">Revisi Data Start Date Polis </t>
    </r>
    <r>
      <rPr>
        <b/>
        <sz val="11"/>
        <color theme="1"/>
        <rFont val="Calibri"/>
        <family val="2"/>
        <scheme val="minor"/>
      </rPr>
      <t>A0899760-3</t>
    </r>
  </si>
  <si>
    <t>A0899760-3</t>
  </si>
  <si>
    <r>
      <t>where a.POLICY_NO = '</t>
    </r>
    <r>
      <rPr>
        <b/>
        <sz val="11"/>
        <color theme="1"/>
        <rFont val="Consolas"/>
        <family val="3"/>
      </rPr>
      <t>A0899760-3</t>
    </r>
    <r>
      <rPr>
        <sz val="11"/>
        <color theme="1"/>
        <rFont val="Consolas"/>
        <family val="3"/>
      </rPr>
      <t>';</t>
    </r>
  </si>
  <si>
    <t>a.CODE, a.POLICY_NO, a.POLICY_EFF_DATE,</t>
  </si>
  <si>
    <t>c.CODE, c.ITEM_NAME, c.TYPE_NAME_ASSET,</t>
  </si>
  <si>
    <t>c.MOD_BY, c.MOD_DATE, c.MOD_IP_ADDRESS,</t>
  </si>
  <si>
    <t>d.ASSET_CODE, d.TYPE_ITEM_NAME,</t>
  </si>
  <si>
    <t>d.MOD_BY, d.MOD_DATE, d.MOD_IP_ADDRESS,</t>
  </si>
  <si>
    <t>on b.FA_CODE = c.CODE</t>
  </si>
  <si>
    <r>
      <t xml:space="preserve">Start Date </t>
    </r>
    <r>
      <rPr>
        <b/>
        <sz val="11"/>
        <color theme="1"/>
        <rFont val="Calibri"/>
        <family val="2"/>
        <scheme val="minor"/>
      </rPr>
      <t>12 Juli 2024</t>
    </r>
  </si>
  <si>
    <t>2024-07-12</t>
  </si>
  <si>
    <r>
      <t xml:space="preserve">Object </t>
    </r>
    <r>
      <rPr>
        <b/>
        <sz val="11"/>
        <color theme="1"/>
        <rFont val="Calibri"/>
        <family val="2"/>
        <scheme val="minor"/>
      </rPr>
      <t>CALYA TIPE G TRANSMISION M/L1722ABZ/Silver Metalik</t>
    </r>
  </si>
  <si>
    <t>L1722ABZ</t>
  </si>
  <si>
    <t>d.PLAT_NO, d.COLOUR,</t>
  </si>
  <si>
    <t>SILVER METALIK</t>
  </si>
  <si>
    <t>--b.CODE, b.POLICY_CODE, b.FA_CODE,</t>
  </si>
  <si>
    <t>--b.MOD_BY, b.MOD_DATE, b.MOD_IP_ADDRESS,</t>
  </si>
  <si>
    <t>update IFINAMS.dbo.INSURANCE_POLICY_MAIN</t>
  </si>
  <si>
    <t>POLICY_EFF_DATE = '2024-07-12', -- 2023-06-12 00:00:00.000</t>
  </si>
  <si>
    <t>MOD_BY = 'Aryo Budi', -- MIG090224</t>
  </si>
  <si>
    <t>MOD_DATE = getdate(), -- 2024-02-09 15:28:31.453</t>
  </si>
  <si>
    <t>MOD_IP_ADDRESS = 'M-462140' -- MIGRASI</t>
  </si>
  <si>
    <t>where CODE = '1000.INMIG12.2402.000196';</t>
  </si>
  <si>
    <t>ITEM_NAME = 'CALYA TIPE G TRANSMISION M', -- SIGRA 1.2 X A/T</t>
  </si>
  <si>
    <t>TYPE_NAME_ASSET = 'CALYA TIPE G TRANSMISION M', -- SIGRA 1.2 X A/T</t>
  </si>
  <si>
    <t>MOD_IP_ADDRESS = 'M-462140' -- SYSTEM</t>
  </si>
  <si>
    <t>where CODE = '4120039615';</t>
  </si>
  <si>
    <t>TYPE_ITEM_NAME = 'CALYA TIPE G TRANSMISION M', -- SIGRA 1.2 X A/T</t>
  </si>
  <si>
    <t>PLAT_NO = 'L1722ABZ', -- B1314DFU</t>
  </si>
  <si>
    <t>COLOUR = 'SILVER METALIK', -- HITAM</t>
  </si>
  <si>
    <t>where ASSET_CODE = '4120039615';</t>
  </si>
  <si>
    <t>Aryo Budi Dwi Prasetyo: Pak Antonius Fedrik Yohanes Yahya, tiket 462140 --&gt; Rev...</t>
  </si>
  <si>
    <t>sent on July 29, 2024 4:19 PM</t>
  </si>
  <si>
    <r>
      <t>f-</t>
    </r>
    <r>
      <rPr>
        <b/>
        <sz val="11"/>
        <color theme="1"/>
        <rFont val="Calibri"/>
        <family val="2"/>
        <scheme val="minor"/>
      </rPr>
      <t>2323698</t>
    </r>
  </si>
  <si>
    <t>Sync Agreement 0002448/4/08/06/2024 dengan Nopol B9484UXB</t>
  </si>
  <si>
    <t>i.vetta@dipostar.com</t>
  </si>
  <si>
    <t>B9484UXB</t>
  </si>
  <si>
    <r>
      <t>where b.PLAT_NO in ('</t>
    </r>
    <r>
      <rPr>
        <b/>
        <sz val="11"/>
        <color theme="1"/>
        <rFont val="Consolas"/>
        <family val="3"/>
      </rPr>
      <t>B9484UXB</t>
    </r>
    <r>
      <rPr>
        <sz val="11"/>
        <color theme="1"/>
        <rFont val="Consolas"/>
        <family val="3"/>
      </rPr>
      <t>');</t>
    </r>
  </si>
  <si>
    <t>CLIENT_NO</t>
  </si>
  <si>
    <t>2001CUST20220100710</t>
  </si>
  <si>
    <t>GLOBAL JET CARGO</t>
  </si>
  <si>
    <t>c.AGREEMENT_NO, d.AGREEMENT_STATUS,</t>
  </si>
  <si>
    <t>c.ASSET_NO, a.ASSET_NO,</t>
  </si>
  <si>
    <t>a.CODE, b.ASSET_CODE, c.FA_CODE,</t>
  </si>
  <si>
    <t>c.ASSET_STATUS, a.[STATUS], a.FISICAL_STATUS, a.RENTAL_STATUS,</t>
  </si>
  <si>
    <t>--c.FA_REFF_NO_01, c.FA_REFF_NO_02, c.FA_REFF_NO_03,</t>
  </si>
  <si>
    <t>FA_CODE</t>
  </si>
  <si>
    <t>0000054.4.38.05.2023</t>
  </si>
  <si>
    <t>GO LIVE</t>
  </si>
  <si>
    <t>0000054.4.38.05.2023-1</t>
  </si>
  <si>
    <t>ON HAND</t>
  </si>
  <si>
    <t>0002448.4.08.06.2024</t>
  </si>
  <si>
    <t>2008.OPLAA.2406.000035</t>
  </si>
  <si>
    <t>4120042906</t>
  </si>
  <si>
    <t>2024-07-02 17:23:52</t>
  </si>
  <si>
    <r>
      <t>where CODE = '</t>
    </r>
    <r>
      <rPr>
        <b/>
        <sz val="11"/>
        <color theme="1"/>
        <rFont val="Consolas"/>
        <family val="3"/>
      </rPr>
      <t>4120042906</t>
    </r>
    <r>
      <rPr>
        <sz val="11"/>
        <color theme="1"/>
        <rFont val="Consolas"/>
        <family val="3"/>
      </rPr>
      <t>';</t>
    </r>
  </si>
  <si>
    <r>
      <t>AGREEMENT_NO = replace('</t>
    </r>
    <r>
      <rPr>
        <b/>
        <sz val="11"/>
        <color theme="1"/>
        <rFont val="Consolas"/>
        <family val="3"/>
      </rPr>
      <t>0002448/4/08/06/2024</t>
    </r>
    <r>
      <rPr>
        <sz val="11"/>
        <color theme="1"/>
        <rFont val="Consolas"/>
        <family val="3"/>
      </rPr>
      <t>', '/', '.'), -- null</t>
    </r>
  </si>
  <si>
    <r>
      <t>AGREEMENT_EXTERNAL_NO = '</t>
    </r>
    <r>
      <rPr>
        <b/>
        <sz val="11"/>
        <color theme="1"/>
        <rFont val="Consolas"/>
        <family val="3"/>
      </rPr>
      <t>0002448/4/08/06/2024</t>
    </r>
    <r>
      <rPr>
        <sz val="11"/>
        <color theme="1"/>
        <rFont val="Consolas"/>
        <family val="3"/>
      </rPr>
      <t>', -- null</t>
    </r>
  </si>
  <si>
    <r>
      <t>CLIENT_NO = '</t>
    </r>
    <r>
      <rPr>
        <b/>
        <sz val="11"/>
        <color theme="1"/>
        <rFont val="Consolas"/>
        <family val="3"/>
      </rPr>
      <t>2001CUST20220100710</t>
    </r>
    <r>
      <rPr>
        <sz val="11"/>
        <color theme="1"/>
        <rFont val="Consolas"/>
        <family val="3"/>
      </rPr>
      <t>', -- null</t>
    </r>
  </si>
  <si>
    <r>
      <t>CLIENT_NAME = '</t>
    </r>
    <r>
      <rPr>
        <b/>
        <sz val="11"/>
        <color theme="1"/>
        <rFont val="Consolas"/>
        <family val="3"/>
      </rPr>
      <t>GLOBAL JET CARGO</t>
    </r>
    <r>
      <rPr>
        <sz val="11"/>
        <color theme="1"/>
        <rFont val="Consolas"/>
        <family val="3"/>
      </rPr>
      <t>', -- null</t>
    </r>
  </si>
  <si>
    <r>
      <t>--RENTAL_STATUS = '</t>
    </r>
    <r>
      <rPr>
        <b/>
        <sz val="11"/>
        <color theme="1"/>
        <rFont val="Consolas"/>
        <family val="3"/>
      </rPr>
      <t>IN USE</t>
    </r>
    <r>
      <rPr>
        <sz val="11"/>
        <color theme="1"/>
        <rFont val="Consolas"/>
        <family val="3"/>
      </rPr>
      <t>', -- RESERVED</t>
    </r>
  </si>
  <si>
    <r>
      <t>--FISICAL_STATUS = '</t>
    </r>
    <r>
      <rPr>
        <b/>
        <sz val="11"/>
        <color theme="1"/>
        <rFont val="Consolas"/>
        <family val="3"/>
      </rPr>
      <t>ON CUSTOMER</t>
    </r>
    <r>
      <rPr>
        <sz val="11"/>
        <color theme="1"/>
        <rFont val="Consolas"/>
        <family val="3"/>
      </rPr>
      <t>', -- ON HAND</t>
    </r>
  </si>
  <si>
    <r>
      <t>MOD_BY = '</t>
    </r>
    <r>
      <rPr>
        <b/>
        <sz val="11"/>
        <color theme="1"/>
        <rFont val="Consolas"/>
        <family val="3"/>
      </rPr>
      <t>Aryo Budi</t>
    </r>
    <r>
      <rPr>
        <sz val="11"/>
        <color theme="1"/>
        <rFont val="Consolas"/>
        <family val="3"/>
      </rPr>
      <t>', -- A3562</t>
    </r>
  </si>
  <si>
    <r>
      <t xml:space="preserve">MOD_DATE = </t>
    </r>
    <r>
      <rPr>
        <b/>
        <sz val="11"/>
        <color theme="1"/>
        <rFont val="Consolas"/>
        <family val="3"/>
      </rPr>
      <t>getdate()</t>
    </r>
    <r>
      <rPr>
        <sz val="11"/>
        <color theme="1"/>
        <rFont val="Consolas"/>
        <family val="3"/>
      </rPr>
      <t>, -- 2024-07-02 17:23:51.560</t>
    </r>
  </si>
  <si>
    <r>
      <t>MOD_IP_ADDRESS = '</t>
    </r>
    <r>
      <rPr>
        <b/>
        <sz val="11"/>
        <color theme="1"/>
        <rFont val="Consolas"/>
        <family val="3"/>
      </rPr>
      <t>F-2323698</t>
    </r>
    <r>
      <rPr>
        <sz val="11"/>
        <color theme="1"/>
        <rFont val="Consolas"/>
        <family val="3"/>
      </rPr>
      <t>' -- 35.191.1.23</t>
    </r>
  </si>
  <si>
    <t>putri (Guest): Sore pak Aryo Budi Dwi Prasetyo untuk tiket 462433 sudah done ya p...</t>
  </si>
  <si>
    <t>sent on July 29, 2024 4:46 PM</t>
  </si>
  <si>
    <t>Aryo Budi Dwi Prasetyo: Terima kasih ya, Mbak putri (Guest)</t>
  </si>
  <si>
    <t>sent on July 29, 2024 5:38 PM</t>
  </si>
  <si>
    <t>462433</t>
  </si>
  <si>
    <t>Aryo Budi Dwi Prasetyo: Sore Mbak Ivetta, tiket freshdesk 2323698 --&gt; Sync Agre...</t>
  </si>
  <si>
    <t>sent on July 29, 2024 5:40 PM</t>
  </si>
  <si>
    <t>Aryo Budi Dwi Prasetyo: Mbak Shinta, tiket 462433 --&gt; Bantu back dor harga yang...</t>
  </si>
  <si>
    <t>sent on July 29, 2024 5:56 PM</t>
  </si>
  <si>
    <r>
      <rPr>
        <b/>
        <sz val="11"/>
        <color rgb="FFFF0000"/>
        <rFont val="Calibri"/>
        <family val="2"/>
        <scheme val="minor"/>
      </rPr>
      <t>20240730</t>
    </r>
    <r>
      <rPr>
        <b/>
        <sz val="11"/>
        <color rgb="FF0000FF"/>
        <rFont val="Calibri"/>
        <family val="2"/>
        <scheme val="minor"/>
      </rPr>
      <t>TUE</t>
    </r>
  </si>
  <si>
    <r>
      <rPr>
        <b/>
        <sz val="11"/>
        <color rgb="FFFF0000"/>
        <rFont val="Calibri"/>
        <family val="2"/>
        <scheme val="minor"/>
      </rPr>
      <t>20240730</t>
    </r>
    <r>
      <rPr>
        <b/>
        <sz val="11"/>
        <color rgb="FF0000FF"/>
        <rFont val="Calibri"/>
        <family val="2"/>
        <scheme val="minor"/>
      </rPr>
      <t>TUE</t>
    </r>
    <r>
      <rPr>
        <b/>
        <sz val="11"/>
        <color theme="1"/>
        <rFont val="Calibri"/>
        <family val="2"/>
        <scheme val="minor"/>
      </rPr>
      <t>-001</t>
    </r>
  </si>
  <si>
    <t>Hermawan, Wawan: Pak Aryo Budi Dwi Prasetyo ini columnya Pak, apakah sebelumnya...</t>
  </si>
  <si>
    <t>sent on July 26, 2024 4:07 PM</t>
  </si>
  <si>
    <r>
      <rPr>
        <b/>
        <sz val="11"/>
        <color rgb="FFFF0000"/>
        <rFont val="Calibri"/>
        <family val="2"/>
        <scheme val="minor"/>
      </rPr>
      <t>20240726</t>
    </r>
    <r>
      <rPr>
        <b/>
        <sz val="11"/>
        <color rgb="FF0000FF"/>
        <rFont val="Calibri"/>
        <family val="2"/>
        <scheme val="minor"/>
      </rPr>
      <t>FRI</t>
    </r>
    <r>
      <rPr>
        <b/>
        <sz val="11"/>
        <color theme="1"/>
        <rFont val="Calibri"/>
        <family val="2"/>
        <scheme val="minor"/>
      </rPr>
      <t>-004</t>
    </r>
  </si>
  <si>
    <t>Hermawan, Wawan: Pak Aryo Budi Dwi Prasetyo Kemarin sudah ditarik Pak ? untuk 2...</t>
  </si>
  <si>
    <t>sent on July 30, 2024 9:55 AM</t>
  </si>
  <si>
    <r>
      <t>f-</t>
    </r>
    <r>
      <rPr>
        <b/>
        <sz val="11"/>
        <color theme="1"/>
        <rFont val="Calibri"/>
        <family val="2"/>
        <scheme val="minor"/>
      </rPr>
      <t>2323391</t>
    </r>
  </si>
  <si>
    <t>Monitoring customer LF/CF &amp; OPL OS NI &gt; 50M</t>
  </si>
  <si>
    <r>
      <t>m-</t>
    </r>
    <r>
      <rPr>
        <b/>
        <sz val="11"/>
        <color theme="1"/>
        <rFont val="Calibri"/>
        <family val="2"/>
        <scheme val="minor"/>
      </rPr>
      <t>462643</t>
    </r>
  </si>
  <si>
    <t>INQUIRY, AGREEMENT</t>
  </si>
  <si>
    <t>31/08/2024 atau 30/09/2024 dan seterusnya sampai ahir tagihan</t>
  </si>
  <si>
    <t>dibuat menjadi tanggal 19 disetiap bulannya</t>
  </si>
  <si>
    <r>
      <t xml:space="preserve">Revisi tanggal penagihan akibat dilakukan prorate untuk agreement: </t>
    </r>
    <r>
      <rPr>
        <b/>
        <sz val="11"/>
        <color theme="1"/>
        <rFont val="Calibri"/>
        <family val="2"/>
        <scheme val="minor"/>
      </rPr>
      <t>0002589/4/38/07/2024</t>
    </r>
  </si>
  <si>
    <t>0002589/4/38/07/2024</t>
  </si>
  <si>
    <t>31/08/2024</t>
  </si>
  <si>
    <t>30/09/2024</t>
  </si>
  <si>
    <t>Aryo Budi Dwi Prasetyo: Siang Mbak putri (Guest), mohon bantuannya utk tiket2 beri...</t>
  </si>
  <si>
    <t>sent on July 30, 2024 1:31 PM</t>
  </si>
  <si>
    <r>
      <rPr>
        <b/>
        <sz val="11"/>
        <color rgb="FFFF0000"/>
        <rFont val="Calibri"/>
        <family val="2"/>
        <scheme val="minor"/>
      </rPr>
      <t>20240730</t>
    </r>
    <r>
      <rPr>
        <b/>
        <sz val="11"/>
        <color rgb="FF0000FF"/>
        <rFont val="Calibri"/>
        <family val="2"/>
        <scheme val="minor"/>
      </rPr>
      <t>TUE</t>
    </r>
    <r>
      <rPr>
        <b/>
        <sz val="11"/>
        <color theme="1"/>
        <rFont val="Calibri"/>
        <family val="2"/>
        <scheme val="minor"/>
      </rPr>
      <t>-003</t>
    </r>
  </si>
  <si>
    <t>Aryo Budi Dwi Prasetyo: Siang Mas Niki, tiket 462643 Bisa minta file excel data a...</t>
  </si>
  <si>
    <t>sent on July 30, 2024 1:54 PM</t>
  </si>
  <si>
    <t>Wawan</t>
  </si>
  <si>
    <t>Aryo Budi Dwi Prasetyo: Mas Raffi (Guest), tiket 462643, berikut file excel revisi...</t>
  </si>
  <si>
    <t>sent on July 30, 2024 3:01 PM</t>
  </si>
  <si>
    <r>
      <t>m-</t>
    </r>
    <r>
      <rPr>
        <b/>
        <sz val="11"/>
        <color theme="1"/>
        <rFont val="Calibri"/>
        <family val="2"/>
        <scheme val="minor"/>
      </rPr>
      <t>462819</t>
    </r>
  </si>
  <si>
    <t>REVISI INPUT DATE DR8052BC ORDER TO BUREAU</t>
  </si>
  <si>
    <t>BIRO JASA&gt;ORDER TO BUREAU</t>
  </si>
  <si>
    <t>Adanya revisi pada invoice asli</t>
  </si>
  <si>
    <t>27/06/2024</t>
  </si>
  <si>
    <t>29/07/2024</t>
  </si>
  <si>
    <r>
      <rPr>
        <b/>
        <sz val="11"/>
        <color rgb="FFFF0000"/>
        <rFont val="Calibri"/>
        <family val="2"/>
        <scheme val="minor"/>
      </rPr>
      <t>20240730</t>
    </r>
    <r>
      <rPr>
        <b/>
        <sz val="11"/>
        <color rgb="FF0000FF"/>
        <rFont val="Calibri"/>
        <family val="2"/>
        <scheme val="minor"/>
      </rPr>
      <t>TUE</t>
    </r>
    <r>
      <rPr>
        <b/>
        <sz val="11"/>
        <color theme="1"/>
        <rFont val="Calibri"/>
        <family val="2"/>
        <scheme val="minor"/>
      </rPr>
      <t>-004</t>
    </r>
  </si>
  <si>
    <r>
      <t>m-</t>
    </r>
    <r>
      <rPr>
        <b/>
        <sz val="11"/>
        <color theme="1"/>
        <rFont val="Calibri"/>
        <family val="2"/>
        <scheme val="minor"/>
      </rPr>
      <t>462825</t>
    </r>
  </si>
  <si>
    <t>Revisi Kode Asset untuk Polis 00102240700941</t>
  </si>
  <si>
    <t>Adapun Kronologisnya adalah:</t>
  </si>
  <si>
    <t>1. Pic Asset Asuransi Melakukan pendaftaran Asuransi pada tanggal 18 Juli 2024 disystem IFIN dengan Kode asset sesuai dengan yang tercantum di kolom before di pengajuan ini.</t>
  </si>
  <si>
    <t>2. Pada Saat mau dilakukan proses pembayaran pada 22 Juli 2024 diketahui bahwa Kode Asset tersebut berubah menjadi cancel dan Muncul Kode Asset (FA Code Baru) atas asset tersebut.</t>
  </si>
  <si>
    <t>3. Setelah dikonfirmasi dengan IT Support diketahui bahwa perubahan Kode Asset (FA Code) karena ada kesalahan nilai asset dari tim procurement sehingga perlu ada cancel asset lama dan ada pembuatan asset baru.</t>
  </si>
  <si>
    <t>2010.AST.2407.00043</t>
  </si>
  <si>
    <t>2010.AST.2407.00042</t>
  </si>
  <si>
    <t>2010.AST.2407.00041</t>
  </si>
  <si>
    <t>2010.AST.2407.00040</t>
  </si>
  <si>
    <t>2010.AST.2407.00055</t>
  </si>
  <si>
    <t>2010.AST.2407.00054</t>
  </si>
  <si>
    <t>2010.AST.2407.00053</t>
  </si>
  <si>
    <t>2010.AST.2407.00052</t>
  </si>
  <si>
    <r>
      <t xml:space="preserve">Mohon dibantu revisi Input Date pada order no. </t>
    </r>
    <r>
      <rPr>
        <b/>
        <sz val="11"/>
        <color theme="1"/>
        <rFont val="Calibri"/>
        <family val="2"/>
        <scheme val="minor"/>
      </rPr>
      <t>1000.ODM.2406.000052</t>
    </r>
  </si>
  <si>
    <t>1000.ODM.2406.000052</t>
  </si>
  <si>
    <r>
      <t xml:space="preserve">Revisi Kode Asset untuk Polis </t>
    </r>
    <r>
      <rPr>
        <b/>
        <sz val="11"/>
        <color theme="1"/>
        <rFont val="Calibri"/>
        <family val="2"/>
        <scheme val="minor"/>
      </rPr>
      <t>00102240700941</t>
    </r>
  </si>
  <si>
    <t>00102240700941</t>
  </si>
  <si>
    <r>
      <t>where a.POLICY_NO = '</t>
    </r>
    <r>
      <rPr>
        <b/>
        <sz val="11"/>
        <color theme="1"/>
        <rFont val="Consolas"/>
        <family val="3"/>
      </rPr>
      <t>00102240700941</t>
    </r>
    <r>
      <rPr>
        <sz val="11"/>
        <color theme="1"/>
        <rFont val="Consolas"/>
        <family val="3"/>
      </rPr>
      <t>'</t>
    </r>
  </si>
  <si>
    <t>and d.ASSET_CODE in (</t>
  </si>
  <si>
    <r>
      <t>'</t>
    </r>
    <r>
      <rPr>
        <b/>
        <sz val="11"/>
        <color theme="1"/>
        <rFont val="Consolas"/>
        <family val="3"/>
      </rPr>
      <t>2010.AST.2407.00043</t>
    </r>
    <r>
      <rPr>
        <sz val="11"/>
        <color theme="1"/>
        <rFont val="Consolas"/>
        <family val="3"/>
      </rPr>
      <t>',</t>
    </r>
  </si>
  <si>
    <r>
      <t>'</t>
    </r>
    <r>
      <rPr>
        <b/>
        <sz val="11"/>
        <color theme="1"/>
        <rFont val="Consolas"/>
        <family val="3"/>
      </rPr>
      <t>2010.AST.2407.00042</t>
    </r>
    <r>
      <rPr>
        <sz val="11"/>
        <color theme="1"/>
        <rFont val="Consolas"/>
        <family val="3"/>
      </rPr>
      <t>',</t>
    </r>
  </si>
  <si>
    <r>
      <t>'2010.AST.</t>
    </r>
    <r>
      <rPr>
        <b/>
        <sz val="11"/>
        <color theme="1"/>
        <rFont val="Consolas"/>
        <family val="3"/>
      </rPr>
      <t>2407.00041</t>
    </r>
    <r>
      <rPr>
        <sz val="11"/>
        <color theme="1"/>
        <rFont val="Consolas"/>
        <family val="3"/>
      </rPr>
      <t>',</t>
    </r>
  </si>
  <si>
    <r>
      <t>'</t>
    </r>
    <r>
      <rPr>
        <b/>
        <sz val="11"/>
        <color theme="1"/>
        <rFont val="Consolas"/>
        <family val="3"/>
      </rPr>
      <t>2010.AST.2407.00040</t>
    </r>
    <r>
      <rPr>
        <sz val="11"/>
        <color theme="1"/>
        <rFont val="Consolas"/>
        <family val="3"/>
      </rPr>
      <t>'</t>
    </r>
  </si>
  <si>
    <t>TYPE_ITEM_NAME</t>
  </si>
  <si>
    <t>COLOUR</t>
  </si>
  <si>
    <t>1000.AMSIPM.2407.000022</t>
  </si>
  <si>
    <t>A4058</t>
  </si>
  <si>
    <t>ALL NEW TRITON DC GLS 4X4 M/T (2.4L M/T) MODEL 201</t>
  </si>
  <si>
    <t>--a.CODE, a.POLICY_NO, a.POLICY_EFF_DATE,</t>
  </si>
  <si>
    <t>--a.MOD_BY, a.MOD_DATE, a.MOD_IP_ADDRESS,</t>
  </si>
  <si>
    <t>c.CODE, --c.ITEM_NAME, c.TYPE_NAME_ASSET,</t>
  </si>
  <si>
    <t>--c.MOD_BY, c.MOD_DATE, c.MOD_IP_ADDRESS,</t>
  </si>
  <si>
    <t>d.ASSET_CODE, --d.TYPE_ITEM_NAME,</t>
  </si>
  <si>
    <t>--d.PLAT_NO, d.COLOUR,</t>
  </si>
  <si>
    <t>--d.MOD_BY, d.MOD_DATE, d.MOD_IP_ADDRESS,</t>
  </si>
  <si>
    <t>POLICY_CODE</t>
  </si>
  <si>
    <t>DSF.IPA.2407.000378</t>
  </si>
  <si>
    <t>DSF.IPA.2407.000377</t>
  </si>
  <si>
    <t>DSF.IPA.2407.000376</t>
  </si>
  <si>
    <t>DSF.IPA.2407.000375</t>
  </si>
  <si>
    <t>2024-07-26 17:38:16</t>
  </si>
  <si>
    <t>Hermawan, Wawan: Sore Pak Aryo Budi Dwi Prasetyo Ini evidence 462643 dari IMS, si...</t>
  </si>
  <si>
    <t>sent on July 30, 2024 4:27 PM</t>
  </si>
  <si>
    <t>Aryo Budi Dwi Prasetyo: Mas Niki, tiket 462643 --&gt; done ya</t>
  </si>
  <si>
    <t>sent on July 30, 2024 4:44 PM</t>
  </si>
  <si>
    <t>a.CODE, a.ITEM_NAME, a.TYPE_NAME_ASSET,</t>
  </si>
  <si>
    <t>b.PLAT_NO, b.COLOUR,</t>
  </si>
  <si>
    <t>and b.ASSET_CODE in (</t>
  </si>
  <si>
    <t>B9450PBG</t>
  </si>
  <si>
    <t>B9448PBG</t>
  </si>
  <si>
    <t>B9587PBG</t>
  </si>
  <si>
    <t>B9589PBG</t>
  </si>
  <si>
    <r>
      <t>'</t>
    </r>
    <r>
      <rPr>
        <b/>
        <sz val="11"/>
        <color theme="1"/>
        <rFont val="Consolas"/>
        <family val="3"/>
      </rPr>
      <t>2010.AST.2407.00055</t>
    </r>
    <r>
      <rPr>
        <sz val="11"/>
        <color theme="1"/>
        <rFont val="Consolas"/>
        <family val="3"/>
      </rPr>
      <t>',</t>
    </r>
  </si>
  <si>
    <r>
      <t>'</t>
    </r>
    <r>
      <rPr>
        <b/>
        <sz val="11"/>
        <color theme="1"/>
        <rFont val="Consolas"/>
        <family val="3"/>
      </rPr>
      <t>2010.AST.2407.00054</t>
    </r>
    <r>
      <rPr>
        <sz val="11"/>
        <color theme="1"/>
        <rFont val="Consolas"/>
        <family val="3"/>
      </rPr>
      <t>',</t>
    </r>
  </si>
  <si>
    <r>
      <t>'</t>
    </r>
    <r>
      <rPr>
        <b/>
        <sz val="11"/>
        <color theme="1"/>
        <rFont val="Consolas"/>
        <family val="3"/>
      </rPr>
      <t>2010.AST.2407.00053</t>
    </r>
    <r>
      <rPr>
        <sz val="11"/>
        <color theme="1"/>
        <rFont val="Consolas"/>
        <family val="3"/>
      </rPr>
      <t>',</t>
    </r>
  </si>
  <si>
    <r>
      <t>'</t>
    </r>
    <r>
      <rPr>
        <b/>
        <sz val="11"/>
        <color theme="1"/>
        <rFont val="Consolas"/>
        <family val="3"/>
      </rPr>
      <t>2010.AST.2407.00052</t>
    </r>
    <r>
      <rPr>
        <sz val="11"/>
        <color theme="1"/>
        <rFont val="Consolas"/>
        <family val="3"/>
      </rPr>
      <t>'</t>
    </r>
  </si>
  <si>
    <r>
      <rPr>
        <b/>
        <sz val="11"/>
        <color rgb="FFFF0000"/>
        <rFont val="Calibri"/>
        <family val="2"/>
        <scheme val="minor"/>
      </rPr>
      <t>20240731</t>
    </r>
    <r>
      <rPr>
        <b/>
        <sz val="11"/>
        <color rgb="FF0000FF"/>
        <rFont val="Calibri"/>
        <family val="2"/>
        <scheme val="minor"/>
      </rPr>
      <t>WED</t>
    </r>
  </si>
  <si>
    <r>
      <rPr>
        <b/>
        <sz val="11"/>
        <color rgb="FFFF0000"/>
        <rFont val="Calibri"/>
        <family val="2"/>
        <scheme val="minor"/>
      </rPr>
      <t>20240731</t>
    </r>
    <r>
      <rPr>
        <b/>
        <sz val="11"/>
        <color rgb="FF0000FF"/>
        <rFont val="Calibri"/>
        <family val="2"/>
        <scheme val="minor"/>
      </rPr>
      <t>WED</t>
    </r>
    <r>
      <rPr>
        <b/>
        <sz val="11"/>
        <color theme="1"/>
        <rFont val="Calibri"/>
        <family val="2"/>
        <scheme val="minor"/>
      </rPr>
      <t>-001</t>
    </r>
  </si>
  <si>
    <t>462825 - Revisi Kode Asset untuk Polis 00102240700941</t>
  </si>
  <si>
    <t>Aryo Budi Dwi Prasetyo: Pagi Pak Antonius Fedrik Yohanes Yahya, tiket 462825 --&gt;...</t>
  </si>
  <si>
    <t>sent on July 31, 2024 8:33 AM</t>
  </si>
  <si>
    <t>Aryo Budi Dwi Prasetyo: Pagi Mas Niki</t>
  </si>
  <si>
    <t>sent on July 31, 2024 8:05 AM</t>
  </si>
  <si>
    <t>Excel</t>
  </si>
  <si>
    <t>Aryo Budi Dwi Prasetyo: Pagi Mas Raffi (Guest), tiket 462643, maaf tgl billing akh...</t>
  </si>
  <si>
    <t>sent on July 31, 2024 8:49 AM</t>
  </si>
  <si>
    <t>Branch</t>
  </si>
  <si>
    <t>Application No</t>
  </si>
  <si>
    <t>Agreement Status</t>
  </si>
  <si>
    <t>Cust ID</t>
  </si>
  <si>
    <t>Customer Name</t>
  </si>
  <si>
    <t>Jenis Unit</t>
  </si>
  <si>
    <t>Qty</t>
  </si>
  <si>
    <t>Tenor</t>
  </si>
  <si>
    <t>OS NI</t>
  </si>
  <si>
    <t>Max OD</t>
  </si>
  <si>
    <t>Product Type</t>
  </si>
  <si>
    <r>
      <t>m-</t>
    </r>
    <r>
      <rPr>
        <b/>
        <sz val="11"/>
        <color theme="1"/>
        <rFont val="Calibri"/>
        <family val="2"/>
        <scheme val="minor"/>
      </rPr>
      <t>463276</t>
    </r>
  </si>
  <si>
    <t>Perubahan No Polisi di BPKB</t>
  </si>
  <si>
    <t>Mohon bantuan untuk dapat merubah No Polisi pada main document karena ada perubahan no polisi pada BPKB</t>
  </si>
  <si>
    <t>Karena ada perubahan no polisi pada BPKB</t>
  </si>
  <si>
    <t>Terlampir data excel</t>
  </si>
  <si>
    <r>
      <rPr>
        <b/>
        <sz val="11"/>
        <color rgb="FFFF0000"/>
        <rFont val="Calibri"/>
        <family val="2"/>
        <scheme val="minor"/>
      </rPr>
      <t>20240731</t>
    </r>
    <r>
      <rPr>
        <b/>
        <sz val="11"/>
        <color rgb="FF0000FF"/>
        <rFont val="Calibri"/>
        <family val="2"/>
        <scheme val="minor"/>
      </rPr>
      <t>WED</t>
    </r>
    <r>
      <rPr>
        <b/>
        <sz val="11"/>
        <color theme="1"/>
        <rFont val="Calibri"/>
        <family val="2"/>
        <scheme val="minor"/>
      </rPr>
      <t>-002</t>
    </r>
  </si>
  <si>
    <r>
      <t>m-</t>
    </r>
    <r>
      <rPr>
        <b/>
        <sz val="11"/>
        <color theme="1"/>
        <rFont val="Calibri"/>
        <family val="2"/>
        <scheme val="minor"/>
      </rPr>
      <t>463355</t>
    </r>
  </si>
  <si>
    <t>Tukar data kendaraan</t>
  </si>
  <si>
    <t>Data kendaraan tidak sesuai dengan BAST actual</t>
  </si>
  <si>
    <r>
      <rPr>
        <b/>
        <sz val="11"/>
        <color rgb="FFFF0000"/>
        <rFont val="Calibri"/>
        <family val="2"/>
        <scheme val="minor"/>
      </rPr>
      <t>20240731</t>
    </r>
    <r>
      <rPr>
        <b/>
        <sz val="11"/>
        <color rgb="FF0000FF"/>
        <rFont val="Calibri"/>
        <family val="2"/>
        <scheme val="minor"/>
      </rPr>
      <t>WED</t>
    </r>
    <r>
      <rPr>
        <b/>
        <sz val="11"/>
        <color theme="1"/>
        <rFont val="Calibri"/>
        <family val="2"/>
        <scheme val="minor"/>
      </rPr>
      <t>-003</t>
    </r>
  </si>
  <si>
    <r>
      <t xml:space="preserve">Tukar data kendaraan no agreement </t>
    </r>
    <r>
      <rPr>
        <b/>
        <sz val="11"/>
        <color theme="1"/>
        <rFont val="Calibri"/>
        <family val="2"/>
        <scheme val="minor"/>
      </rPr>
      <t>0002236/4/01/05/2024</t>
    </r>
    <r>
      <rPr>
        <sz val="11"/>
        <color theme="1"/>
        <rFont val="Calibri"/>
        <family val="2"/>
        <scheme val="minor"/>
      </rPr>
      <t xml:space="preserve"> dan </t>
    </r>
    <r>
      <rPr>
        <b/>
        <sz val="11"/>
        <color theme="1"/>
        <rFont val="Calibri"/>
        <family val="2"/>
        <scheme val="minor"/>
      </rPr>
      <t>0002235/4/01/05/2024</t>
    </r>
  </si>
  <si>
    <t>0002235/4/01/05/2024</t>
  </si>
  <si>
    <r>
      <t xml:space="preserve">Agreement : </t>
    </r>
    <r>
      <rPr>
        <b/>
        <sz val="11"/>
        <color theme="1"/>
        <rFont val="Calibri"/>
        <family val="2"/>
        <scheme val="minor"/>
      </rPr>
      <t>0002236/4/01/05/2024</t>
    </r>
  </si>
  <si>
    <r>
      <t xml:space="preserve">Nopol : </t>
    </r>
    <r>
      <rPr>
        <b/>
        <sz val="11"/>
        <color theme="1"/>
        <rFont val="Calibri"/>
        <family val="2"/>
        <scheme val="minor"/>
      </rPr>
      <t>B9518PCY</t>
    </r>
  </si>
  <si>
    <r>
      <t xml:space="preserve">Noka : </t>
    </r>
    <r>
      <rPr>
        <b/>
        <sz val="11"/>
        <color theme="1"/>
        <rFont val="Calibri"/>
        <family val="2"/>
        <scheme val="minor"/>
      </rPr>
      <t>MHCPHR54CPJ546113</t>
    </r>
  </si>
  <si>
    <t>MHCPHR54CPJ546113</t>
  </si>
  <si>
    <r>
      <t xml:space="preserve">Nosin : </t>
    </r>
    <r>
      <rPr>
        <b/>
        <sz val="11"/>
        <color theme="1"/>
        <rFont val="Calibri"/>
        <family val="2"/>
        <scheme val="minor"/>
      </rPr>
      <t>E546113</t>
    </r>
  </si>
  <si>
    <t>E546113</t>
  </si>
  <si>
    <r>
      <t xml:space="preserve">Agreement : </t>
    </r>
    <r>
      <rPr>
        <b/>
        <sz val="11"/>
        <color theme="1"/>
        <rFont val="Calibri"/>
        <family val="2"/>
        <scheme val="minor"/>
      </rPr>
      <t>0002235/4/01/05/2024</t>
    </r>
  </si>
  <si>
    <r>
      <t xml:space="preserve">Nopol : </t>
    </r>
    <r>
      <rPr>
        <b/>
        <sz val="11"/>
        <color theme="1"/>
        <rFont val="Calibri"/>
        <family val="2"/>
        <scheme val="minor"/>
      </rPr>
      <t>B9569PCY</t>
    </r>
  </si>
  <si>
    <r>
      <t xml:space="preserve">Noka : </t>
    </r>
    <r>
      <rPr>
        <b/>
        <sz val="11"/>
        <color theme="1"/>
        <rFont val="Calibri"/>
        <family val="2"/>
        <scheme val="minor"/>
      </rPr>
      <t>MHCPHR54CPJ546114</t>
    </r>
  </si>
  <si>
    <t>MHCPHR54CPJ546114</t>
  </si>
  <si>
    <r>
      <t xml:space="preserve">Nosin : </t>
    </r>
    <r>
      <rPr>
        <b/>
        <sz val="11"/>
        <color theme="1"/>
        <rFont val="Calibri"/>
        <family val="2"/>
        <scheme val="minor"/>
      </rPr>
      <t>E546114</t>
    </r>
  </si>
  <si>
    <t>E546114</t>
  </si>
  <si>
    <t>Aryo Budi Dwikarso Prasetyo (Guest): Mbak Billa, pernah provide data/punya query k...</t>
  </si>
  <si>
    <t>sent on Wednesday, July 31, 2024 08:55</t>
  </si>
  <si>
    <r>
      <t>f-</t>
    </r>
    <r>
      <rPr>
        <b/>
        <sz val="11"/>
        <color theme="1"/>
        <rFont val="Calibri"/>
        <family val="2"/>
        <scheme val="minor"/>
      </rPr>
      <t>2323869</t>
    </r>
  </si>
  <si>
    <t>RV Amount Tidak Sesuai Aplikasi 0002228/4/08/07/2024</t>
  </si>
  <si>
    <r>
      <rPr>
        <b/>
        <sz val="11"/>
        <color rgb="FFFF0000"/>
        <rFont val="Calibri"/>
        <family val="2"/>
        <scheme val="minor"/>
      </rPr>
      <t>20240731</t>
    </r>
    <r>
      <rPr>
        <b/>
        <sz val="11"/>
        <color rgb="FF0000FF"/>
        <rFont val="Calibri"/>
        <family val="2"/>
        <scheme val="minor"/>
      </rPr>
      <t>WED</t>
    </r>
    <r>
      <rPr>
        <b/>
        <sz val="11"/>
        <color theme="1"/>
        <rFont val="Calibri"/>
        <family val="2"/>
        <scheme val="minor"/>
      </rPr>
      <t>-004</t>
    </r>
  </si>
  <si>
    <t>0002228/4/08/07/2024</t>
  </si>
  <si>
    <t>519.000.004.63</t>
  </si>
  <si>
    <t>519.000.000</t>
  </si>
  <si>
    <r>
      <t>m-</t>
    </r>
    <r>
      <rPr>
        <b/>
        <sz val="11"/>
        <color theme="1"/>
        <rFont val="Calibri"/>
        <family val="2"/>
        <scheme val="minor"/>
      </rPr>
      <t>463358</t>
    </r>
  </si>
  <si>
    <t>Request ubah status on process menjadi Hold pada menu I-Financing untuk policy Asuransi A0931994-2 Tokio Marine</t>
  </si>
  <si>
    <t>Erni Yesie</t>
  </si>
  <si>
    <t>Erni.Yesie@dipostar.com</t>
  </si>
  <si>
    <t>Policy Registration</t>
  </si>
  <si>
    <r>
      <rPr>
        <b/>
        <sz val="11"/>
        <color rgb="FFFF0000"/>
        <rFont val="Calibri"/>
        <family val="2"/>
        <scheme val="minor"/>
      </rPr>
      <t>20240731</t>
    </r>
    <r>
      <rPr>
        <b/>
        <sz val="11"/>
        <color rgb="FF0000FF"/>
        <rFont val="Calibri"/>
        <family val="2"/>
        <scheme val="minor"/>
      </rPr>
      <t>WED</t>
    </r>
    <r>
      <rPr>
        <b/>
        <sz val="11"/>
        <color theme="1"/>
        <rFont val="Calibri"/>
        <family val="2"/>
        <scheme val="minor"/>
      </rPr>
      <t>-005</t>
    </r>
  </si>
  <si>
    <r>
      <t xml:space="preserve">pada sistem ifin di menu fixed asset - policy Registration - Policy untuk nomor polis </t>
    </r>
    <r>
      <rPr>
        <b/>
        <sz val="11"/>
        <color theme="1"/>
        <rFont val="Calibri"/>
        <family val="2"/>
        <scheme val="minor"/>
      </rPr>
      <t>A0931994-2</t>
    </r>
    <r>
      <rPr>
        <sz val="11"/>
        <color theme="1"/>
        <rFont val="Calibri"/>
        <family val="2"/>
        <scheme val="minor"/>
      </rPr>
      <t xml:space="preserve"> asuransi Tokio Marine tolong ubah status dari active on process menjadi "HOLD"</t>
    </r>
  </si>
  <si>
    <t>A0931994-2</t>
  </si>
  <si>
    <r>
      <t xml:space="preserve">karena ada perubahan pada nominal Gross Premi pada policy </t>
    </r>
    <r>
      <rPr>
        <b/>
        <sz val="11"/>
        <color theme="1"/>
        <rFont val="Calibri"/>
        <family val="2"/>
        <scheme val="minor"/>
      </rPr>
      <t>A0931994-2</t>
    </r>
  </si>
  <si>
    <t>where a.APPLICATION_NO = replace('0002228/4/08/07/2024', '/', '.');</t>
  </si>
  <si>
    <t>0002228.4.08.07.2024</t>
  </si>
  <si>
    <t>2008.OPLAA.2407.000073</t>
  </si>
  <si>
    <t>A3502</t>
  </si>
  <si>
    <t>34.548638</t>
  </si>
  <si>
    <t>519000004.63</t>
  </si>
  <si>
    <t>2024-07-26 13:41:14</t>
  </si>
  <si>
    <t>Haris Fadilah: Pak aryo mohon dibantu pak untuk perbaikan Rv ini apk 0002228/4/08/...</t>
  </si>
  <si>
    <t>sent on July 31, 2024 11:24 AM</t>
  </si>
  <si>
    <t>Aryo Budi Dwi Prasetyo: Tiket 2323869 --&gt; RV Amount Tidak Sesuai Aplikasi 00022...</t>
  </si>
  <si>
    <t>sent on July 31, 2024 1:30 PM</t>
  </si>
  <si>
    <r>
      <t xml:space="preserve">status policy </t>
    </r>
    <r>
      <rPr>
        <b/>
        <sz val="11"/>
        <color theme="1"/>
        <rFont val="Calibri"/>
        <family val="2"/>
        <scheme val="minor"/>
      </rPr>
      <t>A0931994-2</t>
    </r>
    <r>
      <rPr>
        <sz val="11"/>
        <color theme="1"/>
        <rFont val="Calibri"/>
        <family val="2"/>
        <scheme val="minor"/>
      </rPr>
      <t xml:space="preserve"> pada syastem ifin "</t>
    </r>
    <r>
      <rPr>
        <b/>
        <sz val="11"/>
        <color rgb="FFFF0000"/>
        <rFont val="Calibri"/>
        <family val="2"/>
        <scheme val="minor"/>
      </rPr>
      <t>Active on Process</t>
    </r>
    <r>
      <rPr>
        <sz val="11"/>
        <color theme="1"/>
        <rFont val="Calibri"/>
        <family val="2"/>
        <scheme val="minor"/>
      </rPr>
      <t xml:space="preserve">" nominal total premi amount = </t>
    </r>
    <r>
      <rPr>
        <b/>
        <sz val="11"/>
        <color theme="1"/>
        <rFont val="Calibri"/>
        <family val="2"/>
        <scheme val="minor"/>
      </rPr>
      <t>5.810.084</t>
    </r>
  </si>
  <si>
    <r>
      <t xml:space="preserve">tolong di rubah status policy </t>
    </r>
    <r>
      <rPr>
        <b/>
        <sz val="11"/>
        <color theme="1"/>
        <rFont val="Calibri"/>
        <family val="2"/>
        <scheme val="minor"/>
      </rPr>
      <t>A0931994-2</t>
    </r>
    <r>
      <rPr>
        <sz val="11"/>
        <color theme="1"/>
        <rFont val="Calibri"/>
        <family val="2"/>
        <scheme val="minor"/>
      </rPr>
      <t xml:space="preserve"> pada syastem ifin menjadi "</t>
    </r>
    <r>
      <rPr>
        <b/>
        <sz val="11"/>
        <color theme="1"/>
        <rFont val="Calibri"/>
        <family val="2"/>
        <scheme val="minor"/>
      </rPr>
      <t>HOLD</t>
    </r>
    <r>
      <rPr>
        <sz val="11"/>
        <color theme="1"/>
        <rFont val="Calibri"/>
        <family val="2"/>
        <scheme val="minor"/>
      </rPr>
      <t xml:space="preserve">" karena ada revisi nominal total premi amount menjadi = </t>
    </r>
    <r>
      <rPr>
        <b/>
        <sz val="11"/>
        <color theme="1"/>
        <rFont val="Calibri"/>
        <family val="2"/>
        <scheme val="minor"/>
      </rPr>
      <t>6.516.862</t>
    </r>
  </si>
  <si>
    <r>
      <t>m-</t>
    </r>
    <r>
      <rPr>
        <b/>
        <sz val="11"/>
        <color theme="1"/>
        <rFont val="Calibri"/>
        <family val="2"/>
        <scheme val="minor"/>
      </rPr>
      <t>463507</t>
    </r>
  </si>
  <si>
    <t>Revisi Schedule Billing akhir dan nominal akhir sewa PT Pinus Merah Abadi</t>
  </si>
  <si>
    <t>Adanya perbedaan schedule billing dan harga sewa di periode akhir</t>
  </si>
  <si>
    <t>Harga Sewa Akhir : Masih Prorate, tidak full 1 bulan</t>
  </si>
  <si>
    <t>Periode billing akhir : Belum di setiap akhir bulan</t>
  </si>
  <si>
    <t>Harga Sewa Akhir : dibuat full 1 bulan</t>
  </si>
  <si>
    <t>Periode billing akhir : di setiap akhir bulan</t>
  </si>
  <si>
    <r>
      <rPr>
        <b/>
        <sz val="11"/>
        <color rgb="FFFF0000"/>
        <rFont val="Calibri"/>
        <family val="2"/>
        <scheme val="minor"/>
      </rPr>
      <t>20240731</t>
    </r>
    <r>
      <rPr>
        <b/>
        <sz val="11"/>
        <color rgb="FF0000FF"/>
        <rFont val="Calibri"/>
        <family val="2"/>
        <scheme val="minor"/>
      </rPr>
      <t>WED</t>
    </r>
    <r>
      <rPr>
        <b/>
        <sz val="11"/>
        <color theme="1"/>
        <rFont val="Calibri"/>
        <family val="2"/>
        <scheme val="minor"/>
      </rPr>
      <t>-006</t>
    </r>
  </si>
  <si>
    <t>sent on July 31, 2024 1:44 PM</t>
  </si>
  <si>
    <t>Ronaldo: 462819 ITD Data Maintenance REVISI INPUT DATE DR8052BC ORDER TO BUREAU</t>
  </si>
  <si>
    <t>sent on July 31, 2024 11:38 AM</t>
  </si>
  <si>
    <t>Aryo Budi Dwi Prasetyo: 462819</t>
  </si>
  <si>
    <t>ORDER_NO</t>
  </si>
  <si>
    <t>2024-07-29</t>
  </si>
  <si>
    <t>a.CODE, a.ORDER_NO, a.ORDER_STATUS,</t>
  </si>
  <si>
    <t>a.ORDER_DATE, a.ASSET, a.ORDER_REMARKS,</t>
  </si>
  <si>
    <t>from IFINAMS.dbo.ORDER_MAIN a</t>
  </si>
  <si>
    <r>
      <t>where a.ORDER_NO = '</t>
    </r>
    <r>
      <rPr>
        <b/>
        <sz val="11"/>
        <color theme="1"/>
        <rFont val="Consolas"/>
        <family val="3"/>
      </rPr>
      <t>1000.ODM.2406.000052</t>
    </r>
    <r>
      <rPr>
        <sz val="11"/>
        <color theme="1"/>
        <rFont val="Consolas"/>
        <family val="3"/>
      </rPr>
      <t>';</t>
    </r>
  </si>
  <si>
    <t>update IFINAMS.dbo.ORDER_MAIN</t>
  </si>
  <si>
    <t>MOD_BY = 'Aryo Budi', -- A3732</t>
  </si>
  <si>
    <t>MOD_DATE = getdate(), -- 2024-06-27 09:20:34.427</t>
  </si>
  <si>
    <t>MOD_IP_ADDRESS = 'M-462819' -- 35.191.25.229</t>
  </si>
  <si>
    <t>where CODE = '1000.ODM.2406.000052';</t>
  </si>
  <si>
    <t>Aryo Budi Dwi Prasetyo: Pak Ronaldo, tiket 462819 --&gt; REVISI INPUT DATE DR8052B...</t>
  </si>
  <si>
    <t>sent on July 31, 2024 2:20 PM</t>
  </si>
  <si>
    <t xml:space="preserve">Ronaldo: </t>
  </si>
  <si>
    <t>sent on July 31, 2024 2:34 PM</t>
  </si>
  <si>
    <t>1000.RMN.2406.000638</t>
  </si>
  <si>
    <t>DR8052BC</t>
  </si>
  <si>
    <t>a.CODE, a.BRANCH_NAME,</t>
  </si>
  <si>
    <t>a.REGISTER_DATE,</t>
  </si>
  <si>
    <t>b.TYPE_NAME_ASSET,</t>
  </si>
  <si>
    <t>c.PLAT_NO, c.ENGINE_NO, c.CHASSIS_NO,</t>
  </si>
  <si>
    <t>a.PAYMENT_STATUS,</t>
  </si>
  <si>
    <t>from IFINAMS.dbo.REGISTER_MAIN a</t>
  </si>
  <si>
    <t>join IFINAMS.dbo.ASSET b</t>
  </si>
  <si>
    <t>where a.CODE = '1000.RMN.2406.000638';</t>
  </si>
  <si>
    <t>update IFINAMS.dbo.REGISTER_MAIN</t>
  </si>
  <si>
    <t>REGISTER_DATE = '2024-07-29', -- 2024-06-27 00:00:00.000</t>
  </si>
  <si>
    <t>where CODE = '1000.RMN.2406.000638';</t>
  </si>
  <si>
    <t xml:space="preserve">Aryo Budi Dwi Prasetyo: Mas Ronaldo, tanggal sdh di-updae ya   </t>
  </si>
  <si>
    <t>sent on July 31, 2024 2:54 PM</t>
  </si>
  <si>
    <r>
      <t>m-</t>
    </r>
    <r>
      <rPr>
        <b/>
        <sz val="11"/>
        <color rgb="FF0000FF"/>
        <rFont val="Calibri"/>
        <family val="2"/>
        <scheme val="minor"/>
      </rPr>
      <t>459982</t>
    </r>
  </si>
  <si>
    <t>No Rangka</t>
  </si>
  <si>
    <t>No Polisi Lama</t>
  </si>
  <si>
    <t>No Polisi Baru</t>
  </si>
  <si>
    <t>MHMFM517FKK001422</t>
  </si>
  <si>
    <t>B9409CXS</t>
  </si>
  <si>
    <t>B9347JXS</t>
  </si>
  <si>
    <t>MHMFM517FKK001423</t>
  </si>
  <si>
    <t>B9411CXS</t>
  </si>
  <si>
    <t>B9346JXS</t>
  </si>
  <si>
    <t>MHMFM517FKK001424</t>
  </si>
  <si>
    <t>B9413CXS</t>
  </si>
  <si>
    <t>B9343JXS</t>
  </si>
  <si>
    <t>MHMFM517FKK001427</t>
  </si>
  <si>
    <t>B9420CXS</t>
  </si>
  <si>
    <t>B9342JXS</t>
  </si>
  <si>
    <t>MHMFM517FKK001420</t>
  </si>
  <si>
    <t>B9424CXS</t>
  </si>
  <si>
    <t>B9345JXS</t>
  </si>
  <si>
    <t>MHMFE84P8KK015749</t>
  </si>
  <si>
    <t>B9415CXS</t>
  </si>
  <si>
    <t>B9344JXS</t>
  </si>
  <si>
    <t>MHMFE84P8KK015888</t>
  </si>
  <si>
    <t>B9422CXS</t>
  </si>
  <si>
    <t>B9349JXS</t>
  </si>
  <si>
    <t>MHMFM517FKK001</t>
  </si>
  <si>
    <t>MHMFE84P8KK015</t>
  </si>
  <si>
    <t>Sabilla Pravita Larrasati (Guest): pak aryo, minta tlg pak asset code ini :    ...</t>
  </si>
  <si>
    <t>sent on Wednesday, July 31, 2024 15:17</t>
  </si>
  <si>
    <t>2001.AST.2401.00005</t>
  </si>
  <si>
    <t>IN USE</t>
  </si>
  <si>
    <r>
      <t>where a.CODE = '</t>
    </r>
    <r>
      <rPr>
        <b/>
        <sz val="11"/>
        <color theme="1"/>
        <rFont val="Consolas"/>
        <family val="3"/>
      </rPr>
      <t>2001.AST.2401.00005</t>
    </r>
    <r>
      <rPr>
        <sz val="11"/>
        <color theme="1"/>
        <rFont val="Consolas"/>
        <family val="3"/>
      </rPr>
      <t>';</t>
    </r>
  </si>
  <si>
    <t>c.ASSET_NO, --a.ASSET_NO,</t>
  </si>
  <si>
    <t>a.CODE, --b.ASSET_CODE, c.FA_CODE,</t>
  </si>
  <si>
    <t>--c.AGREEMENT_NO, d.AGREEMENT_STATUS,</t>
  </si>
  <si>
    <t>RENTAL_STATUS = 'IN USE', -- IN USSE</t>
  </si>
  <si>
    <t>MOD_BY = 'Aryo Budi', -- A3967</t>
  </si>
  <si>
    <t>MOD_DATE = getdate() -- 2024-07-15 13:58:54.943</t>
  </si>
  <si>
    <t>where AGREEMENT_NO = replace('0001509/4/01/09/2023', '/', '.')</t>
  </si>
  <si>
    <t>and CODE = '2001.AST.2401.00005';</t>
  </si>
  <si>
    <t>d.MOD_BY, d.MOD_DATE, d.MOD_IP_ADDRESS</t>
  </si>
  <si>
    <t>d.PLAT_NO,</t>
  </si>
  <si>
    <t>x.*, y.*</t>
  </si>
  <si>
    <t>a.LOCKER_POSITION,</t>
  </si>
  <si>
    <t>on x.CHASSIS_NO = y.CHASSIS_NO</t>
  </si>
  <si>
    <t>PLAT_NO_OLD</t>
  </si>
  <si>
    <t>PLAT_NO_NEW</t>
  </si>
  <si>
    <t>6D16T32690</t>
  </si>
  <si>
    <t>IN LOCKER</t>
  </si>
  <si>
    <t>MIGRASI</t>
  </si>
  <si>
    <t>6D16T32686</t>
  </si>
  <si>
    <t>6D16T32684</t>
  </si>
  <si>
    <t>6D16T32697</t>
  </si>
  <si>
    <t>6D16T32689</t>
  </si>
  <si>
    <t>4D34TT24889</t>
  </si>
  <si>
    <t>4D34TT36630</t>
  </si>
  <si>
    <t>d.CHASSIS_NO, d.ENGINE_NO, d.ASSET_CODE,</t>
  </si>
  <si>
    <t>4120034503</t>
  </si>
  <si>
    <t>4120034504</t>
  </si>
  <si>
    <t>4120034505</t>
  </si>
  <si>
    <t>4120034506</t>
  </si>
  <si>
    <t>4120034507</t>
  </si>
  <si>
    <t>4120034508</t>
  </si>
  <si>
    <t>4120034509</t>
  </si>
  <si>
    <r>
      <rPr>
        <b/>
        <sz val="11"/>
        <color rgb="FFFF0000"/>
        <rFont val="Calibri"/>
        <family val="2"/>
        <scheme val="minor"/>
      </rPr>
      <t>20240801</t>
    </r>
    <r>
      <rPr>
        <b/>
        <sz val="11"/>
        <color rgb="FF0000FF"/>
        <rFont val="Calibri"/>
        <family val="2"/>
        <scheme val="minor"/>
      </rPr>
      <t>THU</t>
    </r>
  </si>
  <si>
    <r>
      <rPr>
        <b/>
        <sz val="11"/>
        <color rgb="FFFF0000"/>
        <rFont val="Calibri"/>
        <family val="2"/>
        <scheme val="minor"/>
      </rPr>
      <t>20240801</t>
    </r>
    <r>
      <rPr>
        <b/>
        <sz val="11"/>
        <color rgb="FF0000FF"/>
        <rFont val="Calibri"/>
        <family val="2"/>
        <scheme val="minor"/>
      </rPr>
      <t>THU</t>
    </r>
    <r>
      <rPr>
        <b/>
        <sz val="11"/>
        <color theme="1"/>
        <rFont val="Calibri"/>
        <family val="2"/>
        <scheme val="minor"/>
      </rPr>
      <t>-001</t>
    </r>
  </si>
  <si>
    <t>Wawan Hermawan: Pak Aryo Budi Dwi Prasetyo Mohon bantu ubah Receive Name pada Mut...</t>
  </si>
  <si>
    <t>sent on August 1, 2024 8:50 AM</t>
  </si>
  <si>
    <t>1000.MTS.2407.000032</t>
  </si>
  <si>
    <t>ADRI JONI SIMARE MARE</t>
  </si>
  <si>
    <t>ADRI JONI SIMARE MARE KUASA YUSLIKA N SIAGIAN</t>
  </si>
  <si>
    <t>a.CODE, a.RECEIVED_NAME,</t>
  </si>
  <si>
    <r>
      <t>where a.CODE = '</t>
    </r>
    <r>
      <rPr>
        <b/>
        <sz val="11"/>
        <color theme="1"/>
        <rFont val="Consolas"/>
        <family val="3"/>
      </rPr>
      <t>1000.MTS.2407.000032</t>
    </r>
    <r>
      <rPr>
        <sz val="11"/>
        <color theme="1"/>
        <rFont val="Consolas"/>
        <family val="3"/>
      </rPr>
      <t>'</t>
    </r>
  </si>
  <si>
    <t>RECEIVED_NAME = 'ADRI JONI SIMARE MARE KUASA YUSLIKA N SIAGIAN', -- ADRI JONI SIMARE MARE</t>
  </si>
  <si>
    <t>MOD_DATE = getdate() -- 2024-07-30 08:32:36.703</t>
  </si>
  <si>
    <t>where CODE = '1000.MTS.2407.000032'</t>
  </si>
  <si>
    <r>
      <rPr>
        <b/>
        <sz val="11"/>
        <color rgb="FFFF0000"/>
        <rFont val="Calibri"/>
        <family val="2"/>
        <scheme val="minor"/>
      </rPr>
      <t>20240801</t>
    </r>
    <r>
      <rPr>
        <b/>
        <sz val="11"/>
        <color rgb="FF0000FF"/>
        <rFont val="Calibri"/>
        <family val="2"/>
        <scheme val="minor"/>
      </rPr>
      <t>THU</t>
    </r>
    <r>
      <rPr>
        <b/>
        <sz val="11"/>
        <color theme="1"/>
        <rFont val="Calibri"/>
        <family val="2"/>
        <scheme val="minor"/>
      </rPr>
      <t>-003</t>
    </r>
  </si>
  <si>
    <t>Sabilla Pravita Larrasati (Guest): pak aryo mau minta tlg update asset lagi pak</t>
  </si>
  <si>
    <t>sent on August 1, 2024 2:26 PM</t>
  </si>
  <si>
    <t>4120042978</t>
  </si>
  <si>
    <t>ON CUSTOMER</t>
  </si>
  <si>
    <r>
      <t>where a.CODE = '</t>
    </r>
    <r>
      <rPr>
        <b/>
        <sz val="11"/>
        <color theme="1"/>
        <rFont val="Consolas"/>
        <family val="3"/>
      </rPr>
      <t>4120042978</t>
    </r>
    <r>
      <rPr>
        <sz val="11"/>
        <color theme="1"/>
        <rFont val="Consolas"/>
        <family val="3"/>
      </rPr>
      <t>';</t>
    </r>
  </si>
  <si>
    <t>[STATUS] = 'STOCK', -- IN USE</t>
  </si>
  <si>
    <t>RENTAL_STATUS = 'IN USE', -- null</t>
  </si>
  <si>
    <t>MOD_DATE = getdate() -- 2024-06-30 22:55:52.177</t>
  </si>
  <si>
    <t xml:space="preserve">Erni Yesie: </t>
  </si>
  <si>
    <t>sent on August 1, 2024 4:00 PM</t>
  </si>
  <si>
    <t>Antonius Fedrik Yohanes Yahya: Siang Pak Aryo, terkait ticket diatas, bapa salah...</t>
  </si>
  <si>
    <t>sent on August 1, 2024 2:02 PM</t>
  </si>
  <si>
    <t>4120039370</t>
  </si>
  <si>
    <t>4120039615</t>
  </si>
  <si>
    <t>from IFINAMS.dbo.ASSET c</t>
  </si>
  <si>
    <t>where c.CODE = '4120039370';</t>
  </si>
  <si>
    <t>ITEM_NAME = 'SIGRA 1.2 X A/T', -- CALYA TIPE G TRANSMISION M</t>
  </si>
  <si>
    <t>TYPE_NAME_ASSET = 'SIGRA 1.2 X A/T', -- CALYA TIPE G TRANSMISION M</t>
  </si>
  <si>
    <t>MOD_BY = 'EOM', -- Aryo Budi</t>
  </si>
  <si>
    <t>MOD_DATE = '2024-06-30 22:55:52.177', -- 2024-07-31 23:45:17.470</t>
  </si>
  <si>
    <t>MOD_IP_ADDRESS = 'SYSTEM' -- M-462140</t>
  </si>
  <si>
    <t>TYPE_ITEM_NAME = 'SIGRA 1.2 X A/T', -- CALYA TIPE G TRANSMISION M</t>
  </si>
  <si>
    <t>PLAT_NO = 'B1314DFU', -- L1722ABZ</t>
  </si>
  <si>
    <t>COLOUR = 'HITAM', -- SILVER METALIK</t>
  </si>
  <si>
    <t>MOD_BY = 'MIGRASI', -- Aryo Budi</t>
  </si>
  <si>
    <t>MOD_DATE = '2023-11-03 22:39:18.753', -- 2024-07-31 23:45:17.470</t>
  </si>
  <si>
    <t>MOD_IP_ADDRESS = 'MIGRASI' -- M-462140</t>
  </si>
  <si>
    <t>where CODE = '2402.0001964120039615';</t>
  </si>
  <si>
    <t>FA_CODE = '4120039370', -- 4120039615</t>
  </si>
  <si>
    <t>Aryo Prasetyo: Pak Anton, data sudah unit/asset di policy telah selesai di-update ...</t>
  </si>
  <si>
    <t>sent on August 1, 2024 4:50 PM</t>
  </si>
  <si>
    <t>Aryo Prasetyo: Selamat pagi Mbak putri (Guest), mohon infonya utk tiket 463358 ya ...</t>
  </si>
  <si>
    <t>sent on August 2, 2024 8:58 AM</t>
  </si>
  <si>
    <r>
      <rPr>
        <b/>
        <sz val="11"/>
        <color rgb="FFFF0000"/>
        <rFont val="Calibri"/>
        <family val="2"/>
        <scheme val="minor"/>
      </rPr>
      <t>20240802</t>
    </r>
    <r>
      <rPr>
        <b/>
        <sz val="11"/>
        <color rgb="FF0000FF"/>
        <rFont val="Calibri"/>
        <family val="2"/>
        <scheme val="minor"/>
      </rPr>
      <t>FRI</t>
    </r>
  </si>
  <si>
    <t>sent on August 2, 2024 9:04 AM</t>
  </si>
  <si>
    <t>Antonius Fedrik Yohanes Yahya: Pagi Pak Aryo, Bagaimana ya pak?. Terimakasih</t>
  </si>
  <si>
    <r>
      <rPr>
        <b/>
        <sz val="11"/>
        <color rgb="FFFF0000"/>
        <rFont val="Calibri"/>
        <family val="2"/>
        <scheme val="minor"/>
      </rPr>
      <t>20240802</t>
    </r>
    <r>
      <rPr>
        <b/>
        <sz val="11"/>
        <color rgb="FF0000FF"/>
        <rFont val="Calibri"/>
        <family val="2"/>
        <scheme val="minor"/>
      </rPr>
      <t>FRI</t>
    </r>
    <r>
      <rPr>
        <b/>
        <sz val="11"/>
        <color theme="1"/>
        <rFont val="Calibri"/>
        <family val="2"/>
        <scheme val="minor"/>
      </rPr>
      <t>-001</t>
    </r>
  </si>
  <si>
    <t>sent on August 1, 2024 3:22 PM</t>
  </si>
  <si>
    <t>sent on August 1, 2024 10:16 AM</t>
  </si>
  <si>
    <t xml:space="preserve">Aryo Prasetyo: Done ya, Pak Wawan Hermawan   </t>
  </si>
  <si>
    <t>putri (Guest): Terkait tiket 463358 sudah done ya pak Aryo Budi Dwi Prasetyo Moho...</t>
  </si>
  <si>
    <t>sent on August 2, 2024 10:43 AM</t>
  </si>
  <si>
    <t>putri (Guest): Terkait tiket 463507 sudah done ya pak Aryo Budi Dwi Prasetyo Moho...</t>
  </si>
  <si>
    <t>sent on August 2, 2024 10:50 AM</t>
  </si>
  <si>
    <t>Aryo Budi Dwikarso Prasetyo (Guest): Siang Mbak Erni, tiket 463358 --&gt; done ya,...</t>
  </si>
  <si>
    <t>sent on Friday, August 2, 2024 10:54</t>
  </si>
  <si>
    <t xml:space="preserve"> Monitoring customer LF/CF &amp; OPL OS NI &gt; 50M </t>
  </si>
  <si>
    <t>463507</t>
  </si>
  <si>
    <t>Aryo Prasetyo: Siang Bu Nurul, tiket 463507 --&gt; Revisi Schedule Billing akhir d...</t>
  </si>
  <si>
    <t>sent on August 2, 2024 1:26 PM</t>
  </si>
  <si>
    <r>
      <t>m-</t>
    </r>
    <r>
      <rPr>
        <b/>
        <sz val="11"/>
        <color theme="1"/>
        <rFont val="Calibri"/>
        <family val="2"/>
        <scheme val="minor"/>
      </rPr>
      <t>463639</t>
    </r>
  </si>
  <si>
    <t>Nilai di IFIN potong PPh, seharusnya tidak potong PPh Customer : PT. Telaga Baru Transindo</t>
  </si>
  <si>
    <t>Rp. 4.142.000</t>
  </si>
  <si>
    <t>Rp. 4.218.000</t>
  </si>
  <si>
    <t>0001904/4/10/02/2024</t>
  </si>
  <si>
    <t>0001905/4/10/02/2024</t>
  </si>
  <si>
    <t>0001764/4/10/01/2024</t>
  </si>
  <si>
    <t>0001765/4/10/01/2024</t>
  </si>
  <si>
    <r>
      <t xml:space="preserve">Di Ifin nilainya masih memotong PPh sebesar Rp. 4.142.000 seharusnya nilai </t>
    </r>
    <r>
      <rPr>
        <b/>
        <sz val="11"/>
        <color rgb="FFFF0000"/>
        <rFont val="Calibri"/>
        <family val="2"/>
        <scheme val="minor"/>
      </rPr>
      <t>tidak potong PPh</t>
    </r>
    <r>
      <rPr>
        <sz val="11"/>
        <color theme="1"/>
        <rFont val="Calibri"/>
        <family val="2"/>
        <scheme val="minor"/>
      </rPr>
      <t xml:space="preserve"> Rp. </t>
    </r>
    <r>
      <rPr>
        <b/>
        <sz val="11"/>
        <color theme="1"/>
        <rFont val="Calibri"/>
        <family val="2"/>
        <scheme val="minor"/>
      </rPr>
      <t>4.218.000</t>
    </r>
    <r>
      <rPr>
        <sz val="11"/>
        <color theme="1"/>
        <rFont val="Calibri"/>
        <family val="2"/>
        <scheme val="minor"/>
      </rPr>
      <t>. mohon agar selanjutnya invoice sudah bisa di ganti agar next infc</t>
    </r>
  </si>
  <si>
    <r>
      <t xml:space="preserve">Seharusnya nilai </t>
    </r>
    <r>
      <rPr>
        <b/>
        <sz val="11"/>
        <color rgb="FFFF0000"/>
        <rFont val="Calibri"/>
        <family val="2"/>
        <scheme val="minor"/>
      </rPr>
      <t>tidak potong PPh</t>
    </r>
    <r>
      <rPr>
        <sz val="11"/>
        <color theme="1"/>
        <rFont val="Calibri"/>
        <family val="2"/>
        <scheme val="minor"/>
      </rPr>
      <t xml:space="preserve"> Rp. </t>
    </r>
    <r>
      <rPr>
        <b/>
        <sz val="11"/>
        <color theme="1"/>
        <rFont val="Calibri"/>
        <family val="2"/>
        <scheme val="minor"/>
      </rPr>
      <t>4.218.000</t>
    </r>
  </si>
  <si>
    <t>08053/INV/2010/04/2024</t>
  </si>
  <si>
    <t>08054/INV/2010/04/2024</t>
  </si>
  <si>
    <t>08962/INV/2010/04/2024</t>
  </si>
  <si>
    <t>08963/INV/2010/04/2024</t>
  </si>
  <si>
    <r>
      <rPr>
        <b/>
        <sz val="11"/>
        <color rgb="FFFF0000"/>
        <rFont val="Calibri"/>
        <family val="2"/>
        <scheme val="minor"/>
      </rPr>
      <t>20240802</t>
    </r>
    <r>
      <rPr>
        <b/>
        <sz val="11"/>
        <color rgb="FF0000FF"/>
        <rFont val="Calibri"/>
        <family val="2"/>
        <scheme val="minor"/>
      </rPr>
      <t>FRI</t>
    </r>
    <r>
      <rPr>
        <b/>
        <sz val="11"/>
        <color theme="1"/>
        <rFont val="Calibri"/>
        <family val="2"/>
        <scheme val="minor"/>
      </rPr>
      <t>-002</t>
    </r>
  </si>
  <si>
    <r>
      <t>m-</t>
    </r>
    <r>
      <rPr>
        <b/>
        <sz val="11"/>
        <color theme="1"/>
        <rFont val="Calibri"/>
        <family val="2"/>
        <scheme val="minor"/>
      </rPr>
      <t>463850</t>
    </r>
  </si>
  <si>
    <t>SUPPLEMENTARY DOUBLE :</t>
  </si>
  <si>
    <t>DA8462JI</t>
  </si>
  <si>
    <t>MMBJJKL10PH055151</t>
  </si>
  <si>
    <t>4N15UJY2267</t>
  </si>
  <si>
    <t>DA8464JI</t>
  </si>
  <si>
    <t>MMBJJKL10PH055592</t>
  </si>
  <si>
    <t>4N15UJY2982</t>
  </si>
  <si>
    <t>Supplementary Double di Document Main, mohon di hapus salah satunya.</t>
  </si>
  <si>
    <t>SUPPLEMENTARY DOUBLE : (Screenshot terlampir)</t>
  </si>
  <si>
    <t>MOHON DI HAPUS SUPPLEMENTARY DOUBLE : (Screenshot terlampir)</t>
  </si>
  <si>
    <t>4120042703</t>
  </si>
  <si>
    <t>4120042699</t>
  </si>
  <si>
    <r>
      <rPr>
        <b/>
        <sz val="11"/>
        <color rgb="FFFF0000"/>
        <rFont val="Calibri"/>
        <family val="2"/>
        <scheme val="minor"/>
      </rPr>
      <t>20240802</t>
    </r>
    <r>
      <rPr>
        <b/>
        <sz val="11"/>
        <color rgb="FF0000FF"/>
        <rFont val="Calibri"/>
        <family val="2"/>
        <scheme val="minor"/>
      </rPr>
      <t>FRI</t>
    </r>
    <r>
      <rPr>
        <b/>
        <sz val="11"/>
        <color theme="1"/>
        <rFont val="Calibri"/>
        <family val="2"/>
        <scheme val="minor"/>
      </rPr>
      <t>-003</t>
    </r>
  </si>
  <si>
    <t>No Kontrak</t>
  </si>
  <si>
    <t>Nominal Billing Akhir Seharusnya</t>
  </si>
  <si>
    <t>Periode Billing akhir seharusnya</t>
  </si>
  <si>
    <t>0002365/4/10/05/2024</t>
  </si>
  <si>
    <t>31 Mei 2024</t>
  </si>
  <si>
    <t>0002097/4/10/03/2024</t>
  </si>
  <si>
    <t>31 Maret 2024</t>
  </si>
  <si>
    <t>0002095/4/10/03/2024</t>
  </si>
  <si>
    <t>0002096/4/10/03/2024</t>
  </si>
  <si>
    <t>4,035,000</t>
  </si>
  <si>
    <t>3,490,000</t>
  </si>
  <si>
    <r>
      <t>m-</t>
    </r>
    <r>
      <rPr>
        <b/>
        <sz val="11"/>
        <color theme="1"/>
        <rFont val="Calibri"/>
        <family val="2"/>
        <scheme val="minor"/>
      </rPr>
      <t>463871</t>
    </r>
  </si>
  <si>
    <t>Revisi Start Date &amp; End Date Polis A0904613 -3 &amp; A0904091 -3</t>
  </si>
  <si>
    <t>Data yang tercantum diIFIN tidak sesuai dengan actualnya</t>
  </si>
  <si>
    <t>A0904091-3 =&gt; 1 Agustus 2022 - 1 Agustus 2023</t>
  </si>
  <si>
    <t>A0904613-3 =&gt; 6 September 2025 - 6 September 2026</t>
  </si>
  <si>
    <t>A0904091-3 =&gt; 1 September 2024 - 1 September 2025</t>
  </si>
  <si>
    <t>A0904613-3 =&gt; 6 September 2024 - 6 September 2025</t>
  </si>
  <si>
    <r>
      <rPr>
        <b/>
        <sz val="11"/>
        <color rgb="FFFF0000"/>
        <rFont val="Calibri"/>
        <family val="2"/>
        <scheme val="minor"/>
      </rPr>
      <t>20240802</t>
    </r>
    <r>
      <rPr>
        <b/>
        <sz val="11"/>
        <color rgb="FF0000FF"/>
        <rFont val="Calibri"/>
        <family val="2"/>
        <scheme val="minor"/>
      </rPr>
      <t>FRI</t>
    </r>
    <r>
      <rPr>
        <b/>
        <sz val="11"/>
        <color theme="1"/>
        <rFont val="Calibri"/>
        <family val="2"/>
        <scheme val="minor"/>
      </rPr>
      <t>-004</t>
    </r>
  </si>
  <si>
    <t>Revisi Start Date &amp; End Date Polis A0915532-3 &amp; A0906707-3</t>
  </si>
  <si>
    <t>Data yang tercantum di Ifin Periodenya tidak sesuai</t>
  </si>
  <si>
    <t>A0915532-3 -&gt; 23 Agustus 2021 - 23 Agustus 2022</t>
  </si>
  <si>
    <t>A0906707-3 -&gt; 23 Agustus 2021 - 23 Agustus 2022</t>
  </si>
  <si>
    <r>
      <rPr>
        <b/>
        <sz val="11"/>
        <color rgb="FFFF0000"/>
        <rFont val="Calibri"/>
        <family val="2"/>
        <scheme val="minor"/>
      </rPr>
      <t>20240802</t>
    </r>
    <r>
      <rPr>
        <b/>
        <sz val="11"/>
        <color rgb="FF0000FF"/>
        <rFont val="Calibri"/>
        <family val="2"/>
        <scheme val="minor"/>
      </rPr>
      <t>FRI</t>
    </r>
    <r>
      <rPr>
        <b/>
        <sz val="11"/>
        <color theme="1"/>
        <rFont val="Calibri"/>
        <family val="2"/>
        <scheme val="minor"/>
      </rPr>
      <t>-005</t>
    </r>
  </si>
  <si>
    <r>
      <t>m-</t>
    </r>
    <r>
      <rPr>
        <b/>
        <sz val="11"/>
        <color theme="1"/>
        <rFont val="Calibri"/>
        <family val="2"/>
        <scheme val="minor"/>
      </rPr>
      <t>464193</t>
    </r>
  </si>
  <si>
    <r>
      <t>f-</t>
    </r>
    <r>
      <rPr>
        <b/>
        <sz val="11"/>
        <color theme="1"/>
        <rFont val="Calibri"/>
        <family val="2"/>
        <scheme val="minor"/>
      </rPr>
      <t>2324116</t>
    </r>
  </si>
  <si>
    <t>Permohonan Provide Data Vendor Maintenance IFIN</t>
  </si>
  <si>
    <t>Nur Ichsan Budianto</t>
  </si>
  <si>
    <t>nur.ichsan@dipostar.com</t>
  </si>
  <si>
    <t>08053.INV.2010.04.2024</t>
  </si>
  <si>
    <t>08054.INV.2010.04.2024</t>
  </si>
  <si>
    <t>08962.INV.2010.04.2024</t>
  </si>
  <si>
    <t>08963.INV.2010.04.2024</t>
  </si>
  <si>
    <r>
      <rPr>
        <b/>
        <sz val="11"/>
        <color rgb="FFFF0000"/>
        <rFont val="Calibri"/>
        <family val="2"/>
        <scheme val="minor"/>
      </rPr>
      <t>20240805</t>
    </r>
    <r>
      <rPr>
        <b/>
        <sz val="11"/>
        <color rgb="FF0000FF"/>
        <rFont val="Calibri"/>
        <family val="2"/>
        <scheme val="minor"/>
      </rPr>
      <t>MON</t>
    </r>
  </si>
  <si>
    <r>
      <rPr>
        <b/>
        <sz val="11"/>
        <color rgb="FFFF0000"/>
        <rFont val="Calibri"/>
        <family val="2"/>
        <scheme val="minor"/>
      </rPr>
      <t>20240805</t>
    </r>
    <r>
      <rPr>
        <b/>
        <sz val="11"/>
        <color rgb="FF0000FF"/>
        <rFont val="Calibri"/>
        <family val="2"/>
        <scheme val="minor"/>
      </rPr>
      <t>MON</t>
    </r>
    <r>
      <rPr>
        <b/>
        <sz val="11"/>
        <color theme="1"/>
        <rFont val="Calibri"/>
        <family val="2"/>
        <scheme val="minor"/>
      </rPr>
      <t>-001</t>
    </r>
  </si>
  <si>
    <t>Aryo Prasetyo: Pagi Bu Febby, tiket 463639 --&gt; Nilai di IFIN potong PPh, seharu...</t>
  </si>
  <si>
    <t>sent on August 5, 2024 8:36 AM</t>
  </si>
  <si>
    <t>b.DOCUMENT_CODE, b.DOCUMENT_TYPE,</t>
  </si>
  <si>
    <t>order by d.PLAT_NO, b.DOCUMENT_TYPE;</t>
  </si>
  <si>
    <r>
      <t>where d.PLAT_NO in ('</t>
    </r>
    <r>
      <rPr>
        <b/>
        <sz val="11"/>
        <color theme="1"/>
        <rFont val="Consolas"/>
        <family val="3"/>
      </rPr>
      <t>DA8462JI</t>
    </r>
    <r>
      <rPr>
        <sz val="11"/>
        <color theme="1"/>
        <rFont val="Consolas"/>
        <family val="3"/>
      </rPr>
      <t>', '</t>
    </r>
    <r>
      <rPr>
        <b/>
        <sz val="11"/>
        <color theme="1"/>
        <rFont val="Consolas"/>
        <family val="3"/>
      </rPr>
      <t>DA8464JI</t>
    </r>
    <r>
      <rPr>
        <sz val="11"/>
        <color theme="1"/>
        <rFont val="Consolas"/>
        <family val="3"/>
      </rPr>
      <t>')</t>
    </r>
  </si>
  <si>
    <t>1000.DCM.2407.000013</t>
  </si>
  <si>
    <t>JAKARTA HEAD OFFICE</t>
  </si>
  <si>
    <t>A3732</t>
  </si>
  <si>
    <t>1000.DCM.2407.000014</t>
  </si>
  <si>
    <t>FAKTUR</t>
  </si>
  <si>
    <t>FORM A/B/C</t>
  </si>
  <si>
    <t>0000642.4.08.03.2022-1-SUP</t>
  </si>
  <si>
    <t>HEAD OFFICE</t>
  </si>
  <si>
    <t>SUPLEMENTARY</t>
  </si>
  <si>
    <t>1000.DCM.2407.000011</t>
  </si>
  <si>
    <t>35.191.11.177</t>
  </si>
  <si>
    <t>1000.DCM.2407.000012</t>
  </si>
  <si>
    <t>0000641.4.08.03.2022-1-SUP</t>
  </si>
  <si>
    <t>BRANCH_NAME</t>
  </si>
  <si>
    <t>2024-06-02 23:29:34</t>
  </si>
  <si>
    <t>2024-06-02 23:30:46</t>
  </si>
  <si>
    <t>where a.CODE in ('0000642.4.08.03.2022-1-SUP', '0000641.4.08.03.2022-1-SUP');</t>
  </si>
  <si>
    <t>from IFINDOC.dbo.DOCUMENT_DETAIL a</t>
  </si>
  <si>
    <t>where a.DOCUMENT_CODE in ('0000642.4.08.03.2022-1-SUP', '0000641.4.08.03.2022-1-SUP');</t>
  </si>
  <si>
    <t>BRANCH_CODE</t>
  </si>
  <si>
    <t>CUSTODY_BRANCH_CODE</t>
  </si>
  <si>
    <t>CUSTODY_BRANCH_NAME</t>
  </si>
  <si>
    <t>LOCKER_CODE</t>
  </si>
  <si>
    <t>DRAWER_CODE</t>
  </si>
  <si>
    <t>ROW_CODE</t>
  </si>
  <si>
    <t>MUTATION_TYPE</t>
  </si>
  <si>
    <t>MUTATION_LOCATION</t>
  </si>
  <si>
    <t>MUTATION_FROM</t>
  </si>
  <si>
    <t>MUTATION_TO</t>
  </si>
  <si>
    <t>MUTATION_BY</t>
  </si>
  <si>
    <t>MUTATION_DATE</t>
  </si>
  <si>
    <t>MUTATION_RETURN_DATE</t>
  </si>
  <si>
    <t>LAST_MUTATION_TYPE</t>
  </si>
  <si>
    <t>LAST_MUTATION_DATE</t>
  </si>
  <si>
    <t>LAST_LOCKER_POSITION</t>
  </si>
  <si>
    <t>LAST_LOCKER_CODE</t>
  </si>
  <si>
    <t>LAST_DRAWER_CODE</t>
  </si>
  <si>
    <t>LAST_ROW_CODE</t>
  </si>
  <si>
    <t>BORROW_THIRDPARTY_TYPE</t>
  </si>
  <si>
    <t>RELEASE_CUSTOMER_DATE</t>
  </si>
  <si>
    <t>SOLD_DATE</t>
  </si>
  <si>
    <t>IS_SOLD</t>
  </si>
  <si>
    <t>ESTIMATE_RETURN_DATE</t>
  </si>
  <si>
    <t>FLAG_BORROW</t>
  </si>
  <si>
    <t>SUPPLEMENTARY</t>
  </si>
  <si>
    <t>LEMARI-1</t>
  </si>
  <si>
    <t>LACI-1</t>
  </si>
  <si>
    <t>SKAT-1</t>
  </si>
  <si>
    <t>ENTRY</t>
  </si>
  <si>
    <t>MIG001</t>
  </si>
  <si>
    <t>MIG-A</t>
  </si>
  <si>
    <t>MAINTENACE</t>
  </si>
  <si>
    <t>UPDATE_LOCKER</t>
  </si>
  <si>
    <t>ID</t>
  </si>
  <si>
    <t>DOCUMENT_NAME</t>
  </si>
  <si>
    <t>DOCUMENT_DESCRIPTION</t>
  </si>
  <si>
    <t>MODULE</t>
  </si>
  <si>
    <t>FILE_NAME</t>
  </si>
  <si>
    <t>PATHS</t>
  </si>
  <si>
    <t>DOC_FILE</t>
  </si>
  <si>
    <t>EXPIRED_DATE</t>
  </si>
  <si>
    <t>IS_TEMPORARY</t>
  </si>
  <si>
    <t>IS_MANUAL</t>
  </si>
  <si>
    <t>FAKTUR VEHICLES</t>
  </si>
  <si>
    <t>DA8160KGGS GTS</t>
  </si>
  <si>
    <t>KT8126NJGS GTS</t>
  </si>
  <si>
    <t>delete IFINDOC.dbo.DOCUMENT_DETAIL</t>
  </si>
  <si>
    <t>where DOCUMENT_CODE in ('0000642.4.08.03.2022-1-SUP', '0000641.4.08.03.2022-1-SUP');</t>
  </si>
  <si>
    <t>delete IFINDOC.dbo.DOCUMENT_MAIN</t>
  </si>
  <si>
    <t>where CODE in ('0000642.4.08.03.2022-1-SUP', '0000641.4.08.03.2022-1-SUP');</t>
  </si>
  <si>
    <t>Aryo Prasetyo: Pagi Pak Frelindo, tiket 463850 --&gt; Document Main (hapus double ...</t>
  </si>
  <si>
    <t>sent on August 5, 2024 9:15 AM</t>
  </si>
  <si>
    <r>
      <t xml:space="preserve">Revisi Start Date &amp; End Date Polis </t>
    </r>
    <r>
      <rPr>
        <b/>
        <sz val="11"/>
        <color theme="1"/>
        <rFont val="Calibri"/>
        <family val="2"/>
        <scheme val="minor"/>
      </rPr>
      <t>A0904613 -3</t>
    </r>
    <r>
      <rPr>
        <sz val="11"/>
        <color theme="1"/>
        <rFont val="Calibri"/>
        <family val="2"/>
        <scheme val="minor"/>
      </rPr>
      <t xml:space="preserve"> &amp; </t>
    </r>
    <r>
      <rPr>
        <b/>
        <sz val="11"/>
        <color theme="1"/>
        <rFont val="Calibri"/>
        <family val="2"/>
        <scheme val="minor"/>
      </rPr>
      <t>A0904091 -3</t>
    </r>
  </si>
  <si>
    <t>A0904091-3</t>
  </si>
  <si>
    <t>A0904613-3</t>
  </si>
  <si>
    <r>
      <t>m-</t>
    </r>
    <r>
      <rPr>
        <b/>
        <sz val="11"/>
        <color theme="1"/>
        <rFont val="Calibri"/>
        <family val="2"/>
        <scheme val="minor"/>
      </rPr>
      <t>464407</t>
    </r>
  </si>
  <si>
    <t>Perubahan Nilai Ifin</t>
  </si>
  <si>
    <t>sent on August 5, 2024 10:56 AM</t>
  </si>
  <si>
    <t>Sell and disposal - sell settlement</t>
  </si>
  <si>
    <t>selisih 1 rupiah</t>
  </si>
  <si>
    <t>ppn amount : 1,070,270.00</t>
  </si>
  <si>
    <t>Net Receive : 529.394.595</t>
  </si>
  <si>
    <t>ppn amount : 1,070,271.00</t>
  </si>
  <si>
    <t>net receive : 529.394.594.00</t>
  </si>
  <si>
    <t>1000.SL.2406.00010</t>
  </si>
  <si>
    <t>B9507BIS</t>
  </si>
  <si>
    <r>
      <t xml:space="preserve">perubahan nilai pada ppn amount pada sell code </t>
    </r>
    <r>
      <rPr>
        <b/>
        <sz val="11"/>
        <color theme="1"/>
        <rFont val="Calibri"/>
        <family val="2"/>
        <scheme val="minor"/>
      </rPr>
      <t>1000.SL.2406.00010</t>
    </r>
    <r>
      <rPr>
        <sz val="11"/>
        <color theme="1"/>
        <rFont val="Calibri"/>
        <family val="2"/>
        <scheme val="minor"/>
      </rPr>
      <t xml:space="preserve">, plat no </t>
    </r>
    <r>
      <rPr>
        <b/>
        <sz val="11"/>
        <color theme="1"/>
        <rFont val="Calibri"/>
        <family val="2"/>
        <scheme val="minor"/>
      </rPr>
      <t>B9507BIS</t>
    </r>
    <r>
      <rPr>
        <sz val="11"/>
        <color theme="1"/>
        <rFont val="Calibri"/>
        <family val="2"/>
        <scheme val="minor"/>
      </rPr>
      <t xml:space="preserve">, asset code </t>
    </r>
    <r>
      <rPr>
        <b/>
        <sz val="11"/>
        <color theme="1"/>
        <rFont val="Calibri"/>
        <family val="2"/>
        <scheme val="minor"/>
      </rPr>
      <t>4120038617</t>
    </r>
    <r>
      <rPr>
        <sz val="11"/>
        <color theme="1"/>
        <rFont val="Calibri"/>
        <family val="2"/>
        <scheme val="minor"/>
      </rPr>
      <t>. fee - ppn amount</t>
    </r>
  </si>
  <si>
    <t>4120038617</t>
  </si>
  <si>
    <t>on a.CODE = b.SALE_CODE</t>
  </si>
  <si>
    <t>on b.ID = b1.SALE_DETAIL_ID</t>
  </si>
  <si>
    <t>on b.ASSET_CODE = c.CODE</t>
  </si>
  <si>
    <r>
      <t>where a.CODE = '</t>
    </r>
    <r>
      <rPr>
        <b/>
        <sz val="11"/>
        <color theme="1"/>
        <rFont val="Consolas"/>
        <family val="3"/>
      </rPr>
      <t>1000.SL.2406.00010</t>
    </r>
    <r>
      <rPr>
        <sz val="11"/>
        <color theme="1"/>
        <rFont val="Consolas"/>
        <family val="3"/>
      </rPr>
      <t>'</t>
    </r>
  </si>
  <si>
    <r>
      <t>and b.ASSET_CODE = '</t>
    </r>
    <r>
      <rPr>
        <b/>
        <sz val="11"/>
        <color theme="1"/>
        <rFont val="Consolas"/>
        <family val="3"/>
      </rPr>
      <t>4120038617</t>
    </r>
    <r>
      <rPr>
        <sz val="11"/>
        <color theme="1"/>
        <rFont val="Consolas"/>
        <family val="3"/>
      </rPr>
      <t>'</t>
    </r>
  </si>
  <si>
    <r>
      <t>from IFINAMS.dbo.</t>
    </r>
    <r>
      <rPr>
        <b/>
        <sz val="11"/>
        <color rgb="FFFF0000"/>
        <rFont val="Consolas"/>
        <family val="3"/>
      </rPr>
      <t>SALE</t>
    </r>
    <r>
      <rPr>
        <sz val="11"/>
        <color theme="1"/>
        <rFont val="Consolas"/>
        <family val="3"/>
      </rPr>
      <t xml:space="preserve"> a</t>
    </r>
  </si>
  <si>
    <r>
      <t>join IFINAMS.dbo.</t>
    </r>
    <r>
      <rPr>
        <b/>
        <sz val="11"/>
        <color rgb="FFFF0000"/>
        <rFont val="Consolas"/>
        <family val="3"/>
      </rPr>
      <t>SALE_DETAIL</t>
    </r>
    <r>
      <rPr>
        <sz val="11"/>
        <color theme="1"/>
        <rFont val="Consolas"/>
        <family val="3"/>
      </rPr>
      <t xml:space="preserve"> b</t>
    </r>
  </si>
  <si>
    <r>
      <t>join IFINAMS.dbo.</t>
    </r>
    <r>
      <rPr>
        <b/>
        <sz val="11"/>
        <color rgb="FFFF0000"/>
        <rFont val="Consolas"/>
        <family val="3"/>
      </rPr>
      <t>SALE_DETAIL_FEE</t>
    </r>
    <r>
      <rPr>
        <sz val="11"/>
        <color theme="1"/>
        <rFont val="Consolas"/>
        <family val="3"/>
      </rPr>
      <t xml:space="preserve"> b1</t>
    </r>
  </si>
  <si>
    <r>
      <t>join IFINAMS.dbo.</t>
    </r>
    <r>
      <rPr>
        <b/>
        <sz val="11"/>
        <color rgb="FFFF0000"/>
        <rFont val="Consolas"/>
        <family val="3"/>
      </rPr>
      <t>ASSET</t>
    </r>
    <r>
      <rPr>
        <sz val="11"/>
        <color theme="1"/>
        <rFont val="Consolas"/>
        <family val="3"/>
      </rPr>
      <t xml:space="preserve"> c</t>
    </r>
  </si>
  <si>
    <r>
      <t>join IFINAMS.dbo.</t>
    </r>
    <r>
      <rPr>
        <b/>
        <sz val="11"/>
        <color rgb="FFFF0000"/>
        <rFont val="Consolas"/>
        <family val="3"/>
      </rPr>
      <t>ASSET_VEHICLE</t>
    </r>
    <r>
      <rPr>
        <sz val="11"/>
        <color theme="1"/>
        <rFont val="Consolas"/>
        <family val="3"/>
      </rPr>
      <t xml:space="preserve"> d</t>
    </r>
  </si>
  <si>
    <t>b.ID,</t>
  </si>
  <si>
    <t>--a.CODE, a.SELL_TYPE,</t>
  </si>
  <si>
    <t>--b.SALE_DETAIL_STATUS, b.ASSET_CODE,</t>
  </si>
  <si>
    <t>--b.NET_BOOK_VALUE, b.SELL_REQUEST_AMOUNT, b.GAIN_LOSS,</t>
  </si>
  <si>
    <t>--b.TOTAL_INCOME, b.TOTAL_EXPENSE, b.[DESCRIPTION],</t>
  </si>
  <si>
    <t>--b.IS_SOLD, b.SALE_DATE,</t>
  </si>
  <si>
    <t>--b.BUYER_TYPE, b.BUYER_NAME, b.BUYER_AREA_PHONE, b.BUYER_AREA_PHONE_NO,</t>
  </si>
  <si>
    <t>--b.KTP_NO, b.BUYER_ADDRESS, b.FAKTUR_NO, b.FAKTUR_DATE,</t>
  </si>
  <si>
    <t>--b.SOLD_AMOUNT, b.PPN_ASSET, b.TOTAL_FEE_AMOUNT,</t>
  </si>
  <si>
    <t>--b1.FEE_CODE, b1.FEE_AMOUNT, b1.MASTER_TAX_PPN_PCT, b1.MASTER_TAX_PPH_PCT,</t>
  </si>
  <si>
    <t>b1.ID,</t>
  </si>
  <si>
    <r>
      <t>b1.</t>
    </r>
    <r>
      <rPr>
        <b/>
        <sz val="11"/>
        <color rgb="FF0000FF"/>
        <rFont val="Consolas"/>
        <family val="3"/>
      </rPr>
      <t>PPN_AMOUNT</t>
    </r>
    <r>
      <rPr>
        <sz val="11"/>
        <color theme="1"/>
        <rFont val="Consolas"/>
        <family val="3"/>
      </rPr>
      <t>,</t>
    </r>
  </si>
  <si>
    <t>--b1.PPH_AMOUNT,</t>
  </si>
  <si>
    <r>
      <t>b.</t>
    </r>
    <r>
      <rPr>
        <b/>
        <sz val="11"/>
        <color rgb="FF0000FF"/>
        <rFont val="Consolas"/>
        <family val="3"/>
      </rPr>
      <t>NET_RECEIVE</t>
    </r>
    <r>
      <rPr>
        <sz val="11"/>
        <color theme="1"/>
        <rFont val="Consolas"/>
        <family val="3"/>
      </rPr>
      <t>,</t>
    </r>
  </si>
  <si>
    <t>--b.GAIN_LOSS_PROFIT, b.SALE_REMARK,</t>
  </si>
  <si>
    <t>--c.TYPE_NAME_ASSET, d.TYPE_ITEM_NAME, d.PLAT_NO, d.CHASSIS_NO, d.ENGINE_NO,</t>
  </si>
  <si>
    <t>--c.PURCHASE_PRICE, c.AGREEMENT_NO, --c.AGREEMENT_EXTERNAL_NO, c.CLIENT_NAME</t>
  </si>
  <si>
    <t>a.CODE, b.ASSET_CODE,</t>
  </si>
  <si>
    <t>b.NET_RECEIVE,</t>
  </si>
  <si>
    <t>b1.PPN_AMOUNT,</t>
  </si>
  <si>
    <r>
      <t>and d.PLAT_NO = '</t>
    </r>
    <r>
      <rPr>
        <b/>
        <sz val="11"/>
        <color theme="1"/>
        <rFont val="Consolas"/>
        <family val="3"/>
      </rPr>
      <t>B9507BIS</t>
    </r>
    <r>
      <rPr>
        <sz val="11"/>
        <color theme="1"/>
        <rFont val="Consolas"/>
        <family val="3"/>
      </rPr>
      <t>'</t>
    </r>
  </si>
  <si>
    <t>b1.MOD_BY, b1.MOD_DATE, b1.MOD_IP_ADDRESS</t>
  </si>
  <si>
    <t>update IFINAMS.dbo.SALE_DETAIL</t>
  </si>
  <si>
    <t>MOD_BY = 'Aryo Budi', -- A3586</t>
  </si>
  <si>
    <t>MOD_DATE = getdate(), -- 2024-07-30 15:08:58.693</t>
  </si>
  <si>
    <t>MOD_IP_ADDRESS = 'M-464407' -- 35.191.11.178</t>
  </si>
  <si>
    <t>where ID = 357;</t>
  </si>
  <si>
    <t>update IFINAMS.dbo.SALE_DETAIL_FEE</t>
  </si>
  <si>
    <t>MOD_DATE = getdate(), -- 2024-07-30 15:04:29.840</t>
  </si>
  <si>
    <t>MOD_IP_ADDRESS = 'M-464407' -- 35.191.8.187</t>
  </si>
  <si>
    <t>where ID = 41;</t>
  </si>
  <si>
    <r>
      <t xml:space="preserve">PPN_AMOUNT = </t>
    </r>
    <r>
      <rPr>
        <b/>
        <sz val="11"/>
        <color theme="1"/>
        <rFont val="Consolas"/>
        <family val="3"/>
      </rPr>
      <t>1070271</t>
    </r>
    <r>
      <rPr>
        <sz val="11"/>
        <color theme="1"/>
        <rFont val="Consolas"/>
        <family val="3"/>
      </rPr>
      <t>, -- 1070270.00</t>
    </r>
  </si>
  <si>
    <r>
      <t xml:space="preserve">NET_RECEIVE = </t>
    </r>
    <r>
      <rPr>
        <b/>
        <sz val="11"/>
        <color theme="1"/>
        <rFont val="Consolas"/>
        <family val="3"/>
      </rPr>
      <t>529394594</t>
    </r>
    <r>
      <rPr>
        <sz val="11"/>
        <color theme="1"/>
        <rFont val="Consolas"/>
        <family val="3"/>
      </rPr>
      <t>, -- 529394595.00</t>
    </r>
  </si>
  <si>
    <t>Aryo Prasetyo: FYI, tiket 464407 --&gt; Perubahan Nilai Ifin --&gt; done ya Mbak</t>
  </si>
  <si>
    <t>sent on August 5, 2024 12:36 PM</t>
  </si>
  <si>
    <t>Wawan Hermawan: Pak Aryo, Mohon masukkan tiket 464407 kedalam list urgent</t>
  </si>
  <si>
    <r>
      <t>'</t>
    </r>
    <r>
      <rPr>
        <b/>
        <sz val="11"/>
        <color theme="1"/>
        <rFont val="Consolas"/>
        <family val="3"/>
      </rPr>
      <t>A0904613-3</t>
    </r>
    <r>
      <rPr>
        <sz val="11"/>
        <color theme="1"/>
        <rFont val="Consolas"/>
        <family val="3"/>
      </rPr>
      <t>'</t>
    </r>
  </si>
  <si>
    <r>
      <t>'</t>
    </r>
    <r>
      <rPr>
        <b/>
        <sz val="11"/>
        <color theme="1"/>
        <rFont val="Consolas"/>
        <family val="3"/>
      </rPr>
      <t>A0904091-3</t>
    </r>
    <r>
      <rPr>
        <sz val="11"/>
        <color theme="1"/>
        <rFont val="Consolas"/>
        <family val="3"/>
      </rPr>
      <t>',</t>
    </r>
  </si>
  <si>
    <t>--c.CODE, c.ITEM_NAME, c.TYPE_NAME_ASSET,</t>
  </si>
  <si>
    <t>--d.ASSET_CODE, d.TYPE_ITEM_NAME,</t>
  </si>
  <si>
    <t>--join IFINAMS.dbo.ASSET c</t>
  </si>
  <si>
    <t>--join IFINAMS.dbo.INSURANCE_POLICY_ASSET b</t>
  </si>
  <si>
    <t>--on a.CODE = b.POLICY_CODE</t>
  </si>
  <si>
    <t>--on b.FA_CODE = c.CODE</t>
  </si>
  <si>
    <t>--join IFINAMS.dbo.ASSET_VEHICLE d</t>
  </si>
  <si>
    <t>--on c.CODE = d.ASSET_CODE</t>
  </si>
  <si>
    <r>
      <t>where CODE = '</t>
    </r>
    <r>
      <rPr>
        <b/>
        <sz val="11"/>
        <color theme="1"/>
        <rFont val="Consolas"/>
        <family val="3"/>
      </rPr>
      <t>1000.INMIG12.2402.000301</t>
    </r>
    <r>
      <rPr>
        <sz val="11"/>
        <color theme="1"/>
        <rFont val="Consolas"/>
        <family val="3"/>
      </rPr>
      <t>';</t>
    </r>
  </si>
  <si>
    <r>
      <t>where CODE = '</t>
    </r>
    <r>
      <rPr>
        <b/>
        <sz val="11"/>
        <color theme="1"/>
        <rFont val="Consolas"/>
        <family val="3"/>
      </rPr>
      <t>1000.PM.2310.002763</t>
    </r>
    <r>
      <rPr>
        <sz val="11"/>
        <color theme="1"/>
        <rFont val="Consolas"/>
        <family val="3"/>
      </rPr>
      <t>';</t>
    </r>
  </si>
  <si>
    <t>MOD_IP_ADDRESS = 'M-463871' -- 35.191.11.162</t>
  </si>
  <si>
    <t>MOD_IP_ADDRESS = 'M-463871' -- 35.191.40.39</t>
  </si>
  <si>
    <t>MOD_DATE = getdate(), -- 2024-08-02 16:53:30.290</t>
  </si>
  <si>
    <t>MOD_DATE = getdate(), -- 2024-08-02 17:17:33.723</t>
  </si>
  <si>
    <t>a.CODE, a.POLICY_NO, a.POLICY_EFF_DATE, a.POLICY_EXP_DATE,</t>
  </si>
  <si>
    <t>POLICY_EFF_DATE = '2024-09-01', -- 2022-08-01 00:00:00.000</t>
  </si>
  <si>
    <t>POLICY_EXP_DATE = '2025-09-01', -- 2023-08-01 00:00:00.000</t>
  </si>
  <si>
    <t>POLICY_EFF_DATE = '2024-09-06', -- 2025-10-06 00:00:00.000</t>
  </si>
  <si>
    <t>POLICY_EXP_DATE = '2025-09-06', -- 2026-10-06 00:00:00.000</t>
  </si>
  <si>
    <t>Antonius Fedrik Yohanes Yahya: Siang Pak Aryo Budi Dwi Prasetyo, Maaf pak terkai...</t>
  </si>
  <si>
    <t>sent on August 5, 2024 12:59 PM</t>
  </si>
  <si>
    <t>462140</t>
  </si>
  <si>
    <t>Aryo Prasetyo: Pak Anton, FYI, tiket 463871 --&gt; Revisi Start Date &amp; End Dat...</t>
  </si>
  <si>
    <t>sent on August 5, 2024 1:06 PM</t>
  </si>
  <si>
    <r>
      <t>where CODE = '</t>
    </r>
    <r>
      <rPr>
        <b/>
        <sz val="11"/>
        <color theme="1"/>
        <rFont val="Consolas"/>
        <family val="3"/>
      </rPr>
      <t>1000.INMIG12.2402.000196</t>
    </r>
    <r>
      <rPr>
        <sz val="11"/>
        <color theme="1"/>
        <rFont val="Consolas"/>
        <family val="3"/>
      </rPr>
      <t>';</t>
    </r>
  </si>
  <si>
    <t>MOD_DATE = getdate(), -- 2024-08-05 10:10:23.193</t>
  </si>
  <si>
    <t>MOD_IP_ADDRESS = 'M-462140' -- 35.191.25.224</t>
  </si>
  <si>
    <t>Aryo Prasetyo: Pak Anton, tiket 462140, polis A0899760-3 -- rubah expired date = 2...</t>
  </si>
  <si>
    <t>sent on August 5, 2024 1:27 PM</t>
  </si>
  <si>
    <t>POLICY_EXP_DATE = '2025-07-12', -- 2027-08-12 00:00:00.000</t>
  </si>
  <si>
    <r>
      <rPr>
        <b/>
        <sz val="11"/>
        <color rgb="FFFF0000"/>
        <rFont val="Calibri"/>
        <family val="2"/>
        <scheme val="minor"/>
      </rPr>
      <t>20240805</t>
    </r>
    <r>
      <rPr>
        <b/>
        <sz val="11"/>
        <color rgb="FF0000FF"/>
        <rFont val="Calibri"/>
        <family val="2"/>
        <scheme val="minor"/>
      </rPr>
      <t>MON</t>
    </r>
    <r>
      <rPr>
        <b/>
        <sz val="11"/>
        <color theme="1"/>
        <rFont val="Calibri"/>
        <family val="2"/>
        <scheme val="minor"/>
      </rPr>
      <t>-003</t>
    </r>
  </si>
  <si>
    <r>
      <t>m-</t>
    </r>
    <r>
      <rPr>
        <b/>
        <sz val="11"/>
        <color theme="1"/>
        <rFont val="Calibri"/>
        <family val="2"/>
        <scheme val="minor"/>
      </rPr>
      <t>464556</t>
    </r>
  </si>
  <si>
    <t>Goods Receipt Note</t>
  </si>
  <si>
    <t>Request Rollback GRN DSF.GRN.2404.000076</t>
  </si>
  <si>
    <t>Ada kesalahan di harga mobilisasi</t>
  </si>
  <si>
    <r>
      <rPr>
        <b/>
        <sz val="11"/>
        <color rgb="FFFF0000"/>
        <rFont val="Calibri"/>
        <family val="2"/>
        <scheme val="minor"/>
      </rPr>
      <t>20240805</t>
    </r>
    <r>
      <rPr>
        <b/>
        <sz val="11"/>
        <color rgb="FF0000FF"/>
        <rFont val="Calibri"/>
        <family val="2"/>
        <scheme val="minor"/>
      </rPr>
      <t>MON</t>
    </r>
    <r>
      <rPr>
        <b/>
        <sz val="11"/>
        <color theme="1"/>
        <rFont val="Calibri"/>
        <family val="2"/>
        <scheme val="minor"/>
      </rPr>
      <t>-004</t>
    </r>
  </si>
  <si>
    <r>
      <t>m-</t>
    </r>
    <r>
      <rPr>
        <b/>
        <sz val="11"/>
        <color theme="1"/>
        <rFont val="Calibri"/>
        <family val="2"/>
        <scheme val="minor"/>
      </rPr>
      <t>464577</t>
    </r>
  </si>
  <si>
    <t>Revisi Detail Object Untuk No Polisi B2272SJJ</t>
  </si>
  <si>
    <t>Data yang tercantum disystem ifin tidak sesuai dengan STNKnya</t>
  </si>
  <si>
    <t>ALL NEW PAJERO SPORT DAKAR ULTIMATE-L 4X2 A/T (2.4L 8A/T) AY22</t>
  </si>
  <si>
    <t>ALL NEW PAJERO SPORT DAKAR -L 4X2 A/T (2.4L 8A/T) AY23</t>
  </si>
  <si>
    <r>
      <rPr>
        <b/>
        <sz val="11"/>
        <color rgb="FFFF0000"/>
        <rFont val="Calibri"/>
        <family val="2"/>
        <scheme val="minor"/>
      </rPr>
      <t>20240805</t>
    </r>
    <r>
      <rPr>
        <b/>
        <sz val="11"/>
        <color rgb="FF0000FF"/>
        <rFont val="Calibri"/>
        <family val="2"/>
        <scheme val="minor"/>
      </rPr>
      <t>MON</t>
    </r>
    <r>
      <rPr>
        <b/>
        <sz val="11"/>
        <color theme="1"/>
        <rFont val="Calibri"/>
        <family val="2"/>
        <scheme val="minor"/>
      </rPr>
      <t>-005</t>
    </r>
  </si>
  <si>
    <r>
      <t>m-</t>
    </r>
    <r>
      <rPr>
        <b/>
        <sz val="11"/>
        <color theme="1"/>
        <rFont val="Calibri"/>
        <family val="2"/>
        <scheme val="minor"/>
      </rPr>
      <t>464589</t>
    </r>
  </si>
  <si>
    <t>Revisi Start Date &amp; End Date Polis A0935293</t>
  </si>
  <si>
    <t>Data yang tercantum diifin tidak sesuai dengan actualnya</t>
  </si>
  <si>
    <t>Start Date : 1 Agustus 2024</t>
  </si>
  <si>
    <t>End Date : 1 Agustus 2025</t>
  </si>
  <si>
    <t>Start Date : 1 September 2024</t>
  </si>
  <si>
    <t>End Date : 1 September 2025</t>
  </si>
  <si>
    <t>Aryo Prasetyo: Siang Mbak putri (Guest), mohon bantuannya utk tiket2 berikut ya   🙏</t>
  </si>
  <si>
    <t>sent on August 5, 2024 1:55 PM</t>
  </si>
  <si>
    <r>
      <t xml:space="preserve">Revisi Start Date &amp; End Date Polis </t>
    </r>
    <r>
      <rPr>
        <b/>
        <sz val="11"/>
        <color theme="1"/>
        <rFont val="Calibri"/>
        <family val="2"/>
        <scheme val="minor"/>
      </rPr>
      <t>A0935293</t>
    </r>
  </si>
  <si>
    <t>A0935293</t>
  </si>
  <si>
    <t>A0935293-2</t>
  </si>
  <si>
    <r>
      <t>where a.POLICY_NO = '</t>
    </r>
    <r>
      <rPr>
        <b/>
        <sz val="11"/>
        <color theme="1"/>
        <rFont val="Consolas"/>
        <family val="3"/>
      </rPr>
      <t>A0935293-2</t>
    </r>
    <r>
      <rPr>
        <sz val="11"/>
        <color theme="1"/>
        <rFont val="Consolas"/>
        <family val="3"/>
      </rPr>
      <t>';</t>
    </r>
  </si>
  <si>
    <r>
      <t>where CODE = '</t>
    </r>
    <r>
      <rPr>
        <b/>
        <sz val="11"/>
        <color theme="1"/>
        <rFont val="Consolas"/>
        <family val="3"/>
      </rPr>
      <t>1000.PM.2310.005666</t>
    </r>
    <r>
      <rPr>
        <sz val="11"/>
        <color theme="1"/>
        <rFont val="Consolas"/>
        <family val="3"/>
      </rPr>
      <t>';</t>
    </r>
  </si>
  <si>
    <t>POLICY_EFF_DATE = '2024-09-01', -- 2024-08-01 00:00:00.000</t>
  </si>
  <si>
    <t>POLICY_EXP_DATE = '2025-09-01', -- 2025-08-01 00:00:00.000</t>
  </si>
  <si>
    <t>MOD_DATE = getdate(), -- 2024-08-02 18:50:29.793</t>
  </si>
  <si>
    <t>MOD_IP_ADDRESS = 'M-464589' -- 35.191.40.33</t>
  </si>
  <si>
    <t>Aryo Prasetyo: Pak Anton, tiket 464589 --&gt; Revisi Start Date &amp; End Date Pol...</t>
  </si>
  <si>
    <t>sent on August 5, 2024 2:33 PM</t>
  </si>
  <si>
    <r>
      <t xml:space="preserve">Revisi Detail Object Untuk No Polisi </t>
    </r>
    <r>
      <rPr>
        <b/>
        <sz val="11"/>
        <color theme="1"/>
        <rFont val="Calibri"/>
        <family val="2"/>
        <scheme val="minor"/>
      </rPr>
      <t>B2272SJJ</t>
    </r>
  </si>
  <si>
    <t>B2272SJJ</t>
  </si>
  <si>
    <t>a.RECEIVED_AMOUNT,</t>
  </si>
  <si>
    <t>from IFINFIN.dbo.RECEIVED_REQUEST a</t>
  </si>
  <si>
    <t>where a.CODE = 'DSF.EFAMRR.2407.000055'</t>
  </si>
  <si>
    <t>update IFINFIN.dbo.RECEIVED_REQUEST</t>
  </si>
  <si>
    <t>RECEIVED_AMOUNT = 529394594, -- 529394595.00</t>
  </si>
  <si>
    <t>MOD_DATE = getdate(), -- 2024-07-30 15:09:25.000</t>
  </si>
  <si>
    <t>MOD_IP_ADDRESS = '464407' -- 127.0.0.1</t>
  </si>
  <si>
    <t>where CODE = 'DSF.EFAMRR.2407.000055';</t>
  </si>
  <si>
    <t>sent on August 5, 2024 3:10 PM</t>
  </si>
  <si>
    <t xml:space="preserve">Aryo Prasetyo: Done ya, Mbak   </t>
  </si>
  <si>
    <t>sent on August 5, 2024 3:39 PM</t>
  </si>
  <si>
    <t>ITEM_NAME = 'ALL NEW PAJERO SPORT DAKAR -L 4X2 A/T (2.4L 8A/T) AY23', -- ALL NEW PAJERO SPORT DAKAR ULTIMATE-L 4X2 A/T (2.4L 8A/T) AY22</t>
  </si>
  <si>
    <t>TYPE_NAME_ASSET = 'ALL NEW PAJERO SPORT DAKAR -L 4X2 A/T (2.4L 8A/T) AY23', -- ALL NEW PAJERO SPORT DAKAR ULTIMATE-L 4X2 A/T (2.4L 8A/T) AY22</t>
  </si>
  <si>
    <t>MOD_BY = 'Aryo Budi', -- A2582</t>
  </si>
  <si>
    <t>MOD_DATE = getdate(), -- 2024-08-05 11:12:26.940</t>
  </si>
  <si>
    <t>MOD_IP_ADDRESS = 'M-464577' -- 35.191.8.194</t>
  </si>
  <si>
    <t>where CODE = '4120043530';</t>
  </si>
  <si>
    <t>TYPE_ITEM_NAME = 'ALL NEW PAJERO SPORT DAKAR -L 4X2 A/T (2.4L 8A/T) AY23', -- ALL NEW PAJERO SPORT DAKAR ULTIMATE-L 4X2 A/T (2.4L 8A/T) AY22</t>
  </si>
  <si>
    <t>MOD_IP_ADDRESS = 'M-464577' -- MIGRASI</t>
  </si>
  <si>
    <t>where ASSET_CODE = '4120043530';</t>
  </si>
  <si>
    <t>where d.PLAT_NO = 'B2272SJJ';</t>
  </si>
  <si>
    <t>Aryo Prasetyo: Pak Anton, tiket 464577 --&gt; Revisi Detail Object Untuk No Polisi...</t>
  </si>
  <si>
    <t>sent on August 5, 2024 3:52 PM</t>
  </si>
  <si>
    <t>A0915532-3</t>
  </si>
  <si>
    <r>
      <t xml:space="preserve">Revisi Start Date &amp; End Date Polis </t>
    </r>
    <r>
      <rPr>
        <b/>
        <sz val="11"/>
        <color theme="1"/>
        <rFont val="Calibri"/>
        <family val="2"/>
        <scheme val="minor"/>
      </rPr>
      <t>A0915532-3</t>
    </r>
    <r>
      <rPr>
        <sz val="11"/>
        <color theme="1"/>
        <rFont val="Calibri"/>
        <family val="2"/>
        <scheme val="minor"/>
      </rPr>
      <t xml:space="preserve"> &amp; </t>
    </r>
    <r>
      <rPr>
        <b/>
        <sz val="11"/>
        <color theme="1"/>
        <rFont val="Calibri"/>
        <family val="2"/>
        <scheme val="minor"/>
      </rPr>
      <t>A0906707-3</t>
    </r>
  </si>
  <si>
    <t>A0906707-3</t>
  </si>
  <si>
    <r>
      <rPr>
        <b/>
        <sz val="11"/>
        <color theme="1"/>
        <rFont val="Calibri"/>
        <family val="2"/>
        <scheme val="minor"/>
      </rPr>
      <t>A0915532-3</t>
    </r>
    <r>
      <rPr>
        <sz val="11"/>
        <color theme="1"/>
        <rFont val="Calibri"/>
        <family val="2"/>
        <scheme val="minor"/>
      </rPr>
      <t xml:space="preserve"> -&gt; 23 September 2024 - 23 September 2025</t>
    </r>
  </si>
  <si>
    <r>
      <rPr>
        <b/>
        <sz val="11"/>
        <color theme="1"/>
        <rFont val="Calibri"/>
        <family val="2"/>
        <scheme val="minor"/>
      </rPr>
      <t>A0906707-3</t>
    </r>
    <r>
      <rPr>
        <sz val="11"/>
        <color theme="1"/>
        <rFont val="Calibri"/>
        <family val="2"/>
        <scheme val="minor"/>
      </rPr>
      <t xml:space="preserve"> -&gt; 23 September 2024 - 23 September 2025</t>
    </r>
  </si>
  <si>
    <r>
      <t>'</t>
    </r>
    <r>
      <rPr>
        <b/>
        <sz val="11"/>
        <color theme="1"/>
        <rFont val="Consolas"/>
        <family val="3"/>
      </rPr>
      <t>A0915532-3</t>
    </r>
    <r>
      <rPr>
        <sz val="11"/>
        <color theme="1"/>
        <rFont val="Consolas"/>
        <family val="3"/>
      </rPr>
      <t>',</t>
    </r>
  </si>
  <si>
    <r>
      <t>'</t>
    </r>
    <r>
      <rPr>
        <b/>
        <sz val="11"/>
        <color theme="1"/>
        <rFont val="Consolas"/>
        <family val="3"/>
      </rPr>
      <t>A0906707-3</t>
    </r>
    <r>
      <rPr>
        <sz val="11"/>
        <color theme="1"/>
        <rFont val="Consolas"/>
        <family val="3"/>
      </rPr>
      <t>'</t>
    </r>
  </si>
  <si>
    <r>
      <t>where CODE = '</t>
    </r>
    <r>
      <rPr>
        <b/>
        <sz val="11"/>
        <color theme="1"/>
        <rFont val="Consolas"/>
        <family val="3"/>
      </rPr>
      <t>1000.INMIG12.2402.000346</t>
    </r>
    <r>
      <rPr>
        <sz val="11"/>
        <color theme="1"/>
        <rFont val="Consolas"/>
        <family val="3"/>
      </rPr>
      <t>';</t>
    </r>
  </si>
  <si>
    <r>
      <t>where CODE = '</t>
    </r>
    <r>
      <rPr>
        <b/>
        <sz val="11"/>
        <color theme="1"/>
        <rFont val="Consolas"/>
        <family val="3"/>
      </rPr>
      <t>1000.INMIG12.2402.000366</t>
    </r>
    <r>
      <rPr>
        <sz val="11"/>
        <color theme="1"/>
        <rFont val="Consolas"/>
        <family val="3"/>
      </rPr>
      <t>';</t>
    </r>
  </si>
  <si>
    <t>MOD_IP_ADDRESS = 'M-464193' -- 35.191.51.73</t>
  </si>
  <si>
    <t>MOD_DATE = getdate(), -- 2024-08-05 13:34:02.080</t>
  </si>
  <si>
    <t>MOD_DATE = getdate(), -- 2024-08-05 11:58:21.570</t>
  </si>
  <si>
    <t>MOD_IP_ADDRESS = 'M-464193' -- 35.191.11.161</t>
  </si>
  <si>
    <t>POLICY_EFF_DATE = '2024-09-23', -- 2021-08-23 00:00:00.000</t>
  </si>
  <si>
    <t>POLICY_EXP_DATE = '2025-09-23', -- 2022-08-23 00:00:00.000</t>
  </si>
  <si>
    <t>Aryo Prasetyo: Pak Anton, tiket 464193 --&gt; Revisi Start Date &amp; End Date Pol...</t>
  </si>
  <si>
    <t>sent on August 5, 2024 4:26 PM</t>
  </si>
  <si>
    <t>Lucy Germima Wilson: sore pak aryo</t>
  </si>
  <si>
    <t>sent on August 5, 2024 4:28 PM</t>
  </si>
  <si>
    <r>
      <rPr>
        <b/>
        <sz val="11"/>
        <color rgb="FFFF0000"/>
        <rFont val="Calibri"/>
        <family val="2"/>
        <scheme val="minor"/>
      </rPr>
      <t>20240806</t>
    </r>
    <r>
      <rPr>
        <b/>
        <sz val="11"/>
        <color rgb="FF0000FF"/>
        <rFont val="Calibri"/>
        <family val="2"/>
        <scheme val="minor"/>
      </rPr>
      <t>TUE</t>
    </r>
  </si>
  <si>
    <r>
      <rPr>
        <b/>
        <sz val="11"/>
        <color rgb="FFFF0000"/>
        <rFont val="Calibri"/>
        <family val="2"/>
        <scheme val="minor"/>
      </rPr>
      <t>20240806</t>
    </r>
    <r>
      <rPr>
        <b/>
        <sz val="11"/>
        <color rgb="FF0000FF"/>
        <rFont val="Calibri"/>
        <family val="2"/>
        <scheme val="minor"/>
      </rPr>
      <t>TUE</t>
    </r>
    <r>
      <rPr>
        <b/>
        <sz val="11"/>
        <color theme="1"/>
        <rFont val="Calibri"/>
        <family val="2"/>
        <scheme val="minor"/>
      </rPr>
      <t>-001</t>
    </r>
  </si>
  <si>
    <t>BEFORE:</t>
  </si>
  <si>
    <t>AFTER:</t>
  </si>
  <si>
    <t>c.AGREEMENT_NO, --c.AGREEMENT_EXTERNAL_NO,</t>
  </si>
  <si>
    <t>--c.FA_REFF_NO_01, b.FA_REFF_NO_02, b.FA_REFF_NO_03, -- PLAT_NO, CHASSIS_NO, ENGINE_NO</t>
  </si>
  <si>
    <t>--left join IFINOPL.dbo.AGREEMENT_MAIN d</t>
  </si>
  <si>
    <t>--on c.AGREEMENT_NO = d.AGREEMENT_NO</t>
  </si>
  <si>
    <r>
      <t>where b.PLAT_NO in ('</t>
    </r>
    <r>
      <rPr>
        <b/>
        <sz val="11"/>
        <color theme="1"/>
        <rFont val="Consolas"/>
        <family val="3"/>
      </rPr>
      <t>B9569PCY</t>
    </r>
    <r>
      <rPr>
        <sz val="11"/>
        <color theme="1"/>
        <rFont val="Consolas"/>
        <family val="3"/>
      </rPr>
      <t>', '</t>
    </r>
    <r>
      <rPr>
        <b/>
        <sz val="11"/>
        <color theme="1"/>
        <rFont val="Consolas"/>
        <family val="3"/>
      </rPr>
      <t>B9518PCY</t>
    </r>
    <r>
      <rPr>
        <sz val="11"/>
        <color theme="1"/>
        <rFont val="Consolas"/>
        <family val="3"/>
      </rPr>
      <t>');</t>
    </r>
  </si>
  <si>
    <t>a.CODE, a.ASSET_NO, c.ASSET_NO,</t>
  </si>
  <si>
    <t>b.PLAT_NO, --b.CHASSIS_NO, b.ENGINE_NO,</t>
  </si>
  <si>
    <t>Efective Date yang tercantum di System TIdak sesuai</t>
  </si>
  <si>
    <t>A0904334-3</t>
  </si>
  <si>
    <t>Efective Date : 29 Agustus 2021</t>
  </si>
  <si>
    <t>Expired Date: 29 Agustus 2022</t>
  </si>
  <si>
    <t>A0904336-3</t>
  </si>
  <si>
    <t>Efective Date: 25 Agustus 2021</t>
  </si>
  <si>
    <t>Expired Date: 25 Agustus 2022</t>
  </si>
  <si>
    <t>A0904949-3</t>
  </si>
  <si>
    <t>Effective Date : 26 Juli 2021</t>
  </si>
  <si>
    <t>Expired Date: 26 Juli 2022</t>
  </si>
  <si>
    <t>A0903626-3</t>
  </si>
  <si>
    <t>Effective Date : 27 Juli 2021</t>
  </si>
  <si>
    <t>Exipered Date : 27 Juli 2022</t>
  </si>
  <si>
    <t>Efective Date : 29 Agustus 2024</t>
  </si>
  <si>
    <t>Expired Date: 29 Agustus 2025</t>
  </si>
  <si>
    <t>Efective Date: 25 Agustus 2024</t>
  </si>
  <si>
    <t>Expired Date: 25 Agustus 2025</t>
  </si>
  <si>
    <t>Effective Date : 26 Agustus 2024</t>
  </si>
  <si>
    <t>Expired Date: 26 Agustus 2025</t>
  </si>
  <si>
    <t>Effective Date : 27 Agustus 2024</t>
  </si>
  <si>
    <t>Exipered Date : 27 Agustus 2025</t>
  </si>
  <si>
    <r>
      <t>'</t>
    </r>
    <r>
      <rPr>
        <b/>
        <sz val="11"/>
        <color theme="1"/>
        <rFont val="Consolas"/>
        <family val="3"/>
      </rPr>
      <t>A0904334-3</t>
    </r>
    <r>
      <rPr>
        <sz val="11"/>
        <color theme="1"/>
        <rFont val="Consolas"/>
        <family val="3"/>
      </rPr>
      <t>',</t>
    </r>
  </si>
  <si>
    <r>
      <t>'</t>
    </r>
    <r>
      <rPr>
        <b/>
        <sz val="11"/>
        <color theme="1"/>
        <rFont val="Consolas"/>
        <family val="3"/>
      </rPr>
      <t>A0904336-3</t>
    </r>
    <r>
      <rPr>
        <sz val="11"/>
        <color theme="1"/>
        <rFont val="Consolas"/>
        <family val="3"/>
      </rPr>
      <t>',</t>
    </r>
  </si>
  <si>
    <r>
      <t>'</t>
    </r>
    <r>
      <rPr>
        <b/>
        <sz val="11"/>
        <color theme="1"/>
        <rFont val="Consolas"/>
        <family val="3"/>
      </rPr>
      <t>A0904949-3</t>
    </r>
    <r>
      <rPr>
        <sz val="11"/>
        <color theme="1"/>
        <rFont val="Consolas"/>
        <family val="3"/>
      </rPr>
      <t>',</t>
    </r>
  </si>
  <si>
    <r>
      <t>'</t>
    </r>
    <r>
      <rPr>
        <b/>
        <sz val="11"/>
        <color theme="1"/>
        <rFont val="Consolas"/>
        <family val="3"/>
      </rPr>
      <t>A0903626-3</t>
    </r>
    <r>
      <rPr>
        <sz val="11"/>
        <color theme="1"/>
        <rFont val="Consolas"/>
        <family val="3"/>
      </rPr>
      <t>'</t>
    </r>
  </si>
  <si>
    <r>
      <t xml:space="preserve">Efective Date : </t>
    </r>
    <r>
      <rPr>
        <b/>
        <sz val="11"/>
        <color theme="1"/>
        <rFont val="Calibri"/>
        <family val="2"/>
        <scheme val="minor"/>
      </rPr>
      <t>29 Agustus 2024</t>
    </r>
  </si>
  <si>
    <r>
      <t xml:space="preserve">Expired Date: </t>
    </r>
    <r>
      <rPr>
        <b/>
        <sz val="11"/>
        <color theme="1"/>
        <rFont val="Calibri"/>
        <family val="2"/>
        <scheme val="minor"/>
      </rPr>
      <t>29 Agustus 2025</t>
    </r>
  </si>
  <si>
    <r>
      <t xml:space="preserve">Efective Date: </t>
    </r>
    <r>
      <rPr>
        <b/>
        <sz val="11"/>
        <color theme="1"/>
        <rFont val="Calibri"/>
        <family val="2"/>
        <scheme val="minor"/>
      </rPr>
      <t>25 Agustus 2024</t>
    </r>
  </si>
  <si>
    <r>
      <t xml:space="preserve">Expired Date: </t>
    </r>
    <r>
      <rPr>
        <b/>
        <sz val="11"/>
        <color theme="1"/>
        <rFont val="Calibri"/>
        <family val="2"/>
        <scheme val="minor"/>
      </rPr>
      <t>25 Agustus 2025</t>
    </r>
  </si>
  <si>
    <r>
      <t xml:space="preserve">Effective Date : </t>
    </r>
    <r>
      <rPr>
        <b/>
        <sz val="11"/>
        <color theme="1"/>
        <rFont val="Calibri"/>
        <family val="2"/>
        <scheme val="minor"/>
      </rPr>
      <t>26 Agustus 2024</t>
    </r>
  </si>
  <si>
    <r>
      <t xml:space="preserve">Expired Date: </t>
    </r>
    <r>
      <rPr>
        <b/>
        <sz val="11"/>
        <color theme="1"/>
        <rFont val="Calibri"/>
        <family val="2"/>
        <scheme val="minor"/>
      </rPr>
      <t>26 Agustus 2025</t>
    </r>
  </si>
  <si>
    <r>
      <t xml:space="preserve">Exipered Date : </t>
    </r>
    <r>
      <rPr>
        <b/>
        <sz val="11"/>
        <color theme="1"/>
        <rFont val="Calibri"/>
        <family val="2"/>
        <scheme val="minor"/>
      </rPr>
      <t>27 Agustus 2025</t>
    </r>
  </si>
  <si>
    <r>
      <t xml:space="preserve">Effective Date : </t>
    </r>
    <r>
      <rPr>
        <b/>
        <sz val="11"/>
        <color theme="1"/>
        <rFont val="Calibri"/>
        <family val="2"/>
        <scheme val="minor"/>
      </rPr>
      <t>27 Agustus 2024</t>
    </r>
  </si>
  <si>
    <t>2024-08-29</t>
  </si>
  <si>
    <t>2024-08-25</t>
  </si>
  <si>
    <t>2024-08-26</t>
  </si>
  <si>
    <t>2024-08-27</t>
  </si>
  <si>
    <t>2025-08-29</t>
  </si>
  <si>
    <t>2025-08-25</t>
  </si>
  <si>
    <t>2025-08-26</t>
  </si>
  <si>
    <t>2025-08-27</t>
  </si>
  <si>
    <t>left join IFINAMS.dbo.INSURANCE_POLICY_MAIN a</t>
  </si>
  <si>
    <t>on x.POLICY_NO = a.POLICY_NO</t>
  </si>
  <si>
    <t>POLICY_EFF_DATE_NEW</t>
  </si>
  <si>
    <t>POLICY_EXP_DATE_NEW</t>
  </si>
  <si>
    <t>1000.INMIG10.2402.000438</t>
  </si>
  <si>
    <t>A3381</t>
  </si>
  <si>
    <t>1000.INMIG10.2402.000443</t>
  </si>
  <si>
    <t>35.191.1.22</t>
  </si>
  <si>
    <t>1000.INMIG12.2402.000336</t>
  </si>
  <si>
    <t>1000.INMIG12.2402.000341</t>
  </si>
  <si>
    <t>35.191.1.9</t>
  </si>
  <si>
    <t>2024-07-30 10:29:35</t>
  </si>
  <si>
    <t>2024-07-30 10:38:18</t>
  </si>
  <si>
    <t>2024-07-31 11:54:57</t>
  </si>
  <si>
    <t>2024-07-29 13:44:37</t>
  </si>
  <si>
    <t>2022-08-29</t>
  </si>
  <si>
    <t>2022-08-25</t>
  </si>
  <si>
    <t>2022-07-27</t>
  </si>
  <si>
    <t>2022-07-26</t>
  </si>
  <si>
    <t>2021-08-29</t>
  </si>
  <si>
    <t>2021-08-25</t>
  </si>
  <si>
    <t>2021-07-27</t>
  </si>
  <si>
    <t>2021-07-26</t>
  </si>
  <si>
    <t>commit tran;</t>
  </si>
  <si>
    <t>--rollback tran;</t>
  </si>
  <si>
    <t>Aryo Prasetyo: Baik Pak, terima kasih infonya ya</t>
  </si>
  <si>
    <t>sent on August 6, 2024 11:05 AM</t>
  </si>
  <si>
    <r>
      <t>f-</t>
    </r>
    <r>
      <rPr>
        <b/>
        <sz val="11"/>
        <color theme="1"/>
        <rFont val="Calibri"/>
        <family val="2"/>
        <scheme val="minor"/>
      </rPr>
      <t>2324415</t>
    </r>
  </si>
  <si>
    <t>Req Report Dari OLSS</t>
  </si>
  <si>
    <t>antonius.fedrik@dipostar.com</t>
  </si>
  <si>
    <r>
      <rPr>
        <b/>
        <sz val="11"/>
        <color rgb="FFFF0000"/>
        <rFont val="Calibri"/>
        <family val="2"/>
        <scheme val="minor"/>
      </rPr>
      <t>20240806</t>
    </r>
    <r>
      <rPr>
        <b/>
        <sz val="11"/>
        <color rgb="FF0000FF"/>
        <rFont val="Calibri"/>
        <family val="2"/>
        <scheme val="minor"/>
      </rPr>
      <t>TUE</t>
    </r>
    <r>
      <rPr>
        <b/>
        <sz val="11"/>
        <color theme="1"/>
        <rFont val="Calibri"/>
        <family val="2"/>
        <scheme val="minor"/>
      </rPr>
      <t>-002</t>
    </r>
  </si>
  <si>
    <t>Antonius Fedrik Yohanes Yahya: Siang Pak Aryo,    Terkait Ticket ini juga pak, y...</t>
  </si>
  <si>
    <t>sent on August 6, 2024 11:32 AM</t>
  </si>
  <si>
    <t>4120039664</t>
  </si>
  <si>
    <t>F1601OL</t>
  </si>
  <si>
    <t>0000730/4/08/07/2022</t>
  </si>
  <si>
    <r>
      <t>m-</t>
    </r>
    <r>
      <rPr>
        <b/>
        <sz val="11"/>
        <color theme="1"/>
        <rFont val="Calibri"/>
        <family val="2"/>
        <scheme val="minor"/>
      </rPr>
      <t>464505</t>
    </r>
  </si>
  <si>
    <t>Backdate Early Termination - PT. Nayla Zahra Trans</t>
  </si>
  <si>
    <t>Account Management &gt;&gt; Early Termination</t>
  </si>
  <si>
    <t>Request early termination backdate</t>
  </si>
  <si>
    <t>No. Agreement : 0002100/4/10/03/2024</t>
  </si>
  <si>
    <t>Customer : PT NAYLA ZAHRA TRANS</t>
  </si>
  <si>
    <t>Termination Number : 2010.OPLEM.2408.000001</t>
  </si>
  <si>
    <t>1. Baru mendapatkan info penarikan unit dari MO pada tanggal 2 Agustus 2024</t>
  </si>
  <si>
    <t>2. Unit ditarik karena PIC customer susah untuk berkoordinasi</t>
  </si>
  <si>
    <t>3. Customer ada OD</t>
  </si>
  <si>
    <t>4. saat marketing visit terlihat sudah tidak ada aktivitas usaha, sehingga marketing berinisiatif untuk melakukan penarikan unit</t>
  </si>
  <si>
    <t>02/08/2024</t>
  </si>
  <si>
    <t>Date must be greater or equal to system date</t>
  </si>
  <si>
    <t>24/07/2024</t>
  </si>
  <si>
    <t>Aryo Prasetyo: Siang Mbak putri (Guest), mohon bantuannya utk tiket 464505 ya, Mba...</t>
  </si>
  <si>
    <t>sent on August 6, 2024 1:20 PM</t>
  </si>
  <si>
    <t>c.REFF_NO_1, -- PLAT_NO</t>
  </si>
  <si>
    <t>c.REFF_NO_2, -- CHASSIS_NO</t>
  </si>
  <si>
    <t>c.REFF_NO_3, -- ENGINE_NO</t>
  </si>
  <si>
    <t>c.MOD_BY, c.MOD_DATE, c.MOD_IP_ADDRESS</t>
  </si>
  <si>
    <t>on a.ASSET_NO = c.ASSET_NO</t>
  </si>
  <si>
    <r>
      <t>from IFINDOC.dbo.</t>
    </r>
    <r>
      <rPr>
        <b/>
        <sz val="11"/>
        <color rgb="FFFF0000"/>
        <rFont val="Consolas"/>
        <family val="3"/>
      </rPr>
      <t>DOCUMENT_MAIN</t>
    </r>
    <r>
      <rPr>
        <sz val="11"/>
        <color theme="1"/>
        <rFont val="Consolas"/>
        <family val="3"/>
      </rPr>
      <t xml:space="preserve"> a</t>
    </r>
  </si>
  <si>
    <r>
      <t>join IFINDOC.dbo.</t>
    </r>
    <r>
      <rPr>
        <b/>
        <sz val="11"/>
        <color rgb="FFFF0000"/>
        <rFont val="Consolas"/>
        <family val="3"/>
      </rPr>
      <t>DOCUMENT_DETAIL</t>
    </r>
    <r>
      <rPr>
        <sz val="11"/>
        <color theme="1"/>
        <rFont val="Consolas"/>
        <family val="3"/>
      </rPr>
      <t xml:space="preserve"> b</t>
    </r>
  </si>
  <si>
    <r>
      <t>join IFINDOC.dbo.</t>
    </r>
    <r>
      <rPr>
        <b/>
        <sz val="11"/>
        <color rgb="FFFF0000"/>
        <rFont val="Consolas"/>
        <family val="3"/>
      </rPr>
      <t>FIXED_ASSET_MAIN</t>
    </r>
    <r>
      <rPr>
        <sz val="11"/>
        <color theme="1"/>
        <rFont val="Consolas"/>
        <family val="3"/>
      </rPr>
      <t xml:space="preserve"> c</t>
    </r>
  </si>
  <si>
    <t>REFF_NO_1</t>
  </si>
  <si>
    <t>REFF_NO_2</t>
  </si>
  <si>
    <t>REFF_NO_3</t>
  </si>
  <si>
    <t>2023-11-03 22:39:06</t>
  </si>
  <si>
    <t>c.ASSET_NO, b.DOCUMENT_TYPE,</t>
  </si>
  <si>
    <t>Aryo Prasetyo: Sore Bu Amelya, tiket 463276 --&gt; Perubahan No Polisi di BPKB --...</t>
  </si>
  <si>
    <t>sent on August 6, 2024 2:22 PM</t>
  </si>
  <si>
    <r>
      <t>from IFINAMS.dbo.</t>
    </r>
    <r>
      <rPr>
        <b/>
        <sz val="11"/>
        <color rgb="FFFF0000"/>
        <rFont val="Consolas"/>
        <family val="3"/>
      </rPr>
      <t>ASSET</t>
    </r>
    <r>
      <rPr>
        <sz val="11"/>
        <color theme="1"/>
        <rFont val="Consolas"/>
        <family val="3"/>
      </rPr>
      <t xml:space="preserve"> a</t>
    </r>
  </si>
  <si>
    <r>
      <t>join IFINAMS.dbo.</t>
    </r>
    <r>
      <rPr>
        <b/>
        <sz val="11"/>
        <color rgb="FFFF0000"/>
        <rFont val="Consolas"/>
        <family val="3"/>
      </rPr>
      <t>ASSET_VEHICLE</t>
    </r>
    <r>
      <rPr>
        <sz val="11"/>
        <color theme="1"/>
        <rFont val="Consolas"/>
        <family val="3"/>
      </rPr>
      <t xml:space="preserve"> b</t>
    </r>
  </si>
  <si>
    <r>
      <t>left join IFINOPL.dbo.</t>
    </r>
    <r>
      <rPr>
        <b/>
        <sz val="11"/>
        <color rgb="FFFF0000"/>
        <rFont val="Consolas"/>
        <family val="3"/>
      </rPr>
      <t>AGREEMENT_ASSET</t>
    </r>
    <r>
      <rPr>
        <sz val="11"/>
        <color theme="1"/>
        <rFont val="Consolas"/>
        <family val="3"/>
      </rPr>
      <t xml:space="preserve"> c</t>
    </r>
  </si>
  <si>
    <t>EOM</t>
  </si>
  <si>
    <t>SYSTEM</t>
  </si>
  <si>
    <t>0002236.4.01.05.2024</t>
  </si>
  <si>
    <t>2001.OPLAA.2404.000080</t>
  </si>
  <si>
    <t>2024-07-31 23:45:17</t>
  </si>
  <si>
    <t>2024-07-31 20:32:20</t>
  </si>
  <si>
    <r>
      <t>m-</t>
    </r>
    <r>
      <rPr>
        <b/>
        <sz val="11"/>
        <color rgb="FF0000FF"/>
        <rFont val="Calibri"/>
        <family val="2"/>
        <scheme val="minor"/>
      </rPr>
      <t>454553</t>
    </r>
  </si>
  <si>
    <t>AGREEMENT_NO = replace('0002236/4/01/05/2024', '/', '.'), -- null</t>
  </si>
  <si>
    <t>AGREEMENT_EXTERNAL_NO = '0002236/4/01/05/2024', -- null</t>
  </si>
  <si>
    <t>ASSET_NO = '2001.OPLAA.2404.000080', -- null</t>
  </si>
  <si>
    <t>MOD_DATE = getdate(), -- 2024-07-31 23:45:17.470</t>
  </si>
  <si>
    <t>MOD_IP_ADDRESS = 'M-463355' -- SYSTEM</t>
  </si>
  <si>
    <t>where CODE = '2001.AST.2407.00008';</t>
  </si>
  <si>
    <t>AGREEMENT_NO = replace('0002235/4/01/05/2024', '/', '.'), -- 0002236.4.01.05.2024</t>
  </si>
  <si>
    <t>AGREEMENT_EXTERNAL_NO = '0002235/4/01/05/2024', -- 0002236/4/01/05/2024</t>
  </si>
  <si>
    <t>ASSET_NO = null, -- 2001.OPLAA.2404.000080</t>
  </si>
  <si>
    <t>where CODE = '2001.AST.2407.00009';</t>
  </si>
  <si>
    <t>FA_CODE = '2001.AST.2407.00008', -- 2001.AST.2407.00009</t>
  </si>
  <si>
    <t>FA_REFF_NO_01 = 'B9518PCY', -- B9569PCY</t>
  </si>
  <si>
    <t>FA_REFF_NO_02 = 'MHCPHR54CPJ546113', -- MHCPHR54CPJ546114</t>
  </si>
  <si>
    <t>FA_REFF_NO_03 = 'E546113', -- E546114</t>
  </si>
  <si>
    <t>MOD_DATE = getdate(), -- 2024-07-31 20:32:19.830</t>
  </si>
  <si>
    <t>MOD_IP_ADDRESS = 'M-463355' -- 127.0.0.1</t>
  </si>
  <si>
    <t>where AGREEMENT_NO = replace('0002236/4/01/05/2024', '/', '.')</t>
  </si>
  <si>
    <t>Aryo Prasetyo: Bu Lucy, tiket 463355 --&gt; Tukar data kendaraan --&gt; done ya...</t>
  </si>
  <si>
    <t>sent on August 6, 2024 4:19 PM</t>
  </si>
  <si>
    <r>
      <rPr>
        <b/>
        <sz val="11"/>
        <color rgb="FFFF0000"/>
        <rFont val="Calibri"/>
        <family val="2"/>
        <scheme val="minor"/>
      </rPr>
      <t>20240807</t>
    </r>
    <r>
      <rPr>
        <b/>
        <sz val="11"/>
        <color rgb="FF0000FF"/>
        <rFont val="Calibri"/>
        <family val="2"/>
        <scheme val="minor"/>
      </rPr>
      <t>WED</t>
    </r>
  </si>
  <si>
    <r>
      <rPr>
        <b/>
        <sz val="11"/>
        <color rgb="FFFF0000"/>
        <rFont val="Calibri"/>
        <family val="2"/>
        <scheme val="minor"/>
      </rPr>
      <t>20240807</t>
    </r>
    <r>
      <rPr>
        <b/>
        <sz val="11"/>
        <color rgb="FF0000FF"/>
        <rFont val="Calibri"/>
        <family val="2"/>
        <scheme val="minor"/>
      </rPr>
      <t>WED</t>
    </r>
    <r>
      <rPr>
        <b/>
        <sz val="11"/>
        <color theme="1"/>
        <rFont val="Calibri"/>
        <family val="2"/>
        <scheme val="minor"/>
      </rPr>
      <t>-001</t>
    </r>
  </si>
  <si>
    <t xml:space="preserve">Rubah Status Unit </t>
  </si>
  <si>
    <t>B9654PCS</t>
  </si>
  <si>
    <t>4120038865</t>
  </si>
  <si>
    <r>
      <t>where a.CODE = '</t>
    </r>
    <r>
      <rPr>
        <b/>
        <sz val="11"/>
        <color theme="1"/>
        <rFont val="Consolas"/>
        <family val="3"/>
      </rPr>
      <t>4120038865</t>
    </r>
    <r>
      <rPr>
        <sz val="11"/>
        <color theme="1"/>
        <rFont val="Consolas"/>
        <family val="3"/>
      </rPr>
      <t>';</t>
    </r>
  </si>
  <si>
    <r>
      <t>where CODE = '</t>
    </r>
    <r>
      <rPr>
        <b/>
        <sz val="11"/>
        <color theme="1"/>
        <rFont val="Consolas"/>
        <family val="3"/>
      </rPr>
      <t>4120038865</t>
    </r>
    <r>
      <rPr>
        <sz val="11"/>
        <color theme="1"/>
        <rFont val="Consolas"/>
        <family val="3"/>
      </rPr>
      <t>';</t>
    </r>
  </si>
  <si>
    <r>
      <t>MOD_BY = '</t>
    </r>
    <r>
      <rPr>
        <b/>
        <sz val="11"/>
        <color theme="1"/>
        <rFont val="Consolas"/>
        <family val="3"/>
      </rPr>
      <t>Aryo Budi</t>
    </r>
    <r>
      <rPr>
        <sz val="11"/>
        <color theme="1"/>
        <rFont val="Consolas"/>
        <family val="3"/>
      </rPr>
      <t>', -- A2582</t>
    </r>
  </si>
  <si>
    <r>
      <t xml:space="preserve">update </t>
    </r>
    <r>
      <rPr>
        <b/>
        <sz val="11"/>
        <color theme="1"/>
        <rFont val="Consolas"/>
        <family val="3"/>
      </rPr>
      <t>IFINAMS</t>
    </r>
    <r>
      <rPr>
        <sz val="11"/>
        <color theme="1"/>
        <rFont val="Consolas"/>
        <family val="3"/>
      </rPr>
      <t>.dbo.</t>
    </r>
    <r>
      <rPr>
        <b/>
        <sz val="11"/>
        <color rgb="FFFF0000"/>
        <rFont val="Consolas"/>
        <family val="3"/>
      </rPr>
      <t>ASSET</t>
    </r>
  </si>
  <si>
    <r>
      <t>FISICAL_STATUS = '</t>
    </r>
    <r>
      <rPr>
        <b/>
        <sz val="11"/>
        <color theme="1"/>
        <rFont val="Consolas"/>
        <family val="3"/>
      </rPr>
      <t>ON HAND</t>
    </r>
    <r>
      <rPr>
        <sz val="11"/>
        <color theme="1"/>
        <rFont val="Consolas"/>
        <family val="3"/>
      </rPr>
      <t>', -- ON CUSTOMER</t>
    </r>
  </si>
  <si>
    <t>Gina Naomi</t>
  </si>
  <si>
    <r>
      <rPr>
        <b/>
        <sz val="11"/>
        <color rgb="FFFF0000"/>
        <rFont val="Calibri"/>
        <family val="2"/>
        <scheme val="minor"/>
      </rPr>
      <t>20240807</t>
    </r>
    <r>
      <rPr>
        <b/>
        <sz val="11"/>
        <color rgb="FF0000FF"/>
        <rFont val="Calibri"/>
        <family val="2"/>
        <scheme val="minor"/>
      </rPr>
      <t>WED</t>
    </r>
    <r>
      <rPr>
        <b/>
        <sz val="11"/>
        <color theme="1"/>
        <rFont val="Calibri"/>
        <family val="2"/>
        <scheme val="minor"/>
      </rPr>
      <t>-004</t>
    </r>
  </si>
  <si>
    <r>
      <t>m-</t>
    </r>
    <r>
      <rPr>
        <b/>
        <sz val="11"/>
        <color theme="1"/>
        <rFont val="Calibri"/>
        <family val="2"/>
        <scheme val="minor"/>
      </rPr>
      <t>465224</t>
    </r>
  </si>
  <si>
    <t>Revisi Detail Object Untuk Unit No Polisi BM1911AAB &amp; BM1910AAB</t>
  </si>
  <si>
    <t>Data yang tercantum diIfin TIdak sesuai dengan STNK</t>
  </si>
  <si>
    <r>
      <rPr>
        <b/>
        <sz val="11"/>
        <color rgb="FFFF0000"/>
        <rFont val="Calibri"/>
        <family val="2"/>
        <scheme val="minor"/>
      </rPr>
      <t>20240807</t>
    </r>
    <r>
      <rPr>
        <b/>
        <sz val="11"/>
        <color rgb="FF0000FF"/>
        <rFont val="Calibri"/>
        <family val="2"/>
        <scheme val="minor"/>
      </rPr>
      <t>WED</t>
    </r>
    <r>
      <rPr>
        <b/>
        <sz val="11"/>
        <color theme="1"/>
        <rFont val="Calibri"/>
        <family val="2"/>
        <scheme val="minor"/>
      </rPr>
      <t>-005</t>
    </r>
  </si>
  <si>
    <r>
      <t>m-</t>
    </r>
    <r>
      <rPr>
        <b/>
        <sz val="11"/>
        <color theme="1"/>
        <rFont val="Calibri"/>
        <family val="2"/>
        <scheme val="minor"/>
      </rPr>
      <t>465292</t>
    </r>
  </si>
  <si>
    <t>Double Polis A0936680</t>
  </si>
  <si>
    <t>Polis Tersebut termigrasi double disystem IFIN</t>
  </si>
  <si>
    <t>Double</t>
  </si>
  <si>
    <t>TIdak menjadi Doubel</t>
  </si>
  <si>
    <r>
      <rPr>
        <b/>
        <sz val="11"/>
        <color rgb="FFFF0000"/>
        <rFont val="Calibri"/>
        <family val="2"/>
        <scheme val="minor"/>
      </rPr>
      <t>20240807</t>
    </r>
    <r>
      <rPr>
        <b/>
        <sz val="11"/>
        <color rgb="FF0000FF"/>
        <rFont val="Calibri"/>
        <family val="2"/>
        <scheme val="minor"/>
      </rPr>
      <t>WED</t>
    </r>
    <r>
      <rPr>
        <b/>
        <sz val="11"/>
        <color theme="1"/>
        <rFont val="Calibri"/>
        <family val="2"/>
        <scheme val="minor"/>
      </rPr>
      <t>-006</t>
    </r>
  </si>
  <si>
    <t>a.VENDOR_CODE, a.VENDOR_NAME,</t>
  </si>
  <si>
    <t>a.VENDOR_ADDRESS, a.VENDOR_CITY_NAME, a.VENDOR_PROVINCE_NAME,</t>
  </si>
  <si>
    <t>a.VENDOR_BANK_NAME, a.VENDOR_BANK_ACCOUNT_NAME, a.VENDOR_BANK_ACCOUNT_NO</t>
  </si>
  <si>
    <t>from IFINAMS.dbo.MAINTENANCE a</t>
  </si>
  <si>
    <t>order by a.VENDOR_CODE, a.VENDOR_NAME</t>
  </si>
  <si>
    <r>
      <t>m-</t>
    </r>
    <r>
      <rPr>
        <b/>
        <sz val="11"/>
        <color theme="1"/>
        <rFont val="Calibri"/>
        <family val="2"/>
        <scheme val="minor"/>
      </rPr>
      <t>465659</t>
    </r>
  </si>
  <si>
    <t>Nominal Cashier di Ifin Tidak Sesuai (Seharusnya Potong PPh) Sehingga Uang Masuk Tidak Bisa Diinput - PT. NOVO NORDISK INDONESIA</t>
  </si>
  <si>
    <t>Cashier Transaction</t>
  </si>
  <si>
    <t>Rp. 8.935.500</t>
  </si>
  <si>
    <t>Rp. 8.774.500</t>
  </si>
  <si>
    <r>
      <t>MOD_IP_ADDRESS = '</t>
    </r>
    <r>
      <rPr>
        <b/>
        <sz val="11"/>
        <color theme="1"/>
        <rFont val="Consolas"/>
        <family val="3"/>
      </rPr>
      <t>M-466305</t>
    </r>
    <r>
      <rPr>
        <sz val="11"/>
        <color theme="1"/>
        <rFont val="Consolas"/>
        <family val="3"/>
      </rPr>
      <t>' -- 35.191.1.14</t>
    </r>
  </si>
  <si>
    <r>
      <t xml:space="preserve">MOD_DATE = </t>
    </r>
    <r>
      <rPr>
        <b/>
        <sz val="11"/>
        <color theme="1"/>
        <rFont val="Consolas"/>
        <family val="3"/>
      </rPr>
      <t>getdate()</t>
    </r>
    <r>
      <rPr>
        <sz val="11"/>
        <color theme="1"/>
        <rFont val="Consolas"/>
        <family val="3"/>
      </rPr>
      <t>, -- 2024-08-07 08:03:18.777</t>
    </r>
  </si>
  <si>
    <r>
      <t xml:space="preserve">RENTAL_STATUS = </t>
    </r>
    <r>
      <rPr>
        <b/>
        <sz val="11"/>
        <color theme="1"/>
        <rFont val="Consolas"/>
        <family val="3"/>
      </rPr>
      <t>null</t>
    </r>
    <r>
      <rPr>
        <sz val="11"/>
        <color theme="1"/>
        <rFont val="Consolas"/>
        <family val="3"/>
      </rPr>
      <t>, -- IN USE</t>
    </r>
  </si>
  <si>
    <t>Aryo Prasetyo: Mbak Ivetta, sy cek tiket-nya msh proses sirkulasi, tp sdh sy kerja...</t>
  </si>
  <si>
    <t>sent on August 7, 2024 2:06 PM</t>
  </si>
  <si>
    <r>
      <t xml:space="preserve">Nominal Cashier di Ifin Tidak Sesuai (Seharusnya </t>
    </r>
    <r>
      <rPr>
        <b/>
        <sz val="11"/>
        <color rgb="FFFF0000"/>
        <rFont val="Calibri"/>
        <family val="2"/>
        <scheme val="minor"/>
      </rPr>
      <t>Potong PPh</t>
    </r>
    <r>
      <rPr>
        <sz val="11"/>
        <color theme="1"/>
        <rFont val="Calibri"/>
        <family val="2"/>
        <scheme val="minor"/>
      </rPr>
      <t xml:space="preserve">) Sehingga Uang Masuk Tidak Bisa Diinput - PT. NOVO NORDISK INDONESIA untuk semua invoice agreement </t>
    </r>
    <r>
      <rPr>
        <b/>
        <sz val="11"/>
        <color theme="1"/>
        <rFont val="Calibri"/>
        <family val="2"/>
        <scheme val="minor"/>
      </rPr>
      <t>0000420/4/10/02/2022</t>
    </r>
  </si>
  <si>
    <t>0000420/4/10/02/2022</t>
  </si>
  <si>
    <t>15165/INV/2010/07/2024</t>
  </si>
  <si>
    <t>17812/INV/2010/08/2024</t>
  </si>
  <si>
    <t>15165.INV.2010.07.2024</t>
  </si>
  <si>
    <t>17812.INV.2010.08.2024</t>
  </si>
  <si>
    <t>Aryo Prasetyo: Bu Gina, utk tiket 465659 --&gt; Nominal Cashier di Ifin Tidak Sesu...</t>
  </si>
  <si>
    <t>sent on August 7, 2024 5:03 PM</t>
  </si>
  <si>
    <r>
      <rPr>
        <b/>
        <sz val="11"/>
        <color rgb="FFFF0000"/>
        <rFont val="Calibri"/>
        <family val="2"/>
        <scheme val="minor"/>
      </rPr>
      <t>202408089</t>
    </r>
    <r>
      <rPr>
        <b/>
        <sz val="11"/>
        <color rgb="FF0000FF"/>
        <rFont val="Calibri"/>
        <family val="2"/>
        <scheme val="minor"/>
      </rPr>
      <t>THU</t>
    </r>
    <r>
      <rPr>
        <b/>
        <sz val="11"/>
        <color theme="1"/>
        <rFont val="Calibri"/>
        <family val="2"/>
        <scheme val="minor"/>
      </rPr>
      <t>-001</t>
    </r>
  </si>
  <si>
    <r>
      <rPr>
        <b/>
        <sz val="11"/>
        <color rgb="FFFF0000"/>
        <rFont val="Calibri"/>
        <family val="2"/>
        <scheme val="minor"/>
      </rPr>
      <t>20240808</t>
    </r>
    <r>
      <rPr>
        <b/>
        <sz val="11"/>
        <color rgb="FF0000FF"/>
        <rFont val="Calibri"/>
        <family val="2"/>
        <scheme val="minor"/>
      </rPr>
      <t>THU</t>
    </r>
  </si>
  <si>
    <t>putri (Guest): Sore pak Aryo Budi Dwi Prasetyo Terkait tiket 464556 sudah done ya...</t>
  </si>
  <si>
    <t>sent on August 6, 2024 4:02 PM</t>
  </si>
  <si>
    <t>Aryo Prasetyo: Pagi Pak Alessandro, tiket 464556 --&gt; Request Rollback GRN DSF.G...</t>
  </si>
  <si>
    <t>sent on August 8, 2024 8:41 AM</t>
  </si>
  <si>
    <t>0002638/4/01/07/2024</t>
  </si>
  <si>
    <t>IBU INEZ</t>
  </si>
  <si>
    <t>PT. NUSANTARA EKSPRES KILAT</t>
  </si>
  <si>
    <t>0002639/4/01/07/2024</t>
  </si>
  <si>
    <t>0002538/4/08/06/2024</t>
  </si>
  <si>
    <t>MCLOGI ARK INDONESIA</t>
  </si>
  <si>
    <t>PT. MCLOGI ARK INDONESIA</t>
  </si>
  <si>
    <t>0002515/4/08/06/2024</t>
  </si>
  <si>
    <t>0002567/4/10/07/2024</t>
  </si>
  <si>
    <t>PINUS MERAH ABADI</t>
  </si>
  <si>
    <t>PT. PINUS MERAH ABADI</t>
  </si>
  <si>
    <t>0002586/4/10/07/2024</t>
  </si>
  <si>
    <t>0002587/4/10/07/2024</t>
  </si>
  <si>
    <t>0002613/4/10/07/2024</t>
  </si>
  <si>
    <t>SICEPAT EKSPRES INDONESIA</t>
  </si>
  <si>
    <t>PT. SICEPAT EKSPRES INDONESIA</t>
  </si>
  <si>
    <t>0002614/4/10/07/2024</t>
  </si>
  <si>
    <t>Sabilla Pravita Larrasati (Guest): pak mau minta tlg yg sweeping faktur pak, ada y...</t>
  </si>
  <si>
    <t>sent on Thursday, August 8, 2024 08:29</t>
  </si>
  <si>
    <t>https://365dipostar-my.sharepoint.com/:x:/g/personal/himawan_surozi_dipostar_com/EdgLbdfeWN1FiB455QDg464BBJeGU32wlG3JwwTuwp4-OA?rtime=PKrJP0m33Eg</t>
  </si>
  <si>
    <r>
      <rPr>
        <b/>
        <sz val="11"/>
        <color rgb="FFFF0000"/>
        <rFont val="Calibri"/>
        <family val="2"/>
        <scheme val="minor"/>
      </rPr>
      <t>202408089</t>
    </r>
    <r>
      <rPr>
        <b/>
        <sz val="11"/>
        <color rgb="FF0000FF"/>
        <rFont val="Calibri"/>
        <family val="2"/>
        <scheme val="minor"/>
      </rPr>
      <t>THU</t>
    </r>
    <r>
      <rPr>
        <b/>
        <sz val="11"/>
        <color theme="1"/>
        <rFont val="Calibri"/>
        <family val="2"/>
        <scheme val="minor"/>
      </rPr>
      <t>-002</t>
    </r>
  </si>
  <si>
    <r>
      <t>m-</t>
    </r>
    <r>
      <rPr>
        <b/>
        <sz val="11"/>
        <color theme="1"/>
        <rFont val="Calibri"/>
        <family val="2"/>
        <scheme val="minor"/>
      </rPr>
      <t>465981</t>
    </r>
  </si>
  <si>
    <t>Perubahan data kendaraan</t>
  </si>
  <si>
    <t>Merubahan Nopol Sementara menjadi nopol baru</t>
  </si>
  <si>
    <t>Agar sesuai data sebenernya</t>
  </si>
  <si>
    <t>B2315PZO</t>
  </si>
  <si>
    <t>B1378DOH</t>
  </si>
  <si>
    <r>
      <rPr>
        <b/>
        <sz val="11"/>
        <color rgb="FFFF0000"/>
        <rFont val="Calibri"/>
        <family val="2"/>
        <scheme val="minor"/>
      </rPr>
      <t>202408089</t>
    </r>
    <r>
      <rPr>
        <b/>
        <sz val="11"/>
        <color rgb="FF0000FF"/>
        <rFont val="Calibri"/>
        <family val="2"/>
        <scheme val="minor"/>
      </rPr>
      <t>THU</t>
    </r>
    <r>
      <rPr>
        <b/>
        <sz val="11"/>
        <color theme="1"/>
        <rFont val="Calibri"/>
        <family val="2"/>
        <scheme val="minor"/>
      </rPr>
      <t>-004</t>
    </r>
  </si>
  <si>
    <r>
      <t>m-</t>
    </r>
    <r>
      <rPr>
        <b/>
        <sz val="11"/>
        <color theme="1"/>
        <rFont val="Calibri"/>
        <family val="2"/>
        <scheme val="minor"/>
      </rPr>
      <t>466305</t>
    </r>
  </si>
  <si>
    <t>Tabita Hasian:   Pak, untuk ticket data maintenance yg ini sudah diproses kah? ...</t>
  </si>
  <si>
    <t>sent on Thursday, August 8, 2024 09:31</t>
  </si>
  <si>
    <t>Data Maintenance Status Asset B9654PCS</t>
  </si>
  <si>
    <t>Di menu asset nopol tersebut masih terikat kontrak 0000652/4/10/04/2023 PT. JET TEKNOLOGI EKSPRES, aktualnya unit sudah dikembalikan dan status unit seharusnya on hand.</t>
  </si>
  <si>
    <t>Status/Financial Before</t>
  </si>
  <si>
    <t>0000652/4/10/04/2023</t>
  </si>
  <si>
    <t>Status/Financial After</t>
  </si>
  <si>
    <t>Stock On Hand</t>
  </si>
  <si>
    <t>DONE ON:</t>
  </si>
  <si>
    <t>Aryo Budi Dwikarso Prasetyo (Guest): Done ya, Mbak</t>
  </si>
  <si>
    <t>sent on Thursday, August 8, 2024 09:04</t>
  </si>
  <si>
    <t>b.ASSET_CODE, b.TYPE_ITEM_NAME, b.PLAT_NO,</t>
  </si>
  <si>
    <t>b.MOD_BY, a.MOD_DATE, a.MOD_IP_ADDRESS</t>
  </si>
  <si>
    <t>--join IFINOPL.dbo.AGREEMENT_ASSET c</t>
  </si>
  <si>
    <t>--on a.CODE = c.FA_CODE</t>
  </si>
  <si>
    <t>--join IFINOPL.dbo.AGREEMENT_MAIN d</t>
  </si>
  <si>
    <t>where b.PLAT_NO = 'B2315PZO';</t>
  </si>
  <si>
    <t>PLAT_NO = 'B1378DOH', -- B2315PZO</t>
  </si>
  <si>
    <t>MOD_IP_ADDRESS = 'M-465981' -- SYSTEM</t>
  </si>
  <si>
    <t>where ASSET_CODE = '4120043339';</t>
  </si>
  <si>
    <t>Aryo Prasetyo: Pagi Pak Reyhan, tiket 465981 --&gt; Perubahan data kendaraan--&gt;...</t>
  </si>
  <si>
    <t>sent on August 8, 2024 10:05 AM</t>
  </si>
  <si>
    <t>Aryo Prasetyo: Mbak putri (Guest), mohon infonya utk tiket 464505 ini ya Mbak   🙏</t>
  </si>
  <si>
    <t>sent on August 8, 2024 10:18 AM</t>
  </si>
  <si>
    <t>putri (Guest): Terkait tiket ini 464505 sudah done ya pak Aryo Budi Dwi Prasetyo ...</t>
  </si>
  <si>
    <t>sent on August 6, 2024 1:36 PM</t>
  </si>
  <si>
    <t>Aryo Budi Dwikarso Prasetyo (Guest): Bu Tabita, tiket 464505 --&gt; done ya Bu</t>
  </si>
  <si>
    <t>sent on Thursday, August 8, 2024 10:29</t>
  </si>
  <si>
    <t>TERMINATE</t>
  </si>
  <si>
    <t>35.191.1.21</t>
  </si>
  <si>
    <r>
      <t xml:space="preserve">Double Polis </t>
    </r>
    <r>
      <rPr>
        <b/>
        <sz val="11"/>
        <color theme="1"/>
        <rFont val="Calibri"/>
        <family val="2"/>
        <scheme val="minor"/>
      </rPr>
      <t>A0936680</t>
    </r>
  </si>
  <si>
    <t>A0936680</t>
  </si>
  <si>
    <t>BM1911AAB</t>
  </si>
  <si>
    <r>
      <t xml:space="preserve">Revisi Detail Object Untuk Unit No Polisi </t>
    </r>
    <r>
      <rPr>
        <b/>
        <sz val="11"/>
        <color theme="1"/>
        <rFont val="Calibri"/>
        <family val="2"/>
        <scheme val="minor"/>
      </rPr>
      <t>BM1911AAB</t>
    </r>
    <r>
      <rPr>
        <sz val="11"/>
        <color theme="1"/>
        <rFont val="Calibri"/>
        <family val="2"/>
        <scheme val="minor"/>
      </rPr>
      <t xml:space="preserve"> &amp; </t>
    </r>
    <r>
      <rPr>
        <b/>
        <sz val="11"/>
        <color theme="1"/>
        <rFont val="Calibri"/>
        <family val="2"/>
        <scheme val="minor"/>
      </rPr>
      <t>BM1910AAB</t>
    </r>
  </si>
  <si>
    <t>BM1910AAB</t>
  </si>
  <si>
    <t>where d.PLAT_NO in ('BM1911AAB', 'BM1910AAB');</t>
  </si>
  <si>
    <t>MOD_IP_ADDRESS = 'M-465224' -- SYSTEM</t>
  </si>
  <si>
    <t>where CODE = '4120043604';</t>
  </si>
  <si>
    <t>MOD_IP_ADDRESS = 'M-465224' -- MIGRASI</t>
  </si>
  <si>
    <t>where ASSET_CODE = '4120043604';</t>
  </si>
  <si>
    <t>where CODE = '4120043605';</t>
  </si>
  <si>
    <t>where ASSET_CODE = '4120043605';</t>
  </si>
  <si>
    <t>Aryo Prasetyo: Siang Pak Anton, tiket 465224 --&gt; Revisi Detail Object Untuk Uni...</t>
  </si>
  <si>
    <t>sent on August 8, 2024 11:48 AM</t>
  </si>
  <si>
    <t>Antonius Fedrik Yohanes Yahya: Siang Pak Aryo Budi Dwi Prasetyo, Maaf untuk yang i...</t>
  </si>
  <si>
    <t>sent on August 8, 2024 12:01 PM</t>
  </si>
  <si>
    <t>Related Tickets:</t>
  </si>
  <si>
    <r>
      <t>m-</t>
    </r>
    <r>
      <rPr>
        <b/>
        <sz val="11"/>
        <color rgb="FF0000FF"/>
        <rFont val="Calibri"/>
        <family val="2"/>
        <scheme val="minor"/>
      </rPr>
      <t>460597</t>
    </r>
  </si>
  <si>
    <t>b.CODE, a.POLICY_NO, b.FA_CODE,</t>
  </si>
  <si>
    <t>c.TYPE_ITEM_NAME,</t>
  </si>
  <si>
    <t>on b.FA_CODE = c.ASSET_CODE</t>
  </si>
  <si>
    <t>FA_CODE = '4120039664', -- 4120039324</t>
  </si>
  <si>
    <t>MOD_DATE = getdate(), -- 2024-07-29 10:42:03.720</t>
  </si>
  <si>
    <t>MOD_IP_ADDRESS = 'M-458594' -- 127.0.0.1</t>
  </si>
  <si>
    <t>Aryo Prasetyo: Pak Anton, asset sdh dirubah ya, Pak</t>
  </si>
  <si>
    <t>sent on August 8, 2024 1:49 PM</t>
  </si>
  <si>
    <t>Antonius Fedrik Yohanes Yahya: Siang Pak Aryo Budi Dwi Prasetyo, Yang ini mohon d...</t>
  </si>
  <si>
    <t>sent on August 8, 2024 1:39 PM</t>
  </si>
  <si>
    <t>Aryo Prasetyo: Baik Pak</t>
  </si>
  <si>
    <t>sent on August 8, 2024 1:50 PM</t>
  </si>
  <si>
    <r>
      <t>where a.POLICY_NO = '</t>
    </r>
    <r>
      <rPr>
        <b/>
        <sz val="11"/>
        <color theme="1"/>
        <rFont val="Consolas"/>
        <family val="3"/>
      </rPr>
      <t>A0904949-3</t>
    </r>
    <r>
      <rPr>
        <sz val="11"/>
        <color theme="1"/>
        <rFont val="Consolas"/>
        <family val="3"/>
      </rPr>
      <t>';</t>
    </r>
  </si>
  <si>
    <r>
      <t>where CODE = '</t>
    </r>
    <r>
      <rPr>
        <b/>
        <sz val="11"/>
        <color theme="1"/>
        <rFont val="Consolas"/>
        <family val="3"/>
      </rPr>
      <t>2402.0003414120036783</t>
    </r>
    <r>
      <rPr>
        <sz val="11"/>
        <color theme="1"/>
        <rFont val="Consolas"/>
        <family val="3"/>
      </rPr>
      <t>';</t>
    </r>
  </si>
  <si>
    <t>where a.POLICY_NO like 'A0936680%'</t>
  </si>
  <si>
    <t>order by a.POLICY_NO;</t>
  </si>
  <si>
    <t>POLICY_PAYMENT_STATUS</t>
  </si>
  <si>
    <t>POLICY_STATUS</t>
  </si>
  <si>
    <t>1000.INMIG6.2401.000151</t>
  </si>
  <si>
    <t>HOLD</t>
  </si>
  <si>
    <t>ACTIVE</t>
  </si>
  <si>
    <t>MIG310124</t>
  </si>
  <si>
    <t>1000.INMIG6.2401.000016</t>
  </si>
  <si>
    <t>PAID</t>
  </si>
  <si>
    <t>1000.INMIG6.2401.000017</t>
  </si>
  <si>
    <t>1000.INMIG6.2401.000152</t>
  </si>
  <si>
    <t>1000.INMIG6.2401.000153</t>
  </si>
  <si>
    <t>1000.INMIG6.2401.000018</t>
  </si>
  <si>
    <t>1000.INMIG6.2401.000154</t>
  </si>
  <si>
    <t>1000.INMIG6.2401.000155</t>
  </si>
  <si>
    <t>2024-01-31 20:04:43</t>
  </si>
  <si>
    <t>2024-02-13 14:32:56</t>
  </si>
  <si>
    <t>2024-01-31 20:04:11</t>
  </si>
  <si>
    <t>2024-01-31 20:04:44</t>
  </si>
  <si>
    <t>a.CODE, a.POLICY_NO,</t>
  </si>
  <si>
    <t>a.POLICY_PAYMENT_STATUS, a.POLICY_STATUS,</t>
  </si>
  <si>
    <t>A0936680-1</t>
  </si>
  <si>
    <t>A0936680-2</t>
  </si>
  <si>
    <t>A0936680-3</t>
  </si>
  <si>
    <t>A0936680-4</t>
  </si>
  <si>
    <t>A0936680-5</t>
  </si>
  <si>
    <t>update IFINAMS.dbo.INSURANCE_POLICY_MAIN set POLICY_STATUS = 'TERMINATE', MOD_BY = 'Aryo Budi', MOD_DATE = getdate(), MOD_IP_ADDRESS = 'M-465292' where CODE = '1000.INMIG6.2401.000151';</t>
  </si>
  <si>
    <t>update IFINAMS.dbo.INSURANCE_POLICY_MAIN set POLICY_STATUS = 'TERMINATE', MOD_BY = 'Aryo Budi', MOD_DATE = getdate(), MOD_IP_ADDRESS = 'M-465292' where CODE = '1000.INMIG6.2401.000017';</t>
  </si>
  <si>
    <t>update IFINAMS.dbo.INSURANCE_POLICY_MAIN set POLICY_STATUS = 'TERMINATE', MOD_BY = 'Aryo Budi', MOD_DATE = getdate(), MOD_IP_ADDRESS = 'M-465292' where CODE = '1000.INMIG6.2401.000153';</t>
  </si>
  <si>
    <t>Aryo Prasetyo: Pak Anton, tiket 465292 --&gt; Double Polis A0936680 --&gt; done...</t>
  </si>
  <si>
    <t>sent on August 8, 2024 2:59 PM</t>
  </si>
  <si>
    <t>2008.OPLAA.2402.000043</t>
  </si>
  <si>
    <r>
      <t>where d.PLAT_NO in ('</t>
    </r>
    <r>
      <rPr>
        <b/>
        <sz val="11"/>
        <color theme="1"/>
        <rFont val="Consolas"/>
        <family val="3"/>
      </rPr>
      <t>B2577PZY</t>
    </r>
    <r>
      <rPr>
        <sz val="11"/>
        <color theme="1"/>
        <rFont val="Consolas"/>
        <family val="3"/>
      </rPr>
      <t>');</t>
    </r>
  </si>
  <si>
    <r>
      <t>where ASSET_CODE = '</t>
    </r>
    <r>
      <rPr>
        <b/>
        <sz val="11"/>
        <color theme="1"/>
        <rFont val="Consolas"/>
        <family val="3"/>
      </rPr>
      <t>2008.AST.2403.00019</t>
    </r>
    <r>
      <rPr>
        <sz val="11"/>
        <color theme="1"/>
        <rFont val="Consolas"/>
        <family val="3"/>
      </rPr>
      <t>';</t>
    </r>
  </si>
  <si>
    <t>b.AGREEMENT_NO, b.ASSET_NO,</t>
  </si>
  <si>
    <t>b.FA_REFF_NO_01, b.FA_REFF_NO_02, b.FA_REFF_NO_03,</t>
  </si>
  <si>
    <t>d.ASSET_CODE,</t>
  </si>
  <si>
    <t>d.PLAT_NO, d.CHASSIS_NO, d.ENGINE_NO,</t>
  </si>
  <si>
    <t>from IFINOPL.dbo.AGREEMENT_ASSET b</t>
  </si>
  <si>
    <t>FA_REFF_NO_01</t>
  </si>
  <si>
    <t>FA_REFF_NO_02</t>
  </si>
  <si>
    <t>FA_REFF_NO_03</t>
  </si>
  <si>
    <t>0002030.4.08.03.2024</t>
  </si>
  <si>
    <t>2008.AST.2403.00019</t>
  </si>
  <si>
    <t>2024-03-21 17:10:56</t>
  </si>
  <si>
    <t>2024-05-29 10:32:18</t>
  </si>
  <si>
    <t>MOD_DATE = getdate(), -- 2024-03-21 17:10:55.697</t>
  </si>
  <si>
    <r>
      <t>MOD_IP_ADDRESS = '</t>
    </r>
    <r>
      <rPr>
        <b/>
        <sz val="11"/>
        <color theme="1"/>
        <rFont val="Consolas"/>
        <family val="3"/>
      </rPr>
      <t>M-451760</t>
    </r>
    <r>
      <rPr>
        <sz val="11"/>
        <color theme="1"/>
        <rFont val="Consolas"/>
        <family val="3"/>
      </rPr>
      <t>' -- 127.0.0.1</t>
    </r>
  </si>
  <si>
    <t>MOD_DATE = getdate(), -- 2024-05-29 10:32:17.847</t>
  </si>
  <si>
    <r>
      <t>PLAT_NO = '</t>
    </r>
    <r>
      <rPr>
        <b/>
        <sz val="11"/>
        <color theme="1"/>
        <rFont val="Consolas"/>
        <family val="3"/>
      </rPr>
      <t>B2456ZX</t>
    </r>
    <r>
      <rPr>
        <sz val="11"/>
        <color theme="1"/>
        <rFont val="Consolas"/>
        <family val="3"/>
      </rPr>
      <t>', -- B2577PZY</t>
    </r>
  </si>
  <si>
    <r>
      <t>FA_REFF_NO_01 = '</t>
    </r>
    <r>
      <rPr>
        <b/>
        <sz val="11"/>
        <color theme="1"/>
        <rFont val="Consolas"/>
        <family val="3"/>
      </rPr>
      <t>B2456ZX</t>
    </r>
    <r>
      <rPr>
        <sz val="11"/>
        <color theme="1"/>
        <rFont val="Consolas"/>
        <family val="3"/>
      </rPr>
      <t>', -- B2577PZY</t>
    </r>
  </si>
  <si>
    <r>
      <t>CHASSIS_NO = '</t>
    </r>
    <r>
      <rPr>
        <b/>
        <sz val="11"/>
        <color theme="1"/>
        <rFont val="Consolas"/>
        <family val="3"/>
      </rPr>
      <t>MK2NCLTATPJ011306</t>
    </r>
    <r>
      <rPr>
        <sz val="11"/>
        <color theme="1"/>
        <rFont val="Consolas"/>
        <family val="3"/>
      </rPr>
      <t>', -- MK2NCLTATPJ011416</t>
    </r>
  </si>
  <si>
    <r>
      <t>FA_REFF_NO_02 = '</t>
    </r>
    <r>
      <rPr>
        <b/>
        <sz val="11"/>
        <color theme="1"/>
        <rFont val="Consolas"/>
        <family val="3"/>
      </rPr>
      <t>MK2NCLTATPJ011306</t>
    </r>
    <r>
      <rPr>
        <sz val="11"/>
        <color theme="1"/>
        <rFont val="Consolas"/>
        <family val="3"/>
      </rPr>
      <t>', -- MK2NCLTATPJ011416</t>
    </r>
  </si>
  <si>
    <r>
      <t>ENGINE_NO = '</t>
    </r>
    <r>
      <rPr>
        <b/>
        <sz val="11"/>
        <color theme="1"/>
        <rFont val="Consolas"/>
        <family val="3"/>
      </rPr>
      <t>4A91KBX9095</t>
    </r>
    <r>
      <rPr>
        <sz val="11"/>
        <color theme="1"/>
        <rFont val="Consolas"/>
        <family val="3"/>
      </rPr>
      <t>', -- 4A91KBX9095</t>
    </r>
  </si>
  <si>
    <r>
      <t>FA_REFF_NO_03 = '</t>
    </r>
    <r>
      <rPr>
        <b/>
        <sz val="11"/>
        <color theme="1"/>
        <rFont val="Consolas"/>
        <family val="3"/>
      </rPr>
      <t>4A91KBX9095</t>
    </r>
    <r>
      <rPr>
        <sz val="11"/>
        <color theme="1"/>
        <rFont val="Consolas"/>
        <family val="3"/>
      </rPr>
      <t>', -- 4A91KBX9095</t>
    </r>
  </si>
  <si>
    <r>
      <t>where AGREEMENT_NO = replace('</t>
    </r>
    <r>
      <rPr>
        <b/>
        <sz val="11"/>
        <color theme="1"/>
        <rFont val="Consolas"/>
        <family val="3"/>
      </rPr>
      <t>0002030/4/08/03/2024</t>
    </r>
    <r>
      <rPr>
        <sz val="11"/>
        <color theme="1"/>
        <rFont val="Consolas"/>
        <family val="3"/>
      </rPr>
      <t>', '/', '.')</t>
    </r>
  </si>
  <si>
    <r>
      <t>and ASSET_NO = '</t>
    </r>
    <r>
      <rPr>
        <b/>
        <sz val="11"/>
        <color theme="1"/>
        <rFont val="Consolas"/>
        <family val="3"/>
      </rPr>
      <t>2008.OPLAA.2402.000043</t>
    </r>
    <r>
      <rPr>
        <sz val="11"/>
        <color theme="1"/>
        <rFont val="Consolas"/>
        <family val="3"/>
      </rPr>
      <t>'</t>
    </r>
  </si>
  <si>
    <r>
      <rPr>
        <b/>
        <sz val="11"/>
        <color rgb="FFFF0000"/>
        <rFont val="Calibri"/>
        <family val="2"/>
        <scheme val="minor"/>
      </rPr>
      <t>202408008</t>
    </r>
    <r>
      <rPr>
        <b/>
        <sz val="11"/>
        <color rgb="FF0000FF"/>
        <rFont val="Calibri"/>
        <family val="2"/>
        <scheme val="minor"/>
      </rPr>
      <t>THU</t>
    </r>
  </si>
  <si>
    <r>
      <rPr>
        <b/>
        <sz val="11"/>
        <color rgb="FFFF0000"/>
        <rFont val="Calibri"/>
        <family val="2"/>
        <scheme val="minor"/>
      </rPr>
      <t>202408009</t>
    </r>
    <r>
      <rPr>
        <b/>
        <sz val="11"/>
        <color rgb="FF0000FF"/>
        <rFont val="Calibri"/>
        <family val="2"/>
        <scheme val="minor"/>
      </rPr>
      <t>FRI</t>
    </r>
  </si>
  <si>
    <r>
      <rPr>
        <b/>
        <sz val="11"/>
        <color rgb="FFFF0000"/>
        <rFont val="Calibri"/>
        <family val="2"/>
        <scheme val="minor"/>
      </rPr>
      <t>202408009</t>
    </r>
    <r>
      <rPr>
        <b/>
        <sz val="11"/>
        <color rgb="FF0000FF"/>
        <rFont val="Calibri"/>
        <family val="2"/>
        <scheme val="minor"/>
      </rPr>
      <t>FRI</t>
    </r>
    <r>
      <rPr>
        <b/>
        <sz val="11"/>
        <color theme="1"/>
        <rFont val="Calibri"/>
        <family val="2"/>
        <scheme val="minor"/>
      </rPr>
      <t>-001</t>
    </r>
  </si>
  <si>
    <r>
      <rPr>
        <b/>
        <sz val="11"/>
        <color rgb="FFFF0000"/>
        <rFont val="Calibri"/>
        <family val="2"/>
        <scheme val="minor"/>
      </rPr>
      <t>20240809</t>
    </r>
    <r>
      <rPr>
        <b/>
        <sz val="11"/>
        <color rgb="FF0000FF"/>
        <rFont val="Calibri"/>
        <family val="2"/>
        <scheme val="minor"/>
      </rPr>
      <t>FRI</t>
    </r>
  </si>
  <si>
    <t>Aryo Prasetyo: Sore Mbak Ivetta, tiket 466305 ini sudah ya Mbak   Tiketnya...</t>
  </si>
  <si>
    <t>sent on August 8, 2024 4:15 PM</t>
  </si>
  <si>
    <t>Aryo Prasetyo: Pagi Mbak Ivetta</t>
  </si>
  <si>
    <t>sent on August 9, 2024 8:46 AM</t>
  </si>
  <si>
    <t>Aryo Prasetyo: Pagi Pak Reyhan, tiket 451760 --&gt; Merubah jenis unit --&gt; don...</t>
  </si>
  <si>
    <t>sent on August 9, 2024 9:57 AM</t>
  </si>
  <si>
    <r>
      <t xml:space="preserve">AGREEMENT_NO = </t>
    </r>
    <r>
      <rPr>
        <b/>
        <sz val="11"/>
        <color theme="1"/>
        <rFont val="Consolas"/>
        <family val="3"/>
      </rPr>
      <t>null</t>
    </r>
    <r>
      <rPr>
        <sz val="11"/>
        <color theme="1"/>
        <rFont val="Consolas"/>
        <family val="3"/>
      </rPr>
      <t>, -- 0000652.4.10.04.2023</t>
    </r>
  </si>
  <si>
    <r>
      <t xml:space="preserve">AGREEMENT_EXTERNAL_NO = </t>
    </r>
    <r>
      <rPr>
        <b/>
        <sz val="11"/>
        <color theme="1"/>
        <rFont val="Consolas"/>
        <family val="3"/>
      </rPr>
      <t>null</t>
    </r>
    <r>
      <rPr>
        <sz val="11"/>
        <color theme="1"/>
        <rFont val="Consolas"/>
        <family val="3"/>
      </rPr>
      <t>, -- 0000652/4/10/04/2023</t>
    </r>
  </si>
  <si>
    <r>
      <t xml:space="preserve">CLIENT_NO = </t>
    </r>
    <r>
      <rPr>
        <b/>
        <sz val="11"/>
        <color theme="1"/>
        <rFont val="Consolas"/>
        <family val="3"/>
      </rPr>
      <t>null</t>
    </r>
    <r>
      <rPr>
        <sz val="11"/>
        <color theme="1"/>
        <rFont val="Consolas"/>
        <family val="3"/>
      </rPr>
      <t>, -- 1626561</t>
    </r>
  </si>
  <si>
    <r>
      <t xml:space="preserve">CLIENT_NAME = </t>
    </r>
    <r>
      <rPr>
        <b/>
        <sz val="11"/>
        <color theme="1"/>
        <rFont val="Consolas"/>
        <family val="3"/>
      </rPr>
      <t>null</t>
    </r>
    <r>
      <rPr>
        <sz val="11"/>
        <color theme="1"/>
        <rFont val="Consolas"/>
        <family val="3"/>
      </rPr>
      <t>, -- PT. JET TEKNOLOGI EKSPRES</t>
    </r>
  </si>
  <si>
    <r>
      <t>where a.POLICY_NO like '</t>
    </r>
    <r>
      <rPr>
        <b/>
        <sz val="11"/>
        <color theme="1"/>
        <rFont val="Consolas"/>
        <family val="3"/>
      </rPr>
      <t>A0909586</t>
    </r>
    <r>
      <rPr>
        <sz val="11"/>
        <color theme="1"/>
        <rFont val="Consolas"/>
        <family val="3"/>
      </rPr>
      <t>%'</t>
    </r>
  </si>
  <si>
    <t>1000.PM.2310.004750</t>
  </si>
  <si>
    <t>A0909586-1</t>
  </si>
  <si>
    <t>1000.PM.2310.004755</t>
  </si>
  <si>
    <t>1000.PM.2310.004756</t>
  </si>
  <si>
    <t>System</t>
  </si>
  <si>
    <t>1000.PM.2310.004751</t>
  </si>
  <si>
    <t>1000.PM.2310.004752</t>
  </si>
  <si>
    <t>1000.PM.2310.004757</t>
  </si>
  <si>
    <t>1000.PM.2310.004758</t>
  </si>
  <si>
    <t>1000.PM.2310.004753</t>
  </si>
  <si>
    <t>1000.PM.2310.004754</t>
  </si>
  <si>
    <t>1000.PM.2310.004759</t>
  </si>
  <si>
    <t>2023-11-17 00:06:22</t>
  </si>
  <si>
    <t>2024-01-29 15:05:27</t>
  </si>
  <si>
    <t>2024-07-25 10:27:54</t>
  </si>
  <si>
    <t>Aryo Prasetyo: Siang Pak Anton, tiket 460249 --&gt; Revisi Data Double untuk Polis...</t>
  </si>
  <si>
    <t>sent on August 9, 2024 11:15 AM</t>
  </si>
  <si>
    <r>
      <t>m-</t>
    </r>
    <r>
      <rPr>
        <b/>
        <sz val="11"/>
        <color theme="1"/>
        <rFont val="Calibri"/>
        <family val="2"/>
        <scheme val="minor"/>
      </rPr>
      <t>440768</t>
    </r>
  </si>
  <si>
    <t>Data maintenance update data di agreement</t>
  </si>
  <si>
    <t>H8073CA</t>
  </si>
  <si>
    <t>MHMFE74PVLK003614</t>
  </si>
  <si>
    <t>4D34TU32539</t>
  </si>
  <si>
    <t>H8069CA</t>
  </si>
  <si>
    <t>MHMFE74PVLK003608</t>
  </si>
  <si>
    <t>4D34TU32535</t>
  </si>
  <si>
    <t>H8092CA</t>
  </si>
  <si>
    <t>MHMFE84PWLK017955</t>
  </si>
  <si>
    <t>4D34TU33217</t>
  </si>
  <si>
    <r>
      <t xml:space="preserve">Data maintenance update data di agreement </t>
    </r>
    <r>
      <rPr>
        <b/>
        <sz val="11"/>
        <color theme="1"/>
        <rFont val="Calibri"/>
        <family val="2"/>
        <scheme val="minor"/>
      </rPr>
      <t>0000121/4/38/11/2023</t>
    </r>
  </si>
  <si>
    <t>0000121/4/38/11/2023</t>
  </si>
  <si>
    <r>
      <t xml:space="preserve">Antara agreement </t>
    </r>
    <r>
      <rPr>
        <b/>
        <sz val="11"/>
        <color theme="1"/>
        <rFont val="Calibri"/>
        <family val="2"/>
        <scheme val="minor"/>
      </rPr>
      <t>0000121/4/38/11/2023</t>
    </r>
    <r>
      <rPr>
        <sz val="11"/>
        <color theme="1"/>
        <rFont val="Calibri"/>
        <family val="2"/>
        <scheme val="minor"/>
      </rPr>
      <t xml:space="preserve"> dengan asset nya gak match</t>
    </r>
  </si>
  <si>
    <r>
      <rPr>
        <b/>
        <sz val="11"/>
        <color rgb="FFFF0000"/>
        <rFont val="Calibri"/>
        <family val="2"/>
        <scheme val="minor"/>
      </rPr>
      <t>202408009</t>
    </r>
    <r>
      <rPr>
        <b/>
        <sz val="11"/>
        <color rgb="FF0000FF"/>
        <rFont val="Calibri"/>
        <family val="2"/>
        <scheme val="minor"/>
      </rPr>
      <t>FRI</t>
    </r>
    <r>
      <rPr>
        <b/>
        <sz val="11"/>
        <color theme="1"/>
        <rFont val="Calibri"/>
        <family val="2"/>
        <scheme val="minor"/>
      </rPr>
      <t>-002</t>
    </r>
  </si>
  <si>
    <r>
      <t>m-</t>
    </r>
    <r>
      <rPr>
        <b/>
        <sz val="11"/>
        <color rgb="FF0000FF"/>
        <rFont val="Calibri"/>
        <family val="2"/>
        <scheme val="minor"/>
      </rPr>
      <t>463355</t>
    </r>
  </si>
  <si>
    <r>
      <t>where b.PLAT_NO in ('</t>
    </r>
    <r>
      <rPr>
        <b/>
        <sz val="11"/>
        <color theme="1"/>
        <rFont val="Consolas"/>
        <family val="3"/>
      </rPr>
      <t>H8073CA</t>
    </r>
    <r>
      <rPr>
        <sz val="11"/>
        <color theme="1"/>
        <rFont val="Consolas"/>
        <family val="3"/>
      </rPr>
      <t>', '</t>
    </r>
    <r>
      <rPr>
        <b/>
        <sz val="11"/>
        <color theme="1"/>
        <rFont val="Consolas"/>
        <family val="3"/>
      </rPr>
      <t>H8092CA</t>
    </r>
    <r>
      <rPr>
        <sz val="11"/>
        <color theme="1"/>
        <rFont val="Consolas"/>
        <family val="3"/>
      </rPr>
      <t>');</t>
    </r>
  </si>
  <si>
    <t>0001490.4.01.09.2023</t>
  </si>
  <si>
    <t>0001490.4.01.09.2023-2</t>
  </si>
  <si>
    <t>INTERN_EdoLesma</t>
  </si>
  <si>
    <t>0000121.4.38.11.2023</t>
  </si>
  <si>
    <t>2038.OPLAA.2312.000001</t>
  </si>
  <si>
    <t>A0380</t>
  </si>
  <si>
    <t>35.191.51.73</t>
  </si>
  <si>
    <t>4120035694</t>
  </si>
  <si>
    <t>4120035749</t>
  </si>
  <si>
    <t>2024-07-29 08:52:48</t>
  </si>
  <si>
    <t>2024-04-30 21:21:38</t>
  </si>
  <si>
    <t>2024-08-08 10:01:25</t>
  </si>
  <si>
    <t>4120039043</t>
  </si>
  <si>
    <r>
      <t xml:space="preserve">where a.CODE = </t>
    </r>
    <r>
      <rPr>
        <b/>
        <sz val="11"/>
        <color theme="1"/>
        <rFont val="Consolas"/>
        <family val="3"/>
      </rPr>
      <t>'4120039043</t>
    </r>
    <r>
      <rPr>
        <sz val="11"/>
        <color theme="1"/>
        <rFont val="Consolas"/>
        <family val="3"/>
      </rPr>
      <t>';</t>
    </r>
  </si>
  <si>
    <r>
      <t xml:space="preserve">MOD_DATE = </t>
    </r>
    <r>
      <rPr>
        <b/>
        <sz val="11"/>
        <color theme="1"/>
        <rFont val="Consolas"/>
        <family val="3"/>
      </rPr>
      <t>getdate()</t>
    </r>
    <r>
      <rPr>
        <sz val="11"/>
        <color theme="1"/>
        <rFont val="Consolas"/>
        <family val="3"/>
      </rPr>
      <t>, -- 2024-08-07 15:07:23.523</t>
    </r>
  </si>
  <si>
    <r>
      <t>MOD_IP_ADDRESS = '</t>
    </r>
    <r>
      <rPr>
        <b/>
        <sz val="11"/>
        <color theme="1"/>
        <rFont val="Consolas"/>
        <family val="3"/>
      </rPr>
      <t>Ivetta</t>
    </r>
    <r>
      <rPr>
        <sz val="11"/>
        <color theme="1"/>
        <rFont val="Consolas"/>
        <family val="3"/>
      </rPr>
      <t>' -- 127.0.0.1</t>
    </r>
  </si>
  <si>
    <r>
      <t>where CODE = '</t>
    </r>
    <r>
      <rPr>
        <b/>
        <sz val="11"/>
        <color theme="1"/>
        <rFont val="Consolas"/>
        <family val="3"/>
      </rPr>
      <t>4120039043</t>
    </r>
    <r>
      <rPr>
        <sz val="11"/>
        <color theme="1"/>
        <rFont val="Consolas"/>
        <family val="3"/>
      </rPr>
      <t>';</t>
    </r>
  </si>
  <si>
    <r>
      <t>MOD_IP_ADDRESS = '</t>
    </r>
    <r>
      <rPr>
        <b/>
        <sz val="11"/>
        <color theme="1"/>
        <rFont val="Consolas"/>
        <family val="3"/>
      </rPr>
      <t>M-440768</t>
    </r>
    <r>
      <rPr>
        <sz val="11"/>
        <color theme="1"/>
        <rFont val="Consolas"/>
        <family val="3"/>
      </rPr>
      <t>' -- 35.191.51.73</t>
    </r>
  </si>
  <si>
    <r>
      <t xml:space="preserve">MOD_DATE = </t>
    </r>
    <r>
      <rPr>
        <b/>
        <sz val="11"/>
        <color theme="1"/>
        <rFont val="Consolas"/>
        <family val="3"/>
      </rPr>
      <t>getdate()</t>
    </r>
    <r>
      <rPr>
        <sz val="11"/>
        <color theme="1"/>
        <rFont val="Consolas"/>
        <family val="3"/>
      </rPr>
      <t>, -- 2024-07-31 20:32:19.830</t>
    </r>
  </si>
  <si>
    <r>
      <t>where AGREEMENT_NO = replace('</t>
    </r>
    <r>
      <rPr>
        <b/>
        <sz val="11"/>
        <color theme="1"/>
        <rFont val="Consolas"/>
        <family val="3"/>
      </rPr>
      <t>0000121/4/38/11/2023</t>
    </r>
    <r>
      <rPr>
        <sz val="11"/>
        <color theme="1"/>
        <rFont val="Consolas"/>
        <family val="3"/>
      </rPr>
      <t>', '/', '.')</t>
    </r>
  </si>
  <si>
    <r>
      <t xml:space="preserve">MOD_DATE = </t>
    </r>
    <r>
      <rPr>
        <b/>
        <sz val="11"/>
        <color theme="1"/>
        <rFont val="Consolas"/>
        <family val="3"/>
      </rPr>
      <t>getdate()</t>
    </r>
    <r>
      <rPr>
        <sz val="11"/>
        <color theme="1"/>
        <rFont val="Consolas"/>
        <family val="3"/>
      </rPr>
      <t>, -- 2024-04-30 21:21:38</t>
    </r>
  </si>
  <si>
    <r>
      <t>MOD_BY = '</t>
    </r>
    <r>
      <rPr>
        <b/>
        <sz val="11"/>
        <color theme="1"/>
        <rFont val="Consolas"/>
        <family val="3"/>
      </rPr>
      <t>Aryo Budi</t>
    </r>
    <r>
      <rPr>
        <sz val="11"/>
        <color theme="1"/>
        <rFont val="Consolas"/>
        <family val="3"/>
      </rPr>
      <t>', -- A0380</t>
    </r>
  </si>
  <si>
    <r>
      <t>FA_REFF_NO_01 = '</t>
    </r>
    <r>
      <rPr>
        <b/>
        <sz val="11"/>
        <color theme="1"/>
        <rFont val="Consolas"/>
        <family val="3"/>
      </rPr>
      <t>H8092CA</t>
    </r>
    <r>
      <rPr>
        <sz val="11"/>
        <color theme="1"/>
        <rFont val="Consolas"/>
        <family val="3"/>
      </rPr>
      <t>', -- H8073CA</t>
    </r>
  </si>
  <si>
    <r>
      <t>FA_CODE = '</t>
    </r>
    <r>
      <rPr>
        <b/>
        <sz val="11"/>
        <color theme="1"/>
        <rFont val="Consolas"/>
        <family val="3"/>
      </rPr>
      <t>4120035749</t>
    </r>
    <r>
      <rPr>
        <sz val="11"/>
        <color theme="1"/>
        <rFont val="Consolas"/>
        <family val="3"/>
      </rPr>
      <t>', -- 4120035694</t>
    </r>
  </si>
  <si>
    <r>
      <t>where CODE = '</t>
    </r>
    <r>
      <rPr>
        <b/>
        <sz val="11"/>
        <color theme="1"/>
        <rFont val="Consolas"/>
        <family val="3"/>
      </rPr>
      <t>4120035694</t>
    </r>
    <r>
      <rPr>
        <sz val="11"/>
        <color theme="1"/>
        <rFont val="Consolas"/>
        <family val="3"/>
      </rPr>
      <t>';</t>
    </r>
  </si>
  <si>
    <r>
      <t>where CODE = '</t>
    </r>
    <r>
      <rPr>
        <b/>
        <sz val="11"/>
        <color theme="1"/>
        <rFont val="Consolas"/>
        <family val="3"/>
      </rPr>
      <t>4120035749</t>
    </r>
    <r>
      <rPr>
        <sz val="11"/>
        <color theme="1"/>
        <rFont val="Consolas"/>
        <family val="3"/>
      </rPr>
      <t>';</t>
    </r>
  </si>
  <si>
    <r>
      <t>MOD_BY = '</t>
    </r>
    <r>
      <rPr>
        <b/>
        <sz val="11"/>
        <color theme="1"/>
        <rFont val="Consolas"/>
        <family val="3"/>
      </rPr>
      <t>Aryo Budi</t>
    </r>
    <r>
      <rPr>
        <sz val="11"/>
        <color theme="1"/>
        <rFont val="Consolas"/>
        <family val="3"/>
      </rPr>
      <t>', -- EOM</t>
    </r>
  </si>
  <si>
    <r>
      <t>MOD_IP_ADDRESS = '</t>
    </r>
    <r>
      <rPr>
        <b/>
        <sz val="11"/>
        <color theme="1"/>
        <rFont val="Consolas"/>
        <family val="3"/>
      </rPr>
      <t>M-440768</t>
    </r>
    <r>
      <rPr>
        <sz val="11"/>
        <color theme="1"/>
        <rFont val="Consolas"/>
        <family val="3"/>
      </rPr>
      <t>' -- 2024-07-31 23:45:17</t>
    </r>
  </si>
  <si>
    <r>
      <t>MOD_BY = '</t>
    </r>
    <r>
      <rPr>
        <b/>
        <sz val="11"/>
        <color theme="1"/>
        <rFont val="Consolas"/>
        <family val="3"/>
      </rPr>
      <t>Aryo Budi</t>
    </r>
    <r>
      <rPr>
        <sz val="11"/>
        <color theme="1"/>
        <rFont val="Consolas"/>
        <family val="3"/>
      </rPr>
      <t>', -- INTERN_EdoLesma</t>
    </r>
  </si>
  <si>
    <r>
      <t xml:space="preserve">MOD_DATE = </t>
    </r>
    <r>
      <rPr>
        <b/>
        <sz val="11"/>
        <color theme="1"/>
        <rFont val="Consolas"/>
        <family val="3"/>
      </rPr>
      <t>getdate()</t>
    </r>
    <r>
      <rPr>
        <sz val="11"/>
        <color theme="1"/>
        <rFont val="Consolas"/>
        <family val="3"/>
      </rPr>
      <t>, -- 2024-08-08 10:01:25</t>
    </r>
  </si>
  <si>
    <r>
      <t>MOD_IP_ADDRESS = '</t>
    </r>
    <r>
      <rPr>
        <b/>
        <sz val="11"/>
        <color theme="1"/>
        <rFont val="Consolas"/>
        <family val="3"/>
      </rPr>
      <t>M-440768</t>
    </r>
    <r>
      <rPr>
        <sz val="11"/>
        <color theme="1"/>
        <rFont val="Consolas"/>
        <family val="3"/>
      </rPr>
      <t>' -- 35.191.1.21</t>
    </r>
  </si>
  <si>
    <r>
      <t>and ASSET_NO = '</t>
    </r>
    <r>
      <rPr>
        <b/>
        <sz val="11"/>
        <color theme="1"/>
        <rFont val="Consolas"/>
        <family val="3"/>
      </rPr>
      <t>2038.OPLAA.2312.000001</t>
    </r>
    <r>
      <rPr>
        <sz val="11"/>
        <color theme="1"/>
        <rFont val="Consolas"/>
        <family val="3"/>
      </rPr>
      <t>';</t>
    </r>
  </si>
  <si>
    <r>
      <t xml:space="preserve">ASSET_NO = </t>
    </r>
    <r>
      <rPr>
        <b/>
        <sz val="11"/>
        <color theme="1"/>
        <rFont val="Consolas"/>
        <family val="3"/>
      </rPr>
      <t>null</t>
    </r>
    <r>
      <rPr>
        <sz val="11"/>
        <color theme="1"/>
        <rFont val="Consolas"/>
        <family val="3"/>
      </rPr>
      <t>, -- null</t>
    </r>
  </si>
  <si>
    <r>
      <t>FA_REFF_NO_02 = '</t>
    </r>
    <r>
      <rPr>
        <b/>
        <sz val="11"/>
        <color theme="1"/>
        <rFont val="Consolas"/>
        <family val="3"/>
      </rPr>
      <t>MHMFE84PWLK017955</t>
    </r>
    <r>
      <rPr>
        <sz val="11"/>
        <color theme="1"/>
        <rFont val="Consolas"/>
        <family val="3"/>
      </rPr>
      <t>', -- MHMFE74PVLK003614</t>
    </r>
  </si>
  <si>
    <r>
      <t>FA_REFF_NO_03 = '</t>
    </r>
    <r>
      <rPr>
        <b/>
        <sz val="11"/>
        <color theme="1"/>
        <rFont val="Consolas"/>
        <family val="3"/>
      </rPr>
      <t>4D34TU33217</t>
    </r>
    <r>
      <rPr>
        <sz val="11"/>
        <color theme="1"/>
        <rFont val="Consolas"/>
        <family val="3"/>
      </rPr>
      <t>', -- 4D34TU32539</t>
    </r>
  </si>
  <si>
    <t>--AGREEMENT_NO = replace('0002236/4/01/05/2024', '/', '.'), -- null</t>
  </si>
  <si>
    <r>
      <t xml:space="preserve">--AGREEMENT_EXTERNAL_NO = </t>
    </r>
    <r>
      <rPr>
        <b/>
        <sz val="11"/>
        <color theme="1"/>
        <rFont val="Consolas"/>
        <family val="3"/>
      </rPr>
      <t>null</t>
    </r>
    <r>
      <rPr>
        <sz val="11"/>
        <color theme="1"/>
        <rFont val="Consolas"/>
        <family val="3"/>
      </rPr>
      <t>, -- 0001490/4/01/09/2023</t>
    </r>
  </si>
  <si>
    <r>
      <t>--AGREEMENT_NO = replace('</t>
    </r>
    <r>
      <rPr>
        <b/>
        <sz val="11"/>
        <color theme="1"/>
        <rFont val="Consolas"/>
        <family val="3"/>
      </rPr>
      <t>0000121/4/38/11/2023</t>
    </r>
    <r>
      <rPr>
        <sz val="11"/>
        <color theme="1"/>
        <rFont val="Consolas"/>
        <family val="3"/>
      </rPr>
      <t>', '/', '.'), -- null</t>
    </r>
  </si>
  <si>
    <r>
      <t>--AGREEMENT_EXTERNAL_NO = '</t>
    </r>
    <r>
      <rPr>
        <b/>
        <sz val="11"/>
        <color theme="1"/>
        <rFont val="Consolas"/>
        <family val="3"/>
      </rPr>
      <t>0000121/4/38/11/2023</t>
    </r>
    <r>
      <rPr>
        <sz val="11"/>
        <color theme="1"/>
        <rFont val="Consolas"/>
        <family val="3"/>
      </rPr>
      <t>', -- null</t>
    </r>
  </si>
  <si>
    <r>
      <t>ASSET_NO = '</t>
    </r>
    <r>
      <rPr>
        <b/>
        <sz val="11"/>
        <color theme="1"/>
        <rFont val="Consolas"/>
        <family val="3"/>
      </rPr>
      <t>2038.OPLAA.2312.000001</t>
    </r>
    <r>
      <rPr>
        <sz val="11"/>
        <color theme="1"/>
        <rFont val="Consolas"/>
        <family val="3"/>
      </rPr>
      <t>', -- null</t>
    </r>
  </si>
  <si>
    <t>Aryo Prasetyo: Mbak Ivetta, tiket 440768 --&gt; Data maintenance update data di ag...</t>
  </si>
  <si>
    <t>sent on August 9, 2024 2:51 PM</t>
  </si>
  <si>
    <t>Ivetta: pak aryo siang</t>
  </si>
  <si>
    <t>sent on August 9, 2024 11:23 AM</t>
  </si>
  <si>
    <r>
      <rPr>
        <b/>
        <sz val="11"/>
        <color rgb="FFFF0000"/>
        <rFont val="Calibri"/>
        <family val="2"/>
        <scheme val="minor"/>
      </rPr>
      <t>202408012</t>
    </r>
    <r>
      <rPr>
        <b/>
        <sz val="11"/>
        <color rgb="FF0000FF"/>
        <rFont val="Calibri"/>
        <family val="2"/>
        <scheme val="minor"/>
      </rPr>
      <t>MON</t>
    </r>
  </si>
  <si>
    <r>
      <rPr>
        <b/>
        <sz val="11"/>
        <color rgb="FFFF0000"/>
        <rFont val="Calibri"/>
        <family val="2"/>
        <scheme val="minor"/>
      </rPr>
      <t>202408013</t>
    </r>
    <r>
      <rPr>
        <b/>
        <sz val="11"/>
        <color rgb="FF0000FF"/>
        <rFont val="Calibri"/>
        <family val="2"/>
        <scheme val="minor"/>
      </rPr>
      <t>TUE</t>
    </r>
  </si>
  <si>
    <r>
      <rPr>
        <b/>
        <sz val="11"/>
        <color rgb="FFFF0000"/>
        <rFont val="Calibri"/>
        <family val="2"/>
        <scheme val="minor"/>
      </rPr>
      <t>202408014</t>
    </r>
    <r>
      <rPr>
        <b/>
        <sz val="11"/>
        <color rgb="FF0000FF"/>
        <rFont val="Calibri"/>
        <family val="2"/>
        <scheme val="minor"/>
      </rPr>
      <t>WED</t>
    </r>
  </si>
  <si>
    <t>DSF.EFAMRR.2407.000055</t>
  </si>
  <si>
    <r>
      <rPr>
        <b/>
        <sz val="11"/>
        <color rgb="FFFF0000"/>
        <rFont val="Calibri"/>
        <family val="2"/>
        <scheme val="minor"/>
      </rPr>
      <t>202408015</t>
    </r>
    <r>
      <rPr>
        <b/>
        <sz val="11"/>
        <color rgb="FF0000FF"/>
        <rFont val="Calibri"/>
        <family val="2"/>
        <scheme val="minor"/>
      </rPr>
      <t>THU</t>
    </r>
  </si>
  <si>
    <r>
      <rPr>
        <b/>
        <sz val="11"/>
        <color rgb="FFFF0000"/>
        <rFont val="Calibri"/>
        <family val="2"/>
        <scheme val="minor"/>
      </rPr>
      <t>202408015</t>
    </r>
    <r>
      <rPr>
        <b/>
        <sz val="11"/>
        <color rgb="FF0000FF"/>
        <rFont val="Calibri"/>
        <family val="2"/>
        <scheme val="minor"/>
      </rPr>
      <t>THU</t>
    </r>
    <r>
      <rPr>
        <b/>
        <sz val="11"/>
        <color theme="1"/>
        <rFont val="Calibri"/>
        <family val="2"/>
        <scheme val="minor"/>
      </rPr>
      <t>-001</t>
    </r>
  </si>
  <si>
    <t>Backdate Early Termination - PT. Tiki Jalur Nugraha Ekakurir (Sidoarjo)</t>
  </si>
  <si>
    <r>
      <t>m-</t>
    </r>
    <r>
      <rPr>
        <b/>
        <sz val="11"/>
        <color theme="1"/>
        <rFont val="Calibri"/>
        <family val="2"/>
        <scheme val="minor"/>
      </rPr>
      <t>468130</t>
    </r>
  </si>
  <si>
    <t>No. Agreement : 0000125/4/03/02/2022</t>
  </si>
  <si>
    <t>Customer : PT. TIKI JALUR NUGRAHA EKAKURIR</t>
  </si>
  <si>
    <t>Termination Number : 2003.OPLEM.2408.000003</t>
  </si>
  <si>
    <t>1. kontrak seharusnya berakhir pada tanggal 9 Agustus 2024.</t>
  </si>
  <si>
    <t>2. pada system terbaca kontrak berakhir pada tanggal 09 Februari 2025 sehingga perlu dilakukan ET</t>
  </si>
  <si>
    <t>3. Lessee akan memperpanjang kontrak dengan menggunakan aplikasi baru</t>
  </si>
  <si>
    <t>13/08/2024</t>
  </si>
  <si>
    <t>date must be greater or equal to system date</t>
  </si>
  <si>
    <t>09/08/2024</t>
  </si>
  <si>
    <t>putri (Guest): bahwa tiket dengan nomor 468130 telah Done ya pak Aryo Prasetyo mo...</t>
  </si>
  <si>
    <t>sent on August 15, 2024 1:14 PM</t>
  </si>
  <si>
    <t>Aryo Prasetyo: Sore Bu Tabita, tiket 468130 --&gt; Backdate Early Termination - PT...</t>
  </si>
  <si>
    <t>sent on August 15, 2024 2:05 PM</t>
  </si>
  <si>
    <r>
      <rPr>
        <b/>
        <sz val="11"/>
        <color rgb="FFFF0000"/>
        <rFont val="Calibri"/>
        <family val="2"/>
        <scheme val="minor"/>
      </rPr>
      <t>20240828</t>
    </r>
    <r>
      <rPr>
        <b/>
        <sz val="11"/>
        <color rgb="FF0000FF"/>
        <rFont val="Calibri"/>
        <family val="2"/>
        <scheme val="minor"/>
      </rPr>
      <t>WED</t>
    </r>
  </si>
  <si>
    <t>Aryo Budi Dwikarso Prasetyo (Guest): Dulu sy yg ngerjain &amp; barusan sy cek sdh ...</t>
  </si>
  <si>
    <t>sent on Wednesday, August 28, 2024 08:27</t>
  </si>
  <si>
    <t>Sabilla Pravita Larrasati (Guest): pak aryo perubahannya gabisa hanya disitu, kare...</t>
  </si>
  <si>
    <t>sent on Wednesday, August 28, 2024 08:44</t>
  </si>
  <si>
    <t>y.ASSET_NO, y.REFF_NO_1, y.REFF_NO_2,</t>
  </si>
  <si>
    <t>y.MOD_BY, y.MOD_DATE, y.MOD_IP_ADDRESS</t>
  </si>
  <si>
    <t>from IFINDOC.dbo.FIXED_ASSET_MAIN y</t>
  </si>
  <si>
    <t>where y.REFF_NO_1 = 'B2577PZY'</t>
  </si>
  <si>
    <t>FRESHDESK</t>
  </si>
  <si>
    <t>2325725</t>
  </si>
  <si>
    <t>Sabilla Pravita Larrasati: pak ini evidence tambahan untuk myform yg tadi ya yg ht...</t>
  </si>
  <si>
    <t>sent on August 28, 2024 9:38 AM</t>
  </si>
  <si>
    <r>
      <rPr>
        <b/>
        <sz val="11"/>
        <color rgb="FFFF0000"/>
        <rFont val="Calibri"/>
        <family val="2"/>
        <scheme val="minor"/>
      </rPr>
      <t>20240903</t>
    </r>
    <r>
      <rPr>
        <b/>
        <sz val="11"/>
        <color rgb="FF0000FF"/>
        <rFont val="Calibri"/>
        <family val="2"/>
        <scheme val="minor"/>
      </rPr>
      <t>TUE</t>
    </r>
  </si>
  <si>
    <t>Sabilla Pravita Larrasati (Guest): pak aryo, tiket myform 463355 tolong dirollbac...</t>
  </si>
  <si>
    <t>sent on Tuesday, September 3, 2024 13:58</t>
  </si>
  <si>
    <t>AGREEMENT_NO = null,</t>
  </si>
  <si>
    <t>AGREEMENT_EXTERNAL_NO = null,</t>
  </si>
  <si>
    <t>ASSET_NO = null,</t>
  </si>
  <si>
    <t>AGREEMENT_NO = '0002236.4.01.05.2024',</t>
  </si>
  <si>
    <t>AGREEMENT_EXTERNAL_NO = '0002236/4/01/05/2024',</t>
  </si>
  <si>
    <t>ASSET_NO = '2001.OPLAA.2404.000080',</t>
  </si>
  <si>
    <t>FA_CODE = '2001.AST.2407.00009',</t>
  </si>
  <si>
    <t>FA_REFF_NO_01 = 'B9569PCY',</t>
  </si>
  <si>
    <t>FA_REFF_NO_02 = 'MHCPHR54CPJ546114',</t>
  </si>
  <si>
    <t>FA_REFF_NO_03 = 'E546114',</t>
  </si>
  <si>
    <t>260824WN</t>
  </si>
  <si>
    <t>35.191.8.194</t>
  </si>
  <si>
    <t>0002235.4.01.05.2024</t>
  </si>
  <si>
    <t>O0002</t>
  </si>
  <si>
    <t>35.191.1.11</t>
  </si>
  <si>
    <t>Aryo Budi Dwikarso Prasetyo (Guest): Done ya, Mbak Untung ada evidence-nya    😅</t>
  </si>
  <si>
    <t>sent on Tuesday, September 3, 2024 14:13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</si>
</sst>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16" x14ac:knownFonts="1">
    <font>
      <sz val="11"/>
      <color theme="1"/>
      <name val="Calibri"/>
      <family val="2"/>
      <scheme val="minor"/>
    </font>
    <font>
      <sz val="11"/>
      <color theme="1"/>
      <name val="Calibri"/>
      <family val="2"/>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theme="1"/>
      <name val="Calibri"/>
      <family val="2"/>
    </font>
    <font>
      <b/>
      <sz val="11"/>
      <color theme="1"/>
      <name val="Consolas"/>
      <family val="3"/>
    </font>
    <font>
      <u/>
      <sz val="11"/>
      <color theme="10"/>
      <name val="Calibri"/>
      <family val="2"/>
      <scheme val="minor"/>
    </font>
    <font>
      <b/>
      <i/>
      <sz val="11"/>
      <color theme="1"/>
      <name val="Calibri"/>
      <family val="2"/>
      <scheme val="minor"/>
    </font>
    <font>
      <sz val="11"/>
      <color theme="1"/>
      <name val="Wingdings"/>
      <charset val="2"/>
    </font>
    <font>
      <sz val="11"/>
      <color theme="1"/>
      <name val="Calibri"/>
      <family val="2"/>
      <charset val="1"/>
      <scheme val="minor"/>
    </font>
  </fonts>
  <fills count="16">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rgb="FF00F0EA"/>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4">
    <xf numFmtId="0" fontId="0" fillId="0" borderId="0"/>
    <xf numFmtId="0" fontId="12" fillId="0" borderId="0" applyNumberFormat="0" applyFill="0" applyBorder="0" applyAlignment="0" applyProtection="0"/>
    <xf numFmtId="0" fontId="1" fillId="0" borderId="0"/>
    <xf numFmtId="0" fontId="15" fillId="0" borderId="0"/>
  </cellStyleXfs>
  <cellXfs count="74">
    <xf numFmtId="0" fontId="0" fillId="0" borderId="0" xfId="0"/>
    <xf numFmtId="0" fontId="3" fillId="0" borderId="0" xfId="0" applyFont="1" applyAlignment="1">
      <alignment vertical="top"/>
    </xf>
    <xf numFmtId="0" fontId="3" fillId="0" borderId="0" xfId="0" applyFont="1"/>
    <xf numFmtId="0" fontId="0" fillId="0" borderId="0" xfId="0" applyAlignment="1">
      <alignment vertical="top"/>
    </xf>
    <xf numFmtId="0" fontId="2" fillId="2" borderId="0" xfId="0" applyFont="1" applyFill="1" applyAlignment="1">
      <alignment horizontal="center" vertical="top"/>
    </xf>
    <xf numFmtId="0" fontId="10" fillId="0" borderId="0" xfId="0" applyFont="1" applyAlignment="1">
      <alignment vertical="top"/>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9" fillId="0" borderId="0" xfId="0" applyFont="1" applyAlignment="1">
      <alignment vertical="top"/>
    </xf>
    <xf numFmtId="0" fontId="9" fillId="4" borderId="0" xfId="0" applyFont="1" applyFill="1" applyAlignment="1">
      <alignment vertical="top"/>
    </xf>
    <xf numFmtId="0" fontId="0" fillId="4" borderId="0" xfId="0" applyFill="1" applyAlignment="1">
      <alignment vertical="top"/>
    </xf>
    <xf numFmtId="0" fontId="9" fillId="7" borderId="0" xfId="0" applyFont="1" applyFill="1" applyAlignment="1">
      <alignment vertical="top"/>
    </xf>
    <xf numFmtId="0" fontId="0" fillId="7" borderId="0" xfId="0" applyFill="1" applyAlignment="1">
      <alignment vertical="top"/>
    </xf>
    <xf numFmtId="0" fontId="9" fillId="4" borderId="0" xfId="0" quotePrefix="1" applyFont="1" applyFill="1" applyAlignment="1">
      <alignment vertical="top"/>
    </xf>
    <xf numFmtId="0" fontId="9" fillId="7" borderId="0" xfId="0" quotePrefix="1" applyFont="1" applyFill="1" applyAlignment="1">
      <alignment vertical="top"/>
    </xf>
    <xf numFmtId="0" fontId="0" fillId="11" borderId="0" xfId="0" applyFill="1" applyAlignment="1">
      <alignment vertical="top"/>
    </xf>
    <xf numFmtId="0" fontId="2" fillId="12" borderId="0" xfId="0" applyFont="1" applyFill="1" applyAlignment="1">
      <alignment horizontal="center" vertical="top"/>
    </xf>
    <xf numFmtId="0" fontId="12" fillId="0" borderId="0" xfId="1"/>
    <xf numFmtId="0" fontId="9" fillId="11" borderId="0" xfId="0" quotePrefix="1" applyFont="1" applyFill="1" applyAlignment="1">
      <alignment vertical="top"/>
    </xf>
    <xf numFmtId="0" fontId="11" fillId="6" borderId="0" xfId="0" applyFont="1" applyFill="1" applyAlignment="1">
      <alignment vertical="top"/>
    </xf>
    <xf numFmtId="0" fontId="0" fillId="6" borderId="0" xfId="0" applyFill="1" applyAlignment="1">
      <alignment vertical="top"/>
    </xf>
    <xf numFmtId="0" fontId="9" fillId="4" borderId="0" xfId="0" applyFont="1" applyFill="1"/>
    <xf numFmtId="0" fontId="0" fillId="4" borderId="0" xfId="0" applyFill="1"/>
    <xf numFmtId="0" fontId="9" fillId="7" borderId="0" xfId="0" applyFont="1" applyFill="1"/>
    <xf numFmtId="0" fontId="0" fillId="7" borderId="0" xfId="0" applyFill="1"/>
    <xf numFmtId="0" fontId="0" fillId="0" borderId="0" xfId="0" quotePrefix="1"/>
    <xf numFmtId="0" fontId="3" fillId="0" borderId="0" xfId="0" quotePrefix="1" applyFont="1"/>
    <xf numFmtId="0" fontId="9" fillId="3" borderId="0" xfId="0" applyFont="1" applyFill="1"/>
    <xf numFmtId="0" fontId="0" fillId="3" borderId="0" xfId="0" applyFill="1"/>
    <xf numFmtId="0" fontId="6" fillId="0" borderId="0" xfId="0" applyFont="1" applyAlignment="1">
      <alignment vertical="top"/>
    </xf>
    <xf numFmtId="0" fontId="0" fillId="3" borderId="0" xfId="0" applyFill="1" applyAlignment="1">
      <alignment vertical="top"/>
    </xf>
    <xf numFmtId="0" fontId="9" fillId="3" borderId="0" xfId="0" applyFont="1" applyFill="1" applyAlignment="1">
      <alignment vertical="top"/>
    </xf>
    <xf numFmtId="0" fontId="9" fillId="7" borderId="0" xfId="0" quotePrefix="1" applyFont="1" applyFill="1"/>
    <xf numFmtId="0" fontId="14" fillId="0" borderId="0" xfId="0" applyFont="1"/>
    <xf numFmtId="0" fontId="13" fillId="0" borderId="0" xfId="0" applyFont="1"/>
    <xf numFmtId="47" fontId="0" fillId="0" borderId="0" xfId="0" applyNumberFormat="1"/>
    <xf numFmtId="0" fontId="0" fillId="0" borderId="0" xfId="0" quotePrefix="1" applyAlignment="1">
      <alignment vertical="top"/>
    </xf>
    <xf numFmtId="0" fontId="0" fillId="11" borderId="0" xfId="0" applyFill="1"/>
    <xf numFmtId="0" fontId="9" fillId="11" borderId="0" xfId="0" applyFont="1" applyFill="1"/>
    <xf numFmtId="0" fontId="9" fillId="13" borderId="0" xfId="0" applyFont="1" applyFill="1"/>
    <xf numFmtId="0" fontId="0" fillId="13" borderId="0" xfId="0" applyFill="1"/>
    <xf numFmtId="0" fontId="9" fillId="11" borderId="0" xfId="0" quotePrefix="1" applyFont="1" applyFill="1"/>
    <xf numFmtId="0" fontId="9" fillId="4" borderId="0" xfId="0" quotePrefix="1" applyFont="1" applyFill="1"/>
    <xf numFmtId="0" fontId="9" fillId="14" borderId="0" xfId="0" applyFont="1" applyFill="1" applyAlignment="1">
      <alignment vertical="top"/>
    </xf>
    <xf numFmtId="0" fontId="0" fillId="14" borderId="0" xfId="0" applyFill="1" applyAlignment="1">
      <alignment vertical="top"/>
    </xf>
    <xf numFmtId="0" fontId="9" fillId="14" borderId="0" xfId="0" quotePrefix="1" applyFont="1" applyFill="1" applyAlignment="1">
      <alignment vertical="top"/>
    </xf>
    <xf numFmtId="0" fontId="4" fillId="0" borderId="0" xfId="0" applyFont="1" applyAlignment="1">
      <alignment vertical="top"/>
    </xf>
    <xf numFmtId="0" fontId="12" fillId="0" borderId="0" xfId="1" applyAlignment="1">
      <alignment vertical="top"/>
    </xf>
    <xf numFmtId="0" fontId="3" fillId="0" borderId="0" xfId="0" quotePrefix="1" applyFont="1" applyAlignment="1">
      <alignment vertical="top"/>
    </xf>
    <xf numFmtId="0" fontId="13" fillId="0" borderId="0" xfId="0" applyFont="1" applyAlignment="1">
      <alignment vertical="top"/>
    </xf>
    <xf numFmtId="47" fontId="0" fillId="0" borderId="0" xfId="0" applyNumberFormat="1" applyAlignment="1">
      <alignment vertical="top"/>
    </xf>
    <xf numFmtId="0" fontId="9" fillId="13" borderId="0" xfId="0" applyFont="1" applyFill="1" applyAlignment="1">
      <alignment vertical="top"/>
    </xf>
    <xf numFmtId="0" fontId="0" fillId="13" borderId="0" xfId="0" applyFill="1" applyAlignment="1">
      <alignment vertical="top"/>
    </xf>
    <xf numFmtId="0" fontId="14" fillId="0" borderId="0" xfId="0" applyFont="1" applyAlignment="1">
      <alignment vertical="top"/>
    </xf>
    <xf numFmtId="0" fontId="9" fillId="15" borderId="0" xfId="0" applyFont="1" applyFill="1" applyAlignment="1">
      <alignment vertical="top"/>
    </xf>
    <xf numFmtId="0" fontId="0" fillId="15" borderId="0" xfId="0" applyFill="1" applyAlignment="1">
      <alignment vertical="top"/>
    </xf>
    <xf numFmtId="164" fontId="0" fillId="0" borderId="0" xfId="0" applyNumberFormat="1"/>
    <xf numFmtId="164" fontId="0" fillId="0" borderId="0" xfId="0" quotePrefix="1" applyNumberFormat="1"/>
    <xf numFmtId="164" fontId="0" fillId="0" borderId="0" xfId="0" quotePrefix="1" applyNumberFormat="1" applyAlignment="1">
      <alignment vertical="top"/>
    </xf>
    <xf numFmtId="0" fontId="11" fillId="7" borderId="0" xfId="0" applyFont="1" applyFill="1"/>
    <xf numFmtId="14" fontId="0" fillId="0" borderId="0" xfId="0" applyNumberFormat="1"/>
    <xf numFmtId="0" fontId="9" fillId="14" borderId="0" xfId="0" quotePrefix="1" applyFont="1" applyFill="1"/>
    <xf numFmtId="0" fontId="0" fillId="14" borderId="0" xfId="0" applyFill="1"/>
    <xf numFmtId="0" fontId="6" fillId="0" borderId="0" xfId="0" applyFont="1"/>
    <xf numFmtId="0" fontId="5" fillId="0" borderId="0" xfId="0" applyFont="1" applyAlignment="1">
      <alignment vertical="top"/>
    </xf>
    <xf numFmtId="0" fontId="9" fillId="15" borderId="0" xfId="0" applyFont="1" applyFill="1"/>
    <xf numFmtId="0" fontId="0" fillId="15" borderId="0" xfId="0" applyFill="1"/>
    <xf numFmtId="0" fontId="3" fillId="15" borderId="0" xfId="0" applyFont="1" applyFill="1"/>
    <xf numFmtId="47" fontId="0" fillId="15" borderId="0" xfId="0" applyNumberFormat="1" applyFill="1"/>
  </cellXfs>
  <cellStyles count="4">
    <cellStyle name="Hyperlink" xfId="1" builtinId="8"/>
    <cellStyle name="Normal" xfId="0" builtinId="0"/>
    <cellStyle name="Normal 2" xfId="2" xr:uid="{975223C5-16C6-42C7-8F5D-831A9D1C215B}"/>
    <cellStyle name="Normal 3" xfId="3" xr:uid="{7981745C-BA90-4647-91BE-E930EE87F896}"/>
  </cellStyles>
  <dxfs count="0"/>
  <tableStyles count="0" defaultTableStyle="TableStyleMedium2" defaultPivotStyle="PivotStyleLight16"/>
  <colors>
    <mruColors>
      <color rgb="FF0000FF"/>
      <color rgb="FF00F0EA"/>
      <color rgb="FF66FFFF"/>
      <color rgb="FFFFFF99"/>
      <color rgb="FF99FF66"/>
      <color rgb="FF00DAD5"/>
      <color rgb="FFF8CBAD"/>
      <color rgb="FFDDDDDD"/>
      <color rgb="FFFF99FF"/>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6" Type="http://schemas.openxmlformats.org/officeDocument/2006/relationships/image" Target="../media/image32.png"/><Relationship Id="rId21" Type="http://schemas.openxmlformats.org/officeDocument/2006/relationships/image" Target="../media/image27.png"/><Relationship Id="rId42" Type="http://schemas.openxmlformats.org/officeDocument/2006/relationships/image" Target="../media/image48.png"/><Relationship Id="rId47" Type="http://schemas.openxmlformats.org/officeDocument/2006/relationships/image" Target="../media/image53.png"/><Relationship Id="rId63" Type="http://schemas.openxmlformats.org/officeDocument/2006/relationships/image" Target="../media/image68.png"/><Relationship Id="rId68" Type="http://schemas.openxmlformats.org/officeDocument/2006/relationships/image" Target="../media/image73.png"/><Relationship Id="rId84" Type="http://schemas.openxmlformats.org/officeDocument/2006/relationships/image" Target="../media/image89.png"/><Relationship Id="rId16" Type="http://schemas.openxmlformats.org/officeDocument/2006/relationships/image" Target="../media/image22.png"/><Relationship Id="rId11" Type="http://schemas.openxmlformats.org/officeDocument/2006/relationships/image" Target="../media/image17.png"/><Relationship Id="rId32" Type="http://schemas.openxmlformats.org/officeDocument/2006/relationships/image" Target="../media/image38.png"/><Relationship Id="rId37" Type="http://schemas.openxmlformats.org/officeDocument/2006/relationships/image" Target="../media/image43.png"/><Relationship Id="rId53" Type="http://schemas.openxmlformats.org/officeDocument/2006/relationships/image" Target="../media/image58.png"/><Relationship Id="rId58" Type="http://schemas.openxmlformats.org/officeDocument/2006/relationships/image" Target="../media/image63.png"/><Relationship Id="rId74" Type="http://schemas.openxmlformats.org/officeDocument/2006/relationships/image" Target="../media/image79.png"/><Relationship Id="rId79" Type="http://schemas.openxmlformats.org/officeDocument/2006/relationships/image" Target="../media/image84.png"/><Relationship Id="rId5" Type="http://schemas.openxmlformats.org/officeDocument/2006/relationships/image" Target="../media/image11.png"/><Relationship Id="rId19" Type="http://schemas.openxmlformats.org/officeDocument/2006/relationships/image" Target="../media/image2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 Id="rId35" Type="http://schemas.openxmlformats.org/officeDocument/2006/relationships/image" Target="../media/image41.png"/><Relationship Id="rId43" Type="http://schemas.openxmlformats.org/officeDocument/2006/relationships/image" Target="../media/image49.png"/><Relationship Id="rId48" Type="http://schemas.openxmlformats.org/officeDocument/2006/relationships/image" Target="../media/image54.png"/><Relationship Id="rId56" Type="http://schemas.openxmlformats.org/officeDocument/2006/relationships/image" Target="../media/image61.png"/><Relationship Id="rId64" Type="http://schemas.openxmlformats.org/officeDocument/2006/relationships/image" Target="../media/image69.png"/><Relationship Id="rId69" Type="http://schemas.openxmlformats.org/officeDocument/2006/relationships/image" Target="../media/image74.png"/><Relationship Id="rId77" Type="http://schemas.openxmlformats.org/officeDocument/2006/relationships/image" Target="../media/image82.png"/><Relationship Id="rId8" Type="http://schemas.openxmlformats.org/officeDocument/2006/relationships/image" Target="../media/image14.png"/><Relationship Id="rId51" Type="http://schemas.openxmlformats.org/officeDocument/2006/relationships/image" Target="../media/image56.png"/><Relationship Id="rId72" Type="http://schemas.openxmlformats.org/officeDocument/2006/relationships/image" Target="../media/image77.png"/><Relationship Id="rId80" Type="http://schemas.openxmlformats.org/officeDocument/2006/relationships/image" Target="../media/image85.png"/><Relationship Id="rId85" Type="http://schemas.openxmlformats.org/officeDocument/2006/relationships/image" Target="../media/image90.png"/><Relationship Id="rId3" Type="http://schemas.openxmlformats.org/officeDocument/2006/relationships/image" Target="../media/image9.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33" Type="http://schemas.openxmlformats.org/officeDocument/2006/relationships/image" Target="../media/image39.png"/><Relationship Id="rId38" Type="http://schemas.openxmlformats.org/officeDocument/2006/relationships/image" Target="../media/image44.png"/><Relationship Id="rId46" Type="http://schemas.openxmlformats.org/officeDocument/2006/relationships/image" Target="../media/image52.png"/><Relationship Id="rId59" Type="http://schemas.openxmlformats.org/officeDocument/2006/relationships/image" Target="../media/image64.png"/><Relationship Id="rId67" Type="http://schemas.openxmlformats.org/officeDocument/2006/relationships/image" Target="../media/image72.png"/><Relationship Id="rId20" Type="http://schemas.openxmlformats.org/officeDocument/2006/relationships/image" Target="../media/image26.png"/><Relationship Id="rId41" Type="http://schemas.openxmlformats.org/officeDocument/2006/relationships/image" Target="../media/image47.png"/><Relationship Id="rId54" Type="http://schemas.openxmlformats.org/officeDocument/2006/relationships/image" Target="../media/image59.png"/><Relationship Id="rId62" Type="http://schemas.openxmlformats.org/officeDocument/2006/relationships/image" Target="../media/image67.png"/><Relationship Id="rId70" Type="http://schemas.openxmlformats.org/officeDocument/2006/relationships/image" Target="../media/image75.png"/><Relationship Id="rId75" Type="http://schemas.openxmlformats.org/officeDocument/2006/relationships/image" Target="../media/image80.png"/><Relationship Id="rId83" Type="http://schemas.openxmlformats.org/officeDocument/2006/relationships/image" Target="../media/image88.png"/><Relationship Id="rId1" Type="http://schemas.openxmlformats.org/officeDocument/2006/relationships/image" Target="../media/image7.png"/><Relationship Id="rId6" Type="http://schemas.openxmlformats.org/officeDocument/2006/relationships/image" Target="../media/image12.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36" Type="http://schemas.openxmlformats.org/officeDocument/2006/relationships/image" Target="../media/image42.png"/><Relationship Id="rId49" Type="http://schemas.openxmlformats.org/officeDocument/2006/relationships/image" Target="../media/image3.png"/><Relationship Id="rId57" Type="http://schemas.openxmlformats.org/officeDocument/2006/relationships/image" Target="../media/image62.png"/><Relationship Id="rId10" Type="http://schemas.openxmlformats.org/officeDocument/2006/relationships/image" Target="../media/image16.png"/><Relationship Id="rId31" Type="http://schemas.openxmlformats.org/officeDocument/2006/relationships/image" Target="../media/image37.png"/><Relationship Id="rId44" Type="http://schemas.openxmlformats.org/officeDocument/2006/relationships/image" Target="../media/image50.png"/><Relationship Id="rId52" Type="http://schemas.openxmlformats.org/officeDocument/2006/relationships/image" Target="../media/image57.png"/><Relationship Id="rId60" Type="http://schemas.openxmlformats.org/officeDocument/2006/relationships/image" Target="../media/image65.png"/><Relationship Id="rId65" Type="http://schemas.openxmlformats.org/officeDocument/2006/relationships/image" Target="../media/image70.png"/><Relationship Id="rId73" Type="http://schemas.openxmlformats.org/officeDocument/2006/relationships/image" Target="../media/image78.png"/><Relationship Id="rId78" Type="http://schemas.openxmlformats.org/officeDocument/2006/relationships/image" Target="../media/image83.png"/><Relationship Id="rId81" Type="http://schemas.openxmlformats.org/officeDocument/2006/relationships/image" Target="../media/image86.png"/><Relationship Id="rId86" Type="http://schemas.openxmlformats.org/officeDocument/2006/relationships/image" Target="../media/image91.png"/><Relationship Id="rId4" Type="http://schemas.openxmlformats.org/officeDocument/2006/relationships/image" Target="../media/image10.png"/><Relationship Id="rId9" Type="http://schemas.openxmlformats.org/officeDocument/2006/relationships/image" Target="../media/image15.png"/><Relationship Id="rId13" Type="http://schemas.openxmlformats.org/officeDocument/2006/relationships/image" Target="../media/image19.png"/><Relationship Id="rId18" Type="http://schemas.openxmlformats.org/officeDocument/2006/relationships/image" Target="../media/image24.png"/><Relationship Id="rId39" Type="http://schemas.openxmlformats.org/officeDocument/2006/relationships/image" Target="../media/image45.png"/><Relationship Id="rId34" Type="http://schemas.openxmlformats.org/officeDocument/2006/relationships/image" Target="../media/image40.png"/><Relationship Id="rId50" Type="http://schemas.openxmlformats.org/officeDocument/2006/relationships/image" Target="../media/image55.png"/><Relationship Id="rId55" Type="http://schemas.openxmlformats.org/officeDocument/2006/relationships/image" Target="../media/image60.png"/><Relationship Id="rId76" Type="http://schemas.openxmlformats.org/officeDocument/2006/relationships/image" Target="../media/image81.png"/><Relationship Id="rId7" Type="http://schemas.openxmlformats.org/officeDocument/2006/relationships/image" Target="../media/image13.png"/><Relationship Id="rId71" Type="http://schemas.openxmlformats.org/officeDocument/2006/relationships/image" Target="../media/image76.png"/><Relationship Id="rId2" Type="http://schemas.openxmlformats.org/officeDocument/2006/relationships/image" Target="../media/image8.png"/><Relationship Id="rId29" Type="http://schemas.openxmlformats.org/officeDocument/2006/relationships/image" Target="../media/image35.png"/><Relationship Id="rId24" Type="http://schemas.openxmlformats.org/officeDocument/2006/relationships/image" Target="../media/image30.png"/><Relationship Id="rId40" Type="http://schemas.openxmlformats.org/officeDocument/2006/relationships/image" Target="../media/image46.png"/><Relationship Id="rId45" Type="http://schemas.openxmlformats.org/officeDocument/2006/relationships/image" Target="../media/image51.png"/><Relationship Id="rId66" Type="http://schemas.openxmlformats.org/officeDocument/2006/relationships/image" Target="../media/image71.png"/><Relationship Id="rId87" Type="http://schemas.openxmlformats.org/officeDocument/2006/relationships/image" Target="../media/image92.png"/><Relationship Id="rId61" Type="http://schemas.openxmlformats.org/officeDocument/2006/relationships/image" Target="../media/image66.png"/><Relationship Id="rId82" Type="http://schemas.openxmlformats.org/officeDocument/2006/relationships/image" Target="../media/image8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47" Type="http://schemas.openxmlformats.org/officeDocument/2006/relationships/image" Target="../media/image139.png"/><Relationship Id="rId50" Type="http://schemas.openxmlformats.org/officeDocument/2006/relationships/image" Target="../media/image142.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49" Type="http://schemas.openxmlformats.org/officeDocument/2006/relationships/image" Target="../media/image141.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48" Type="http://schemas.openxmlformats.org/officeDocument/2006/relationships/image" Target="../media/image140.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20" Type="http://schemas.openxmlformats.org/officeDocument/2006/relationships/image" Target="../media/image112.png"/><Relationship Id="rId41" Type="http://schemas.openxmlformats.org/officeDocument/2006/relationships/image" Target="../media/image133.png"/><Relationship Id="rId1" Type="http://schemas.openxmlformats.org/officeDocument/2006/relationships/image" Target="../media/image93.png"/><Relationship Id="rId6" Type="http://schemas.openxmlformats.org/officeDocument/2006/relationships/image" Target="../media/image98.png"/></Relationships>
</file>

<file path=xl/drawings/_rels/drawing6.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11" Type="http://schemas.openxmlformats.org/officeDocument/2006/relationships/image" Target="../media/image153.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3" Type="http://schemas.openxmlformats.org/officeDocument/2006/relationships/image" Target="../media/image15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 Type="http://schemas.openxmlformats.org/officeDocument/2006/relationships/image" Target="../media/image155.png"/><Relationship Id="rId16" Type="http://schemas.openxmlformats.org/officeDocument/2006/relationships/image" Target="../media/image168.png"/><Relationship Id="rId1" Type="http://schemas.openxmlformats.org/officeDocument/2006/relationships/image" Target="../media/image154.png"/><Relationship Id="rId6" Type="http://schemas.openxmlformats.org/officeDocument/2006/relationships/image" Target="../media/image113.png"/><Relationship Id="rId11" Type="http://schemas.openxmlformats.org/officeDocument/2006/relationships/image" Target="../media/image163.png"/><Relationship Id="rId5" Type="http://schemas.openxmlformats.org/officeDocument/2006/relationships/image" Target="../media/image158.png"/><Relationship Id="rId15" Type="http://schemas.openxmlformats.org/officeDocument/2006/relationships/image" Target="../media/image167.png"/><Relationship Id="rId10" Type="http://schemas.openxmlformats.org/officeDocument/2006/relationships/image" Target="../media/image162.png"/><Relationship Id="rId4" Type="http://schemas.openxmlformats.org/officeDocument/2006/relationships/image" Target="../media/image157.png"/><Relationship Id="rId9" Type="http://schemas.openxmlformats.org/officeDocument/2006/relationships/image" Target="../media/image161.png"/><Relationship Id="rId14" Type="http://schemas.openxmlformats.org/officeDocument/2006/relationships/image" Target="../media/image166.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82.png"/><Relationship Id="rId18" Type="http://schemas.openxmlformats.org/officeDocument/2006/relationships/image" Target="../media/image187.png"/><Relationship Id="rId26" Type="http://schemas.openxmlformats.org/officeDocument/2006/relationships/image" Target="../media/image195.png"/><Relationship Id="rId39" Type="http://schemas.openxmlformats.org/officeDocument/2006/relationships/image" Target="../media/image208.png"/><Relationship Id="rId21" Type="http://schemas.openxmlformats.org/officeDocument/2006/relationships/image" Target="../media/image190.png"/><Relationship Id="rId34" Type="http://schemas.openxmlformats.org/officeDocument/2006/relationships/image" Target="../media/image203.png"/><Relationship Id="rId42" Type="http://schemas.openxmlformats.org/officeDocument/2006/relationships/image" Target="../media/image211.png"/><Relationship Id="rId47" Type="http://schemas.openxmlformats.org/officeDocument/2006/relationships/image" Target="../media/image216.png"/><Relationship Id="rId50" Type="http://schemas.openxmlformats.org/officeDocument/2006/relationships/image" Target="../media/image219.png"/><Relationship Id="rId55" Type="http://schemas.openxmlformats.org/officeDocument/2006/relationships/image" Target="../media/image224.png"/><Relationship Id="rId7" Type="http://schemas.openxmlformats.org/officeDocument/2006/relationships/image" Target="../media/image176.png"/><Relationship Id="rId2" Type="http://schemas.openxmlformats.org/officeDocument/2006/relationships/image" Target="../media/image171.png"/><Relationship Id="rId16" Type="http://schemas.openxmlformats.org/officeDocument/2006/relationships/image" Target="../media/image185.png"/><Relationship Id="rId29" Type="http://schemas.openxmlformats.org/officeDocument/2006/relationships/image" Target="../media/image198.png"/><Relationship Id="rId11" Type="http://schemas.openxmlformats.org/officeDocument/2006/relationships/image" Target="../media/image180.png"/><Relationship Id="rId24" Type="http://schemas.openxmlformats.org/officeDocument/2006/relationships/image" Target="../media/image193.png"/><Relationship Id="rId32" Type="http://schemas.openxmlformats.org/officeDocument/2006/relationships/image" Target="../media/image201.png"/><Relationship Id="rId37" Type="http://schemas.openxmlformats.org/officeDocument/2006/relationships/image" Target="../media/image206.png"/><Relationship Id="rId40" Type="http://schemas.openxmlformats.org/officeDocument/2006/relationships/image" Target="../media/image209.png"/><Relationship Id="rId45" Type="http://schemas.openxmlformats.org/officeDocument/2006/relationships/image" Target="../media/image214.png"/><Relationship Id="rId53" Type="http://schemas.openxmlformats.org/officeDocument/2006/relationships/image" Target="../media/image222.png"/><Relationship Id="rId5" Type="http://schemas.openxmlformats.org/officeDocument/2006/relationships/image" Target="../media/image174.png"/><Relationship Id="rId10" Type="http://schemas.openxmlformats.org/officeDocument/2006/relationships/image" Target="../media/image179.png"/><Relationship Id="rId19" Type="http://schemas.openxmlformats.org/officeDocument/2006/relationships/image" Target="../media/image188.png"/><Relationship Id="rId31" Type="http://schemas.openxmlformats.org/officeDocument/2006/relationships/image" Target="../media/image200.png"/><Relationship Id="rId44" Type="http://schemas.openxmlformats.org/officeDocument/2006/relationships/image" Target="../media/image213.png"/><Relationship Id="rId52" Type="http://schemas.openxmlformats.org/officeDocument/2006/relationships/image" Target="../media/image221.png"/><Relationship Id="rId4" Type="http://schemas.openxmlformats.org/officeDocument/2006/relationships/image" Target="../media/image173.png"/><Relationship Id="rId9" Type="http://schemas.openxmlformats.org/officeDocument/2006/relationships/image" Target="../media/image178.png"/><Relationship Id="rId14" Type="http://schemas.openxmlformats.org/officeDocument/2006/relationships/image" Target="../media/image183.png"/><Relationship Id="rId22" Type="http://schemas.openxmlformats.org/officeDocument/2006/relationships/image" Target="../media/image191.png"/><Relationship Id="rId27" Type="http://schemas.openxmlformats.org/officeDocument/2006/relationships/image" Target="../media/image196.png"/><Relationship Id="rId30" Type="http://schemas.openxmlformats.org/officeDocument/2006/relationships/image" Target="../media/image199.png"/><Relationship Id="rId35" Type="http://schemas.openxmlformats.org/officeDocument/2006/relationships/image" Target="../media/image204.png"/><Relationship Id="rId43" Type="http://schemas.openxmlformats.org/officeDocument/2006/relationships/image" Target="../media/image212.png"/><Relationship Id="rId48" Type="http://schemas.openxmlformats.org/officeDocument/2006/relationships/image" Target="../media/image217.png"/><Relationship Id="rId8" Type="http://schemas.openxmlformats.org/officeDocument/2006/relationships/image" Target="../media/image177.png"/><Relationship Id="rId51" Type="http://schemas.openxmlformats.org/officeDocument/2006/relationships/image" Target="../media/image220.png"/><Relationship Id="rId3" Type="http://schemas.openxmlformats.org/officeDocument/2006/relationships/image" Target="../media/image172.png"/><Relationship Id="rId12" Type="http://schemas.openxmlformats.org/officeDocument/2006/relationships/image" Target="../media/image181.png"/><Relationship Id="rId17" Type="http://schemas.openxmlformats.org/officeDocument/2006/relationships/image" Target="../media/image186.png"/><Relationship Id="rId25" Type="http://schemas.openxmlformats.org/officeDocument/2006/relationships/image" Target="../media/image194.png"/><Relationship Id="rId33" Type="http://schemas.openxmlformats.org/officeDocument/2006/relationships/image" Target="../media/image202.png"/><Relationship Id="rId38" Type="http://schemas.openxmlformats.org/officeDocument/2006/relationships/image" Target="../media/image207.png"/><Relationship Id="rId46" Type="http://schemas.openxmlformats.org/officeDocument/2006/relationships/image" Target="../media/image215.png"/><Relationship Id="rId20" Type="http://schemas.openxmlformats.org/officeDocument/2006/relationships/image" Target="../media/image189.png"/><Relationship Id="rId41" Type="http://schemas.openxmlformats.org/officeDocument/2006/relationships/image" Target="../media/image210.png"/><Relationship Id="rId54" Type="http://schemas.openxmlformats.org/officeDocument/2006/relationships/image" Target="../media/image223.png"/><Relationship Id="rId1" Type="http://schemas.openxmlformats.org/officeDocument/2006/relationships/image" Target="../media/image170.png"/><Relationship Id="rId6" Type="http://schemas.openxmlformats.org/officeDocument/2006/relationships/image" Target="../media/image175.png"/><Relationship Id="rId15" Type="http://schemas.openxmlformats.org/officeDocument/2006/relationships/image" Target="../media/image184.png"/><Relationship Id="rId23" Type="http://schemas.openxmlformats.org/officeDocument/2006/relationships/image" Target="../media/image192.png"/><Relationship Id="rId28" Type="http://schemas.openxmlformats.org/officeDocument/2006/relationships/image" Target="../media/image197.png"/><Relationship Id="rId36" Type="http://schemas.openxmlformats.org/officeDocument/2006/relationships/image" Target="../media/image205.png"/><Relationship Id="rId49" Type="http://schemas.openxmlformats.org/officeDocument/2006/relationships/image" Target="../media/image218.png"/></Relationships>
</file>

<file path=xl/drawings/_rels/drawing9.xml.rels><?xml version="1.0" encoding="UTF-8" standalone="yes"?>
<Relationships xmlns="http://schemas.openxmlformats.org/package/2006/relationships"><Relationship Id="rId8" Type="http://schemas.openxmlformats.org/officeDocument/2006/relationships/image" Target="../media/image232.png"/><Relationship Id="rId13" Type="http://schemas.openxmlformats.org/officeDocument/2006/relationships/image" Target="../media/image237.png"/><Relationship Id="rId18" Type="http://schemas.openxmlformats.org/officeDocument/2006/relationships/image" Target="../media/image242.png"/><Relationship Id="rId3" Type="http://schemas.openxmlformats.org/officeDocument/2006/relationships/image" Target="../media/image227.png"/><Relationship Id="rId21" Type="http://schemas.openxmlformats.org/officeDocument/2006/relationships/image" Target="../media/image245.png"/><Relationship Id="rId7" Type="http://schemas.openxmlformats.org/officeDocument/2006/relationships/image" Target="../media/image231.png"/><Relationship Id="rId12" Type="http://schemas.openxmlformats.org/officeDocument/2006/relationships/image" Target="../media/image236.png"/><Relationship Id="rId17" Type="http://schemas.openxmlformats.org/officeDocument/2006/relationships/image" Target="../media/image241.png"/><Relationship Id="rId2" Type="http://schemas.openxmlformats.org/officeDocument/2006/relationships/image" Target="../media/image226.png"/><Relationship Id="rId16" Type="http://schemas.openxmlformats.org/officeDocument/2006/relationships/image" Target="../media/image240.png"/><Relationship Id="rId20" Type="http://schemas.openxmlformats.org/officeDocument/2006/relationships/image" Target="../media/image244.png"/><Relationship Id="rId1" Type="http://schemas.openxmlformats.org/officeDocument/2006/relationships/image" Target="../media/image225.png"/><Relationship Id="rId6" Type="http://schemas.openxmlformats.org/officeDocument/2006/relationships/image" Target="../media/image230.png"/><Relationship Id="rId11" Type="http://schemas.openxmlformats.org/officeDocument/2006/relationships/image" Target="../media/image235.png"/><Relationship Id="rId24" Type="http://schemas.openxmlformats.org/officeDocument/2006/relationships/image" Target="../media/image248.png"/><Relationship Id="rId5" Type="http://schemas.openxmlformats.org/officeDocument/2006/relationships/image" Target="../media/image229.png"/><Relationship Id="rId15" Type="http://schemas.openxmlformats.org/officeDocument/2006/relationships/image" Target="../media/image239.png"/><Relationship Id="rId23" Type="http://schemas.openxmlformats.org/officeDocument/2006/relationships/image" Target="../media/image247.png"/><Relationship Id="rId10" Type="http://schemas.openxmlformats.org/officeDocument/2006/relationships/image" Target="../media/image234.png"/><Relationship Id="rId19" Type="http://schemas.openxmlformats.org/officeDocument/2006/relationships/image" Target="../media/image243.png"/><Relationship Id="rId4" Type="http://schemas.openxmlformats.org/officeDocument/2006/relationships/image" Target="../media/image228.png"/><Relationship Id="rId9" Type="http://schemas.openxmlformats.org/officeDocument/2006/relationships/image" Target="../media/image233.png"/><Relationship Id="rId14" Type="http://schemas.openxmlformats.org/officeDocument/2006/relationships/image" Target="../media/image238.png"/><Relationship Id="rId22" Type="http://schemas.openxmlformats.org/officeDocument/2006/relationships/image" Target="../media/image246.png"/></Relationships>
</file>

<file path=xl/drawings/_rels/drawing10.xml.rels><?xml version="1.0" encoding="UTF-8" standalone="yes"?>
<Relationships xmlns="http://schemas.openxmlformats.org/package/2006/relationships"><Relationship Id="rId26" Type="http://schemas.openxmlformats.org/officeDocument/2006/relationships/image" Target="../media/image274.png"/><Relationship Id="rId21" Type="http://schemas.openxmlformats.org/officeDocument/2006/relationships/image" Target="../media/image269.png"/><Relationship Id="rId34" Type="http://schemas.openxmlformats.org/officeDocument/2006/relationships/image" Target="../media/image282.png"/><Relationship Id="rId42" Type="http://schemas.openxmlformats.org/officeDocument/2006/relationships/image" Target="../media/image290.png"/><Relationship Id="rId47" Type="http://schemas.openxmlformats.org/officeDocument/2006/relationships/image" Target="../media/image295.png"/><Relationship Id="rId50" Type="http://schemas.openxmlformats.org/officeDocument/2006/relationships/image" Target="../media/image298.png"/><Relationship Id="rId55" Type="http://schemas.openxmlformats.org/officeDocument/2006/relationships/image" Target="../media/image303.png"/><Relationship Id="rId63" Type="http://schemas.openxmlformats.org/officeDocument/2006/relationships/image" Target="../media/image311.png"/><Relationship Id="rId68" Type="http://schemas.openxmlformats.org/officeDocument/2006/relationships/image" Target="../media/image316.png"/><Relationship Id="rId7" Type="http://schemas.openxmlformats.org/officeDocument/2006/relationships/image" Target="../media/image255.png"/><Relationship Id="rId2" Type="http://schemas.openxmlformats.org/officeDocument/2006/relationships/image" Target="../media/image250.png"/><Relationship Id="rId16" Type="http://schemas.openxmlformats.org/officeDocument/2006/relationships/image" Target="../media/image264.png"/><Relationship Id="rId29" Type="http://schemas.openxmlformats.org/officeDocument/2006/relationships/image" Target="../media/image277.png"/><Relationship Id="rId11" Type="http://schemas.openxmlformats.org/officeDocument/2006/relationships/image" Target="../media/image259.png"/><Relationship Id="rId24" Type="http://schemas.openxmlformats.org/officeDocument/2006/relationships/image" Target="../media/image272.png"/><Relationship Id="rId32" Type="http://schemas.openxmlformats.org/officeDocument/2006/relationships/image" Target="../media/image280.png"/><Relationship Id="rId37" Type="http://schemas.openxmlformats.org/officeDocument/2006/relationships/image" Target="../media/image285.png"/><Relationship Id="rId40" Type="http://schemas.openxmlformats.org/officeDocument/2006/relationships/image" Target="../media/image288.png"/><Relationship Id="rId45" Type="http://schemas.openxmlformats.org/officeDocument/2006/relationships/image" Target="../media/image293.png"/><Relationship Id="rId53" Type="http://schemas.openxmlformats.org/officeDocument/2006/relationships/image" Target="../media/image301.png"/><Relationship Id="rId58" Type="http://schemas.openxmlformats.org/officeDocument/2006/relationships/image" Target="../media/image306.png"/><Relationship Id="rId66" Type="http://schemas.openxmlformats.org/officeDocument/2006/relationships/image" Target="../media/image314.png"/><Relationship Id="rId5" Type="http://schemas.openxmlformats.org/officeDocument/2006/relationships/image" Target="../media/image253.png"/><Relationship Id="rId61" Type="http://schemas.openxmlformats.org/officeDocument/2006/relationships/image" Target="../media/image309.png"/><Relationship Id="rId19" Type="http://schemas.openxmlformats.org/officeDocument/2006/relationships/image" Target="../media/image267.png"/><Relationship Id="rId14" Type="http://schemas.openxmlformats.org/officeDocument/2006/relationships/image" Target="../media/image262.png"/><Relationship Id="rId22" Type="http://schemas.openxmlformats.org/officeDocument/2006/relationships/image" Target="../media/image270.png"/><Relationship Id="rId27" Type="http://schemas.openxmlformats.org/officeDocument/2006/relationships/image" Target="../media/image275.png"/><Relationship Id="rId30" Type="http://schemas.openxmlformats.org/officeDocument/2006/relationships/image" Target="../media/image278.png"/><Relationship Id="rId35" Type="http://schemas.openxmlformats.org/officeDocument/2006/relationships/image" Target="../media/image283.png"/><Relationship Id="rId43" Type="http://schemas.openxmlformats.org/officeDocument/2006/relationships/image" Target="../media/image291.png"/><Relationship Id="rId48" Type="http://schemas.openxmlformats.org/officeDocument/2006/relationships/image" Target="../media/image296.png"/><Relationship Id="rId56" Type="http://schemas.openxmlformats.org/officeDocument/2006/relationships/image" Target="../media/image304.png"/><Relationship Id="rId64" Type="http://schemas.openxmlformats.org/officeDocument/2006/relationships/image" Target="../media/image312.png"/><Relationship Id="rId8" Type="http://schemas.openxmlformats.org/officeDocument/2006/relationships/image" Target="../media/image256.png"/><Relationship Id="rId51" Type="http://schemas.openxmlformats.org/officeDocument/2006/relationships/image" Target="../media/image299.png"/><Relationship Id="rId3" Type="http://schemas.openxmlformats.org/officeDocument/2006/relationships/image" Target="../media/image251.png"/><Relationship Id="rId12" Type="http://schemas.openxmlformats.org/officeDocument/2006/relationships/image" Target="../media/image260.png"/><Relationship Id="rId17" Type="http://schemas.openxmlformats.org/officeDocument/2006/relationships/image" Target="../media/image265.png"/><Relationship Id="rId25" Type="http://schemas.openxmlformats.org/officeDocument/2006/relationships/image" Target="../media/image273.png"/><Relationship Id="rId33" Type="http://schemas.openxmlformats.org/officeDocument/2006/relationships/image" Target="../media/image281.png"/><Relationship Id="rId38" Type="http://schemas.openxmlformats.org/officeDocument/2006/relationships/image" Target="../media/image286.png"/><Relationship Id="rId46" Type="http://schemas.openxmlformats.org/officeDocument/2006/relationships/image" Target="../media/image294.png"/><Relationship Id="rId59" Type="http://schemas.openxmlformats.org/officeDocument/2006/relationships/image" Target="../media/image307.png"/><Relationship Id="rId67" Type="http://schemas.openxmlformats.org/officeDocument/2006/relationships/image" Target="../media/image315.png"/><Relationship Id="rId20" Type="http://schemas.openxmlformats.org/officeDocument/2006/relationships/image" Target="../media/image268.png"/><Relationship Id="rId41" Type="http://schemas.openxmlformats.org/officeDocument/2006/relationships/image" Target="../media/image289.png"/><Relationship Id="rId54" Type="http://schemas.openxmlformats.org/officeDocument/2006/relationships/image" Target="../media/image302.png"/><Relationship Id="rId62" Type="http://schemas.openxmlformats.org/officeDocument/2006/relationships/image" Target="../media/image310.png"/><Relationship Id="rId1" Type="http://schemas.openxmlformats.org/officeDocument/2006/relationships/image" Target="../media/image249.png"/><Relationship Id="rId6" Type="http://schemas.openxmlformats.org/officeDocument/2006/relationships/image" Target="../media/image254.png"/><Relationship Id="rId15" Type="http://schemas.openxmlformats.org/officeDocument/2006/relationships/image" Target="../media/image263.png"/><Relationship Id="rId23" Type="http://schemas.openxmlformats.org/officeDocument/2006/relationships/image" Target="../media/image271.png"/><Relationship Id="rId28" Type="http://schemas.openxmlformats.org/officeDocument/2006/relationships/image" Target="../media/image276.png"/><Relationship Id="rId36" Type="http://schemas.openxmlformats.org/officeDocument/2006/relationships/image" Target="../media/image284.png"/><Relationship Id="rId49" Type="http://schemas.openxmlformats.org/officeDocument/2006/relationships/image" Target="../media/image297.png"/><Relationship Id="rId57" Type="http://schemas.openxmlformats.org/officeDocument/2006/relationships/image" Target="../media/image305.png"/><Relationship Id="rId10" Type="http://schemas.openxmlformats.org/officeDocument/2006/relationships/image" Target="../media/image258.png"/><Relationship Id="rId31" Type="http://schemas.openxmlformats.org/officeDocument/2006/relationships/image" Target="../media/image279.png"/><Relationship Id="rId44" Type="http://schemas.openxmlformats.org/officeDocument/2006/relationships/image" Target="../media/image292.png"/><Relationship Id="rId52" Type="http://schemas.openxmlformats.org/officeDocument/2006/relationships/image" Target="../media/image300.png"/><Relationship Id="rId60" Type="http://schemas.openxmlformats.org/officeDocument/2006/relationships/image" Target="../media/image308.png"/><Relationship Id="rId65" Type="http://schemas.openxmlformats.org/officeDocument/2006/relationships/image" Target="../media/image313.png"/><Relationship Id="rId4" Type="http://schemas.openxmlformats.org/officeDocument/2006/relationships/image" Target="../media/image252.png"/><Relationship Id="rId9" Type="http://schemas.openxmlformats.org/officeDocument/2006/relationships/image" Target="../media/image257.png"/><Relationship Id="rId13" Type="http://schemas.openxmlformats.org/officeDocument/2006/relationships/image" Target="../media/image261.png"/><Relationship Id="rId18" Type="http://schemas.openxmlformats.org/officeDocument/2006/relationships/image" Target="../media/image266.png"/><Relationship Id="rId39" Type="http://schemas.openxmlformats.org/officeDocument/2006/relationships/image" Target="../media/image28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24.png"/><Relationship Id="rId13" Type="http://schemas.openxmlformats.org/officeDocument/2006/relationships/image" Target="../media/image329.png"/><Relationship Id="rId18" Type="http://schemas.openxmlformats.org/officeDocument/2006/relationships/image" Target="../media/image334.png"/><Relationship Id="rId26" Type="http://schemas.openxmlformats.org/officeDocument/2006/relationships/image" Target="../media/image342.png"/><Relationship Id="rId3" Type="http://schemas.openxmlformats.org/officeDocument/2006/relationships/image" Target="../media/image319.png"/><Relationship Id="rId21" Type="http://schemas.openxmlformats.org/officeDocument/2006/relationships/image" Target="../media/image337.png"/><Relationship Id="rId7" Type="http://schemas.openxmlformats.org/officeDocument/2006/relationships/image" Target="../media/image323.png"/><Relationship Id="rId12" Type="http://schemas.openxmlformats.org/officeDocument/2006/relationships/image" Target="../media/image328.png"/><Relationship Id="rId17" Type="http://schemas.openxmlformats.org/officeDocument/2006/relationships/image" Target="../media/image333.png"/><Relationship Id="rId25" Type="http://schemas.openxmlformats.org/officeDocument/2006/relationships/image" Target="../media/image341.png"/><Relationship Id="rId2" Type="http://schemas.openxmlformats.org/officeDocument/2006/relationships/image" Target="../media/image318.png"/><Relationship Id="rId16" Type="http://schemas.openxmlformats.org/officeDocument/2006/relationships/image" Target="../media/image332.png"/><Relationship Id="rId20" Type="http://schemas.openxmlformats.org/officeDocument/2006/relationships/image" Target="../media/image336.png"/><Relationship Id="rId1" Type="http://schemas.openxmlformats.org/officeDocument/2006/relationships/image" Target="../media/image317.png"/><Relationship Id="rId6" Type="http://schemas.openxmlformats.org/officeDocument/2006/relationships/image" Target="../media/image322.png"/><Relationship Id="rId11" Type="http://schemas.openxmlformats.org/officeDocument/2006/relationships/image" Target="../media/image327.png"/><Relationship Id="rId24" Type="http://schemas.openxmlformats.org/officeDocument/2006/relationships/image" Target="../media/image340.png"/><Relationship Id="rId5" Type="http://schemas.openxmlformats.org/officeDocument/2006/relationships/image" Target="../media/image321.png"/><Relationship Id="rId15" Type="http://schemas.openxmlformats.org/officeDocument/2006/relationships/image" Target="../media/image331.png"/><Relationship Id="rId23" Type="http://schemas.openxmlformats.org/officeDocument/2006/relationships/image" Target="../media/image339.png"/><Relationship Id="rId10" Type="http://schemas.openxmlformats.org/officeDocument/2006/relationships/image" Target="../media/image326.png"/><Relationship Id="rId19" Type="http://schemas.openxmlformats.org/officeDocument/2006/relationships/image" Target="../media/image335.png"/><Relationship Id="rId4" Type="http://schemas.openxmlformats.org/officeDocument/2006/relationships/image" Target="../media/image320.png"/><Relationship Id="rId9" Type="http://schemas.openxmlformats.org/officeDocument/2006/relationships/image" Target="../media/image325.png"/><Relationship Id="rId14" Type="http://schemas.openxmlformats.org/officeDocument/2006/relationships/image" Target="../media/image330.png"/><Relationship Id="rId22" Type="http://schemas.openxmlformats.org/officeDocument/2006/relationships/image" Target="../media/image338.png"/><Relationship Id="rId27" Type="http://schemas.openxmlformats.org/officeDocument/2006/relationships/image" Target="../media/image34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46.png"/><Relationship Id="rId2" Type="http://schemas.openxmlformats.org/officeDocument/2006/relationships/image" Target="../media/image345.png"/><Relationship Id="rId1" Type="http://schemas.openxmlformats.org/officeDocument/2006/relationships/image" Target="../media/image344.png"/><Relationship Id="rId4" Type="http://schemas.openxmlformats.org/officeDocument/2006/relationships/image" Target="../media/image34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49.png"/><Relationship Id="rId1" Type="http://schemas.openxmlformats.org/officeDocument/2006/relationships/image" Target="../media/image34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52.png"/><Relationship Id="rId7" Type="http://schemas.openxmlformats.org/officeDocument/2006/relationships/image" Target="../media/image356.png"/><Relationship Id="rId2" Type="http://schemas.openxmlformats.org/officeDocument/2006/relationships/image" Target="../media/image351.png"/><Relationship Id="rId1" Type="http://schemas.openxmlformats.org/officeDocument/2006/relationships/image" Target="../media/image350.png"/><Relationship Id="rId6" Type="http://schemas.openxmlformats.org/officeDocument/2006/relationships/image" Target="../media/image355.png"/><Relationship Id="rId5" Type="http://schemas.openxmlformats.org/officeDocument/2006/relationships/image" Target="../media/image354.png"/><Relationship Id="rId4" Type="http://schemas.openxmlformats.org/officeDocument/2006/relationships/image" Target="../media/image353.png"/></Relationships>
</file>

<file path=xl/drawings/drawing1.xml><?xml version="1.0" encoding="utf-8"?>
<xdr:wsDr xmlns:xdr="http://schemas.openxmlformats.org/drawingml/2006/spreadsheetDrawing" xmlns:a="http://schemas.openxmlformats.org/drawingml/2006/main">
  <xdr:twoCellAnchor>
    <xdr:from>
      <xdr:col>3</xdr:col>
      <xdr:colOff>77520</xdr:colOff>
      <xdr:row>13</xdr:row>
      <xdr:rowOff>17943</xdr:rowOff>
    </xdr:from>
    <xdr:to>
      <xdr:col>41</xdr:col>
      <xdr:colOff>2605</xdr:colOff>
      <xdr:row>30</xdr:row>
      <xdr:rowOff>54796</xdr:rowOff>
    </xdr:to>
    <xdr:sp macro="" textlink="">
      <xdr:nvSpPr>
        <xdr:cNvPr id="2" name="Rectangle 1">
          <a:extLst>
            <a:ext uri="{FF2B5EF4-FFF2-40B4-BE49-F238E27FC236}">
              <a16:creationId xmlns:a16="http://schemas.microsoft.com/office/drawing/2014/main" id="{D306E012-2846-4802-86CD-65C9E7AA2FA1}"/>
            </a:ext>
          </a:extLst>
        </xdr:cNvPr>
        <xdr:cNvSpPr/>
      </xdr:nvSpPr>
      <xdr:spPr>
        <a:xfrm rot="18900000">
          <a:off x="649020" y="2494443"/>
          <a:ext cx="7164085" cy="327535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FULL-DAY</a:t>
          </a:r>
          <a:b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b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LEAVE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108856</xdr:colOff>
      <xdr:row>10</xdr:row>
      <xdr:rowOff>148222</xdr:rowOff>
    </xdr:from>
    <xdr:to>
      <xdr:col>38</xdr:col>
      <xdr:colOff>33941</xdr:colOff>
      <xdr:row>27</xdr:row>
      <xdr:rowOff>185075</xdr:rowOff>
    </xdr:to>
    <xdr:sp macro="" textlink="">
      <xdr:nvSpPr>
        <xdr:cNvPr id="2" name="Rectangle 1">
          <a:extLst>
            <a:ext uri="{FF2B5EF4-FFF2-40B4-BE49-F238E27FC236}">
              <a16:creationId xmlns:a16="http://schemas.microsoft.com/office/drawing/2014/main" id="{7765F03A-5BA9-46E6-A765-5A7D10617A37}"/>
            </a:ext>
          </a:extLst>
        </xdr:cNvPr>
        <xdr:cNvSpPr/>
      </xdr:nvSpPr>
      <xdr:spPr>
        <a:xfrm rot="18900000">
          <a:off x="108856" y="2053222"/>
          <a:ext cx="7164085" cy="327535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FULL-DAY</a:t>
          </a:r>
          <a:b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b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LEAVE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12</xdr:row>
      <xdr:rowOff>0</xdr:rowOff>
    </xdr:from>
    <xdr:to>
      <xdr:col>79</xdr:col>
      <xdr:colOff>123444</xdr:colOff>
      <xdr:row>44</xdr:row>
      <xdr:rowOff>104000</xdr:rowOff>
    </xdr:to>
    <xdr:grpSp>
      <xdr:nvGrpSpPr>
        <xdr:cNvPr id="2" name="Group 1">
          <a:extLst>
            <a:ext uri="{FF2B5EF4-FFF2-40B4-BE49-F238E27FC236}">
              <a16:creationId xmlns:a16="http://schemas.microsoft.com/office/drawing/2014/main" id="{EABDDA54-1115-4E5B-9728-4F95B8A45D81}"/>
            </a:ext>
          </a:extLst>
        </xdr:cNvPr>
        <xdr:cNvGrpSpPr/>
      </xdr:nvGrpSpPr>
      <xdr:grpSpPr>
        <a:xfrm>
          <a:off x="762000" y="2286000"/>
          <a:ext cx="14410944" cy="6200000"/>
          <a:chOff x="762000" y="195643500"/>
          <a:chExt cx="14410944" cy="6200000"/>
        </a:xfrm>
      </xdr:grpSpPr>
      <xdr:pic>
        <xdr:nvPicPr>
          <xdr:cNvPr id="3" name="Picture 2">
            <a:extLst>
              <a:ext uri="{FF2B5EF4-FFF2-40B4-BE49-F238E27FC236}">
                <a16:creationId xmlns:a16="http://schemas.microsoft.com/office/drawing/2014/main" id="{F8462AE0-E65B-5D8C-A584-1BA4472E3573}"/>
              </a:ext>
            </a:extLst>
          </xdr:cNvPr>
          <xdr:cNvPicPr>
            <a:picLocks noChangeAspect="1"/>
          </xdr:cNvPicPr>
        </xdr:nvPicPr>
        <xdr:blipFill>
          <a:blip xmlns:r="http://schemas.openxmlformats.org/officeDocument/2006/relationships" r:embed="rId1"/>
          <a:stretch>
            <a:fillRect/>
          </a:stretch>
        </xdr:blipFill>
        <xdr:spPr>
          <a:xfrm>
            <a:off x="762000" y="195643500"/>
            <a:ext cx="8114286" cy="6200000"/>
          </a:xfrm>
          <a:prstGeom prst="rect">
            <a:avLst/>
          </a:prstGeom>
          <a:effectLst>
            <a:outerShdw blurRad="63500" algn="ctr" rotWithShape="0">
              <a:srgbClr val="000000">
                <a:alpha val="95000"/>
              </a:srgbClr>
            </a:outerShdw>
          </a:effectLst>
        </xdr:spPr>
      </xdr:pic>
      <xdr:pic>
        <xdr:nvPicPr>
          <xdr:cNvPr id="4" name="Picture 3">
            <a:extLst>
              <a:ext uri="{FF2B5EF4-FFF2-40B4-BE49-F238E27FC236}">
                <a16:creationId xmlns:a16="http://schemas.microsoft.com/office/drawing/2014/main" id="{F0A7263F-0C25-D54B-6A17-778DCAF5A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53500" y="195643500"/>
            <a:ext cx="6219444" cy="569137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185</xdr:row>
      <xdr:rowOff>0</xdr:rowOff>
    </xdr:from>
    <xdr:ext cx="12209524" cy="7923809"/>
    <xdr:pic>
      <xdr:nvPicPr>
        <xdr:cNvPr id="5" name="Picture 4">
          <a:extLst>
            <a:ext uri="{FF2B5EF4-FFF2-40B4-BE49-F238E27FC236}">
              <a16:creationId xmlns:a16="http://schemas.microsoft.com/office/drawing/2014/main" id="{4D89A452-A886-4235-A07B-DD9F6220DA3A}"/>
            </a:ext>
          </a:extLst>
        </xdr:cNvPr>
        <xdr:cNvPicPr>
          <a:picLocks noChangeAspect="1"/>
        </xdr:cNvPicPr>
      </xdr:nvPicPr>
      <xdr:blipFill>
        <a:blip xmlns:r="http://schemas.openxmlformats.org/officeDocument/2006/relationships" r:embed="rId3"/>
        <a:stretch>
          <a:fillRect/>
        </a:stretch>
      </xdr:blipFill>
      <xdr:spPr>
        <a:xfrm>
          <a:off x="762000" y="1871472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229</xdr:row>
      <xdr:rowOff>0</xdr:rowOff>
    </xdr:from>
    <xdr:ext cx="12209524" cy="7923809"/>
    <xdr:pic>
      <xdr:nvPicPr>
        <xdr:cNvPr id="6" name="Picture 5">
          <a:extLst>
            <a:ext uri="{FF2B5EF4-FFF2-40B4-BE49-F238E27FC236}">
              <a16:creationId xmlns:a16="http://schemas.microsoft.com/office/drawing/2014/main" id="{856D1133-84C4-418F-9D62-47BF35931898}"/>
            </a:ext>
          </a:extLst>
        </xdr:cNvPr>
        <xdr:cNvPicPr>
          <a:picLocks noChangeAspect="1"/>
        </xdr:cNvPicPr>
      </xdr:nvPicPr>
      <xdr:blipFill>
        <a:blip xmlns:r="http://schemas.openxmlformats.org/officeDocument/2006/relationships" r:embed="rId4"/>
        <a:stretch>
          <a:fillRect/>
        </a:stretch>
      </xdr:blipFill>
      <xdr:spPr>
        <a:xfrm>
          <a:off x="762000" y="1879854000"/>
          <a:ext cx="12209524" cy="79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46</xdr:col>
      <xdr:colOff>141857</xdr:colOff>
      <xdr:row>281</xdr:row>
      <xdr:rowOff>85548</xdr:rowOff>
    </xdr:to>
    <xdr:pic>
      <xdr:nvPicPr>
        <xdr:cNvPr id="7" name="Picture 6">
          <a:extLst>
            <a:ext uri="{FF2B5EF4-FFF2-40B4-BE49-F238E27FC236}">
              <a16:creationId xmlns:a16="http://schemas.microsoft.com/office/drawing/2014/main" id="{5E6F2BA9-9287-5ADA-029D-4E08A07FCC02}"/>
            </a:ext>
          </a:extLst>
        </xdr:cNvPr>
        <xdr:cNvPicPr>
          <a:picLocks noChangeAspect="1"/>
        </xdr:cNvPicPr>
      </xdr:nvPicPr>
      <xdr:blipFill>
        <a:blip xmlns:r="http://schemas.openxmlformats.org/officeDocument/2006/relationships" r:embed="rId5"/>
        <a:stretch>
          <a:fillRect/>
        </a:stretch>
      </xdr:blipFill>
      <xdr:spPr>
        <a:xfrm>
          <a:off x="762000" y="52197000"/>
          <a:ext cx="8142857" cy="1419048"/>
        </a:xfrm>
        <a:prstGeom prst="rect">
          <a:avLst/>
        </a:prstGeom>
        <a:effectLst>
          <a:outerShdw blurRad="127000" algn="ctr" rotWithShape="0">
            <a:srgbClr val="0000FF">
              <a:alpha val="90000"/>
            </a:srgbClr>
          </a:outerShdw>
        </a:effectLst>
      </xdr:spPr>
    </xdr:pic>
    <xdr:clientData/>
  </xdr:twoCellAnchor>
  <xdr:oneCellAnchor>
    <xdr:from>
      <xdr:col>4</xdr:col>
      <xdr:colOff>0</xdr:colOff>
      <xdr:row>296</xdr:row>
      <xdr:rowOff>0</xdr:rowOff>
    </xdr:from>
    <xdr:ext cx="8847619" cy="13866667"/>
    <xdr:pic>
      <xdr:nvPicPr>
        <xdr:cNvPr id="8" name="Picture 7">
          <a:extLst>
            <a:ext uri="{FF2B5EF4-FFF2-40B4-BE49-F238E27FC236}">
              <a16:creationId xmlns:a16="http://schemas.microsoft.com/office/drawing/2014/main" id="{EE9A4136-3B08-4F1E-A54A-BE297098F53C}"/>
            </a:ext>
          </a:extLst>
        </xdr:cNvPr>
        <xdr:cNvPicPr>
          <a:picLocks noChangeAspect="1"/>
        </xdr:cNvPicPr>
      </xdr:nvPicPr>
      <xdr:blipFill>
        <a:blip xmlns:r="http://schemas.openxmlformats.org/officeDocument/2006/relationships" r:embed="rId6"/>
        <a:stretch>
          <a:fillRect/>
        </a:stretch>
      </xdr:blipFill>
      <xdr:spPr>
        <a:xfrm>
          <a:off x="762000" y="1946148000"/>
          <a:ext cx="8847619" cy="13866667"/>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0</xdr:colOff>
      <xdr:row>12</xdr:row>
      <xdr:rowOff>0</xdr:rowOff>
    </xdr:from>
    <xdr:ext cx="8057143" cy="8542857"/>
    <xdr:pic>
      <xdr:nvPicPr>
        <xdr:cNvPr id="2" name="Picture 1">
          <a:extLst>
            <a:ext uri="{FF2B5EF4-FFF2-40B4-BE49-F238E27FC236}">
              <a16:creationId xmlns:a16="http://schemas.microsoft.com/office/drawing/2014/main" id="{A40E37FC-07F2-45F8-A63F-BC884C4A14EE}"/>
            </a:ext>
          </a:extLst>
        </xdr:cNvPr>
        <xdr:cNvPicPr>
          <a:picLocks noChangeAspect="1"/>
        </xdr:cNvPicPr>
      </xdr:nvPicPr>
      <xdr:blipFill>
        <a:blip xmlns:r="http://schemas.openxmlformats.org/officeDocument/2006/relationships" r:embed="rId1"/>
        <a:stretch>
          <a:fillRect/>
        </a:stretch>
      </xdr:blipFill>
      <xdr:spPr>
        <a:xfrm>
          <a:off x="762000" y="1686496500"/>
          <a:ext cx="8057143" cy="8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656</xdr:row>
      <xdr:rowOff>0</xdr:rowOff>
    </xdr:from>
    <xdr:ext cx="8085714" cy="4085714"/>
    <xdr:pic>
      <xdr:nvPicPr>
        <xdr:cNvPr id="3" name="Picture 2">
          <a:extLst>
            <a:ext uri="{FF2B5EF4-FFF2-40B4-BE49-F238E27FC236}">
              <a16:creationId xmlns:a16="http://schemas.microsoft.com/office/drawing/2014/main" id="{58CB754D-BAEB-49AD-81B3-603A0D971C92}"/>
            </a:ext>
          </a:extLst>
        </xdr:cNvPr>
        <xdr:cNvPicPr>
          <a:picLocks noChangeAspect="1"/>
        </xdr:cNvPicPr>
      </xdr:nvPicPr>
      <xdr:blipFill>
        <a:blip xmlns:r="http://schemas.openxmlformats.org/officeDocument/2006/relationships" r:embed="rId2"/>
        <a:stretch>
          <a:fillRect/>
        </a:stretch>
      </xdr:blipFill>
      <xdr:spPr>
        <a:xfrm>
          <a:off x="762000" y="1809178500"/>
          <a:ext cx="8085714" cy="40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681</xdr:row>
      <xdr:rowOff>0</xdr:rowOff>
    </xdr:from>
    <xdr:to>
      <xdr:col>76</xdr:col>
      <xdr:colOff>21050</xdr:colOff>
      <xdr:row>733</xdr:row>
      <xdr:rowOff>26956</xdr:rowOff>
    </xdr:to>
    <xdr:grpSp>
      <xdr:nvGrpSpPr>
        <xdr:cNvPr id="4" name="Group 3">
          <a:extLst>
            <a:ext uri="{FF2B5EF4-FFF2-40B4-BE49-F238E27FC236}">
              <a16:creationId xmlns:a16="http://schemas.microsoft.com/office/drawing/2014/main" id="{E3FA8E40-AF8B-417F-B48C-900C87EDBA19}"/>
            </a:ext>
          </a:extLst>
        </xdr:cNvPr>
        <xdr:cNvGrpSpPr/>
      </xdr:nvGrpSpPr>
      <xdr:grpSpPr>
        <a:xfrm>
          <a:off x="762000" y="129719294"/>
          <a:ext cx="13737050" cy="9932956"/>
          <a:chOff x="762000" y="195643500"/>
          <a:chExt cx="13737050" cy="9932956"/>
        </a:xfrm>
      </xdr:grpSpPr>
      <xdr:pic>
        <xdr:nvPicPr>
          <xdr:cNvPr id="5" name="Picture 4">
            <a:extLst>
              <a:ext uri="{FF2B5EF4-FFF2-40B4-BE49-F238E27FC236}">
                <a16:creationId xmlns:a16="http://schemas.microsoft.com/office/drawing/2014/main" id="{C2244D8D-8DA0-3D12-992B-ED2FD79A43D5}"/>
              </a:ext>
            </a:extLst>
          </xdr:cNvPr>
          <xdr:cNvPicPr>
            <a:picLocks noChangeAspect="1"/>
          </xdr:cNvPicPr>
        </xdr:nvPicPr>
        <xdr:blipFill>
          <a:blip xmlns:r="http://schemas.openxmlformats.org/officeDocument/2006/relationships" r:embed="rId3"/>
          <a:stretch>
            <a:fillRect/>
          </a:stretch>
        </xdr:blipFill>
        <xdr:spPr>
          <a:xfrm>
            <a:off x="762000" y="195643500"/>
            <a:ext cx="6952381" cy="4761905"/>
          </a:xfrm>
          <a:prstGeom prst="rect">
            <a:avLst/>
          </a:prstGeom>
          <a:effectLst>
            <a:outerShdw blurRad="63500" algn="ctr" rotWithShape="0">
              <a:srgbClr val="000000">
                <a:alpha val="95000"/>
              </a:srgbClr>
            </a:outerShdw>
          </a:effectLst>
        </xdr:spPr>
      </xdr:pic>
      <xdr:pic>
        <xdr:nvPicPr>
          <xdr:cNvPr id="6" name="Picture 5">
            <a:extLst>
              <a:ext uri="{FF2B5EF4-FFF2-40B4-BE49-F238E27FC236}">
                <a16:creationId xmlns:a16="http://schemas.microsoft.com/office/drawing/2014/main" id="{B5D71B95-756C-DA7E-DA46-7D930FADB2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00596500"/>
            <a:ext cx="13737050" cy="497995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737</xdr:row>
      <xdr:rowOff>0</xdr:rowOff>
    </xdr:from>
    <xdr:ext cx="8076190" cy="3580952"/>
    <xdr:pic>
      <xdr:nvPicPr>
        <xdr:cNvPr id="7" name="Picture 6">
          <a:extLst>
            <a:ext uri="{FF2B5EF4-FFF2-40B4-BE49-F238E27FC236}">
              <a16:creationId xmlns:a16="http://schemas.microsoft.com/office/drawing/2014/main" id="{0E160DB0-C9F5-488E-969E-BD7748AF93D8}"/>
            </a:ext>
          </a:extLst>
        </xdr:cNvPr>
        <xdr:cNvPicPr>
          <a:picLocks noChangeAspect="1"/>
        </xdr:cNvPicPr>
      </xdr:nvPicPr>
      <xdr:blipFill>
        <a:blip xmlns:r="http://schemas.openxmlformats.org/officeDocument/2006/relationships" r:embed="rId5"/>
        <a:stretch>
          <a:fillRect/>
        </a:stretch>
      </xdr:blipFill>
      <xdr:spPr>
        <a:xfrm>
          <a:off x="762000" y="1824609000"/>
          <a:ext cx="8076190"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xdr:row>
      <xdr:rowOff>0</xdr:rowOff>
    </xdr:from>
    <xdr:ext cx="8876190" cy="2695238"/>
    <xdr:pic>
      <xdr:nvPicPr>
        <xdr:cNvPr id="8" name="Picture 7">
          <a:extLst>
            <a:ext uri="{FF2B5EF4-FFF2-40B4-BE49-F238E27FC236}">
              <a16:creationId xmlns:a16="http://schemas.microsoft.com/office/drawing/2014/main" id="{EB00A7FC-82C8-404F-8871-25BD37EB9154}"/>
            </a:ext>
          </a:extLst>
        </xdr:cNvPr>
        <xdr:cNvPicPr>
          <a:picLocks noChangeAspect="1"/>
        </xdr:cNvPicPr>
      </xdr:nvPicPr>
      <xdr:blipFill>
        <a:blip xmlns:r="http://schemas.openxmlformats.org/officeDocument/2006/relationships" r:embed="rId6"/>
        <a:stretch>
          <a:fillRect/>
        </a:stretch>
      </xdr:blipFill>
      <xdr:spPr>
        <a:xfrm>
          <a:off x="762000" y="1696212000"/>
          <a:ext cx="8876190" cy="2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xdr:row>
      <xdr:rowOff>0</xdr:rowOff>
    </xdr:from>
    <xdr:ext cx="8057143" cy="3590476"/>
    <xdr:pic>
      <xdr:nvPicPr>
        <xdr:cNvPr id="9" name="Picture 8">
          <a:extLst>
            <a:ext uri="{FF2B5EF4-FFF2-40B4-BE49-F238E27FC236}">
              <a16:creationId xmlns:a16="http://schemas.microsoft.com/office/drawing/2014/main" id="{44249508-0D83-402F-A82A-071AEF6CA4DD}"/>
            </a:ext>
          </a:extLst>
        </xdr:cNvPr>
        <xdr:cNvPicPr>
          <a:picLocks noChangeAspect="1"/>
        </xdr:cNvPicPr>
      </xdr:nvPicPr>
      <xdr:blipFill>
        <a:blip xmlns:r="http://schemas.openxmlformats.org/officeDocument/2006/relationships" r:embed="rId7"/>
        <a:stretch>
          <a:fillRect/>
        </a:stretch>
      </xdr:blipFill>
      <xdr:spPr>
        <a:xfrm>
          <a:off x="762000" y="1699641000"/>
          <a:ext cx="8057143"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xdr:row>
      <xdr:rowOff>0</xdr:rowOff>
    </xdr:from>
    <xdr:ext cx="8876190" cy="4219048"/>
    <xdr:pic>
      <xdr:nvPicPr>
        <xdr:cNvPr id="10" name="Picture 9">
          <a:extLst>
            <a:ext uri="{FF2B5EF4-FFF2-40B4-BE49-F238E27FC236}">
              <a16:creationId xmlns:a16="http://schemas.microsoft.com/office/drawing/2014/main" id="{AE3BE3AF-8D85-430C-B67A-323F1052EE60}"/>
            </a:ext>
          </a:extLst>
        </xdr:cNvPr>
        <xdr:cNvPicPr>
          <a:picLocks noChangeAspect="1"/>
        </xdr:cNvPicPr>
      </xdr:nvPicPr>
      <xdr:blipFill>
        <a:blip xmlns:r="http://schemas.openxmlformats.org/officeDocument/2006/relationships" r:embed="rId8"/>
        <a:stretch>
          <a:fillRect/>
        </a:stretch>
      </xdr:blipFill>
      <xdr:spPr>
        <a:xfrm>
          <a:off x="762000" y="1704022500"/>
          <a:ext cx="8876190" cy="4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8057143" cy="4990476"/>
    <xdr:pic>
      <xdr:nvPicPr>
        <xdr:cNvPr id="11" name="Picture 10">
          <a:extLst>
            <a:ext uri="{FF2B5EF4-FFF2-40B4-BE49-F238E27FC236}">
              <a16:creationId xmlns:a16="http://schemas.microsoft.com/office/drawing/2014/main" id="{AB52DDF7-CD71-4B37-A362-D9DA54A7B89A}"/>
            </a:ext>
          </a:extLst>
        </xdr:cNvPr>
        <xdr:cNvPicPr>
          <a:picLocks noChangeAspect="1"/>
        </xdr:cNvPicPr>
      </xdr:nvPicPr>
      <xdr:blipFill>
        <a:blip xmlns:r="http://schemas.openxmlformats.org/officeDocument/2006/relationships" r:embed="rId9"/>
        <a:stretch>
          <a:fillRect/>
        </a:stretch>
      </xdr:blipFill>
      <xdr:spPr>
        <a:xfrm>
          <a:off x="762000" y="1708975500"/>
          <a:ext cx="8057143"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xdr:row>
      <xdr:rowOff>0</xdr:rowOff>
    </xdr:from>
    <xdr:ext cx="8857143" cy="1980952"/>
    <xdr:pic>
      <xdr:nvPicPr>
        <xdr:cNvPr id="12" name="Picture 11">
          <a:extLst>
            <a:ext uri="{FF2B5EF4-FFF2-40B4-BE49-F238E27FC236}">
              <a16:creationId xmlns:a16="http://schemas.microsoft.com/office/drawing/2014/main" id="{A1A937E7-C6F1-443F-B852-4683798453A4}"/>
            </a:ext>
          </a:extLst>
        </xdr:cNvPr>
        <xdr:cNvPicPr>
          <a:picLocks noChangeAspect="1"/>
        </xdr:cNvPicPr>
      </xdr:nvPicPr>
      <xdr:blipFill>
        <a:blip xmlns:r="http://schemas.openxmlformats.org/officeDocument/2006/relationships" r:embed="rId10"/>
        <a:stretch>
          <a:fillRect/>
        </a:stretch>
      </xdr:blipFill>
      <xdr:spPr>
        <a:xfrm>
          <a:off x="762000" y="1714690500"/>
          <a:ext cx="8857143" cy="19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174</xdr:row>
      <xdr:rowOff>0</xdr:rowOff>
    </xdr:from>
    <xdr:to>
      <xdr:col>120</xdr:col>
      <xdr:colOff>13908</xdr:colOff>
      <xdr:row>227</xdr:row>
      <xdr:rowOff>165926</xdr:rowOff>
    </xdr:to>
    <xdr:grpSp>
      <xdr:nvGrpSpPr>
        <xdr:cNvPr id="13" name="Group 12">
          <a:extLst>
            <a:ext uri="{FF2B5EF4-FFF2-40B4-BE49-F238E27FC236}">
              <a16:creationId xmlns:a16="http://schemas.microsoft.com/office/drawing/2014/main" id="{D98FDF9B-10C6-4A8F-B530-C26EB47C9888}"/>
            </a:ext>
          </a:extLst>
        </xdr:cNvPr>
        <xdr:cNvGrpSpPr/>
      </xdr:nvGrpSpPr>
      <xdr:grpSpPr>
        <a:xfrm>
          <a:off x="762000" y="33147000"/>
          <a:ext cx="22111908" cy="10262426"/>
          <a:chOff x="762000" y="195072000"/>
          <a:chExt cx="22111908" cy="10262426"/>
        </a:xfrm>
      </xdr:grpSpPr>
      <xdr:pic>
        <xdr:nvPicPr>
          <xdr:cNvPr id="14" name="Picture 13">
            <a:extLst>
              <a:ext uri="{FF2B5EF4-FFF2-40B4-BE49-F238E27FC236}">
                <a16:creationId xmlns:a16="http://schemas.microsoft.com/office/drawing/2014/main" id="{8057D19E-9E6B-C41B-10F8-A6C4E5DEAF74}"/>
              </a:ext>
            </a:extLst>
          </xdr:cNvPr>
          <xdr:cNvPicPr>
            <a:picLocks noChangeAspect="1"/>
          </xdr:cNvPicPr>
        </xdr:nvPicPr>
        <xdr:blipFill>
          <a:blip xmlns:r="http://schemas.openxmlformats.org/officeDocument/2006/relationships" r:embed="rId11"/>
          <a:stretch>
            <a:fillRect/>
          </a:stretch>
        </xdr:blipFill>
        <xdr:spPr>
          <a:xfrm>
            <a:off x="762000" y="195072000"/>
            <a:ext cx="8095238" cy="9552381"/>
          </a:xfrm>
          <a:prstGeom prst="rect">
            <a:avLst/>
          </a:prstGeom>
          <a:effectLst>
            <a:outerShdw blurRad="63500" algn="ctr" rotWithShape="0">
              <a:srgbClr val="000000">
                <a:alpha val="95000"/>
              </a:srgbClr>
            </a:outerShdw>
          </a:effectLst>
        </xdr:spPr>
      </xdr:pic>
      <xdr:pic>
        <xdr:nvPicPr>
          <xdr:cNvPr id="15" name="Picture 14">
            <a:extLst>
              <a:ext uri="{FF2B5EF4-FFF2-40B4-BE49-F238E27FC236}">
                <a16:creationId xmlns:a16="http://schemas.microsoft.com/office/drawing/2014/main" id="{9D7763F6-A017-DA5C-9735-81A382B2405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953500" y="195072000"/>
            <a:ext cx="13847064" cy="539800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6" name="Picture 15">
            <a:extLst>
              <a:ext uri="{FF2B5EF4-FFF2-40B4-BE49-F238E27FC236}">
                <a16:creationId xmlns:a16="http://schemas.microsoft.com/office/drawing/2014/main" id="{9ED4559F-7862-12D8-724C-3EB7F94A842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953501" y="200596500"/>
            <a:ext cx="13920407" cy="473792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228</xdr:row>
      <xdr:rowOff>0</xdr:rowOff>
    </xdr:from>
    <xdr:ext cx="8876190" cy="6990476"/>
    <xdr:pic>
      <xdr:nvPicPr>
        <xdr:cNvPr id="17" name="Picture 16">
          <a:extLst>
            <a:ext uri="{FF2B5EF4-FFF2-40B4-BE49-F238E27FC236}">
              <a16:creationId xmlns:a16="http://schemas.microsoft.com/office/drawing/2014/main" id="{78726496-C7A4-4858-939E-E99189BB1C97}"/>
            </a:ext>
          </a:extLst>
        </xdr:cNvPr>
        <xdr:cNvPicPr>
          <a:picLocks noChangeAspect="1"/>
        </xdr:cNvPicPr>
      </xdr:nvPicPr>
      <xdr:blipFill>
        <a:blip xmlns:r="http://schemas.openxmlformats.org/officeDocument/2006/relationships" r:embed="rId14"/>
        <a:stretch>
          <a:fillRect/>
        </a:stretch>
      </xdr:blipFill>
      <xdr:spPr>
        <a:xfrm>
          <a:off x="762000" y="1727644500"/>
          <a:ext cx="8876190" cy="6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8866667" cy="2409524"/>
    <xdr:pic>
      <xdr:nvPicPr>
        <xdr:cNvPr id="18" name="Picture 17">
          <a:extLst>
            <a:ext uri="{FF2B5EF4-FFF2-40B4-BE49-F238E27FC236}">
              <a16:creationId xmlns:a16="http://schemas.microsoft.com/office/drawing/2014/main" id="{FBDDBFED-07AE-4477-8E71-72F13BEC705E}"/>
            </a:ext>
          </a:extLst>
        </xdr:cNvPr>
        <xdr:cNvPicPr>
          <a:picLocks noChangeAspect="1"/>
        </xdr:cNvPicPr>
      </xdr:nvPicPr>
      <xdr:blipFill>
        <a:blip xmlns:r="http://schemas.openxmlformats.org/officeDocument/2006/relationships" r:embed="rId15"/>
        <a:stretch>
          <a:fillRect/>
        </a:stretch>
      </xdr:blipFill>
      <xdr:spPr>
        <a:xfrm>
          <a:off x="762000" y="1735645500"/>
          <a:ext cx="8866667"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285</xdr:row>
      <xdr:rowOff>0</xdr:rowOff>
    </xdr:from>
    <xdr:ext cx="11057143" cy="4895238"/>
    <xdr:pic>
      <xdr:nvPicPr>
        <xdr:cNvPr id="19" name="Picture 18">
          <a:extLst>
            <a:ext uri="{FF2B5EF4-FFF2-40B4-BE49-F238E27FC236}">
              <a16:creationId xmlns:a16="http://schemas.microsoft.com/office/drawing/2014/main" id="{26DAC69F-B0F6-4766-B4B9-FC257C22BCB2}"/>
            </a:ext>
          </a:extLst>
        </xdr:cNvPr>
        <xdr:cNvPicPr>
          <a:picLocks noChangeAspect="1"/>
        </xdr:cNvPicPr>
      </xdr:nvPicPr>
      <xdr:blipFill>
        <a:blip xmlns:r="http://schemas.openxmlformats.org/officeDocument/2006/relationships" r:embed="rId16"/>
        <a:stretch>
          <a:fillRect/>
        </a:stretch>
      </xdr:blipFill>
      <xdr:spPr>
        <a:xfrm>
          <a:off x="762000" y="1738503000"/>
          <a:ext cx="11057143" cy="4895238"/>
        </a:xfrm>
        <a:prstGeom prst="rect">
          <a:avLst/>
        </a:prstGeom>
        <a:effectLst>
          <a:outerShdw blurRad="63500" algn="ctr" rotWithShape="0">
            <a:srgbClr val="000000">
              <a:alpha val="95000"/>
            </a:srgbClr>
          </a:outerShdw>
        </a:effectLst>
      </xdr:spPr>
    </xdr:pic>
    <xdr:clientData/>
  </xdr:oneCellAnchor>
  <xdr:oneCellAnchor>
    <xdr:from>
      <xdr:col>63</xdr:col>
      <xdr:colOff>0</xdr:colOff>
      <xdr:row>285</xdr:row>
      <xdr:rowOff>0</xdr:rowOff>
    </xdr:from>
    <xdr:ext cx="11057143" cy="4009524"/>
    <xdr:pic>
      <xdr:nvPicPr>
        <xdr:cNvPr id="20" name="Picture 19">
          <a:extLst>
            <a:ext uri="{FF2B5EF4-FFF2-40B4-BE49-F238E27FC236}">
              <a16:creationId xmlns:a16="http://schemas.microsoft.com/office/drawing/2014/main" id="{C5278CCE-5593-40E2-80CE-2A49856E16E4}"/>
            </a:ext>
          </a:extLst>
        </xdr:cNvPr>
        <xdr:cNvPicPr>
          <a:picLocks noChangeAspect="1"/>
        </xdr:cNvPicPr>
      </xdr:nvPicPr>
      <xdr:blipFill>
        <a:blip xmlns:r="http://schemas.openxmlformats.org/officeDocument/2006/relationships" r:embed="rId17"/>
        <a:stretch>
          <a:fillRect/>
        </a:stretch>
      </xdr:blipFill>
      <xdr:spPr>
        <a:xfrm>
          <a:off x="12001500" y="1738503000"/>
          <a:ext cx="11057143" cy="4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8876190" cy="8847619"/>
    <xdr:pic>
      <xdr:nvPicPr>
        <xdr:cNvPr id="21" name="Picture 20">
          <a:extLst>
            <a:ext uri="{FF2B5EF4-FFF2-40B4-BE49-F238E27FC236}">
              <a16:creationId xmlns:a16="http://schemas.microsoft.com/office/drawing/2014/main" id="{D64DFA61-FE6F-44F1-9880-D8DD47AC9762}"/>
            </a:ext>
          </a:extLst>
        </xdr:cNvPr>
        <xdr:cNvPicPr>
          <a:picLocks noChangeAspect="1"/>
        </xdr:cNvPicPr>
      </xdr:nvPicPr>
      <xdr:blipFill>
        <a:blip xmlns:r="http://schemas.openxmlformats.org/officeDocument/2006/relationships" r:embed="rId18"/>
        <a:stretch>
          <a:fillRect/>
        </a:stretch>
      </xdr:blipFill>
      <xdr:spPr>
        <a:xfrm>
          <a:off x="762000" y="1744218000"/>
          <a:ext cx="8876190" cy="8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761</xdr:row>
      <xdr:rowOff>0</xdr:rowOff>
    </xdr:from>
    <xdr:ext cx="8838095" cy="4057143"/>
    <xdr:pic>
      <xdr:nvPicPr>
        <xdr:cNvPr id="22" name="Picture 21">
          <a:extLst>
            <a:ext uri="{FF2B5EF4-FFF2-40B4-BE49-F238E27FC236}">
              <a16:creationId xmlns:a16="http://schemas.microsoft.com/office/drawing/2014/main" id="{491B4C25-4DAE-49BB-B451-212B9B3BB885}"/>
            </a:ext>
          </a:extLst>
        </xdr:cNvPr>
        <xdr:cNvPicPr>
          <a:picLocks noChangeAspect="1"/>
        </xdr:cNvPicPr>
      </xdr:nvPicPr>
      <xdr:blipFill>
        <a:blip xmlns:r="http://schemas.openxmlformats.org/officeDocument/2006/relationships" r:embed="rId19"/>
        <a:stretch>
          <a:fillRect/>
        </a:stretch>
      </xdr:blipFill>
      <xdr:spPr>
        <a:xfrm>
          <a:off x="762000" y="1829181000"/>
          <a:ext cx="8838095" cy="40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786</xdr:row>
      <xdr:rowOff>0</xdr:rowOff>
    </xdr:from>
    <xdr:ext cx="8200000" cy="3380952"/>
    <xdr:pic>
      <xdr:nvPicPr>
        <xdr:cNvPr id="23" name="Picture 22">
          <a:extLst>
            <a:ext uri="{FF2B5EF4-FFF2-40B4-BE49-F238E27FC236}">
              <a16:creationId xmlns:a16="http://schemas.microsoft.com/office/drawing/2014/main" id="{DAD2906D-4A8A-45A1-856B-D42E85DD0603}"/>
            </a:ext>
          </a:extLst>
        </xdr:cNvPr>
        <xdr:cNvPicPr>
          <a:picLocks noChangeAspect="1"/>
        </xdr:cNvPicPr>
      </xdr:nvPicPr>
      <xdr:blipFill>
        <a:blip xmlns:r="http://schemas.openxmlformats.org/officeDocument/2006/relationships" r:embed="rId20"/>
        <a:stretch>
          <a:fillRect/>
        </a:stretch>
      </xdr:blipFill>
      <xdr:spPr>
        <a:xfrm>
          <a:off x="762000" y="1833943500"/>
          <a:ext cx="820000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8171428" cy="6942857"/>
    <xdr:pic>
      <xdr:nvPicPr>
        <xdr:cNvPr id="24" name="Picture 23">
          <a:extLst>
            <a:ext uri="{FF2B5EF4-FFF2-40B4-BE49-F238E27FC236}">
              <a16:creationId xmlns:a16="http://schemas.microsoft.com/office/drawing/2014/main" id="{C95CC939-3245-42DC-833A-D24F6E77BD1E}"/>
            </a:ext>
          </a:extLst>
        </xdr:cNvPr>
        <xdr:cNvPicPr>
          <a:picLocks noChangeAspect="1"/>
        </xdr:cNvPicPr>
      </xdr:nvPicPr>
      <xdr:blipFill>
        <a:blip xmlns:r="http://schemas.openxmlformats.org/officeDocument/2006/relationships" r:embed="rId21"/>
        <a:stretch>
          <a:fillRect/>
        </a:stretch>
      </xdr:blipFill>
      <xdr:spPr>
        <a:xfrm>
          <a:off x="762000" y="1838134500"/>
          <a:ext cx="8171428" cy="6942857"/>
        </a:xfrm>
        <a:prstGeom prst="rect">
          <a:avLst/>
        </a:prstGeom>
        <a:effectLst>
          <a:outerShdw blurRad="63500" algn="ctr" rotWithShape="0">
            <a:srgbClr val="000000">
              <a:alpha val="95000"/>
            </a:srgbClr>
          </a:outerShdw>
        </a:effectLst>
      </xdr:spPr>
    </xdr:pic>
    <xdr:clientData/>
  </xdr:oneCellAnchor>
  <xdr:twoCellAnchor>
    <xdr:from>
      <xdr:col>4</xdr:col>
      <xdr:colOff>0</xdr:colOff>
      <xdr:row>367</xdr:row>
      <xdr:rowOff>0</xdr:rowOff>
    </xdr:from>
    <xdr:to>
      <xdr:col>121</xdr:col>
      <xdr:colOff>8143</xdr:colOff>
      <xdr:row>429</xdr:row>
      <xdr:rowOff>142262</xdr:rowOff>
    </xdr:to>
    <xdr:grpSp>
      <xdr:nvGrpSpPr>
        <xdr:cNvPr id="25" name="Group 24">
          <a:extLst>
            <a:ext uri="{FF2B5EF4-FFF2-40B4-BE49-F238E27FC236}">
              <a16:creationId xmlns:a16="http://schemas.microsoft.com/office/drawing/2014/main" id="{E69A8952-466B-4702-A0E6-786F6457EDF2}"/>
            </a:ext>
          </a:extLst>
        </xdr:cNvPr>
        <xdr:cNvGrpSpPr/>
      </xdr:nvGrpSpPr>
      <xdr:grpSpPr>
        <a:xfrm>
          <a:off x="762000" y="69913500"/>
          <a:ext cx="22296643" cy="11953262"/>
          <a:chOff x="762000" y="195643500"/>
          <a:chExt cx="22296643" cy="11953262"/>
        </a:xfrm>
      </xdr:grpSpPr>
      <xdr:pic>
        <xdr:nvPicPr>
          <xdr:cNvPr id="26" name="Picture 25">
            <a:extLst>
              <a:ext uri="{FF2B5EF4-FFF2-40B4-BE49-F238E27FC236}">
                <a16:creationId xmlns:a16="http://schemas.microsoft.com/office/drawing/2014/main" id="{046BA090-782E-7059-6AA9-D2C06F004DE6}"/>
              </a:ext>
            </a:extLst>
          </xdr:cNvPr>
          <xdr:cNvPicPr>
            <a:picLocks noChangeAspect="1"/>
          </xdr:cNvPicPr>
        </xdr:nvPicPr>
        <xdr:blipFill>
          <a:blip xmlns:r="http://schemas.openxmlformats.org/officeDocument/2006/relationships" r:embed="rId22"/>
          <a:stretch>
            <a:fillRect/>
          </a:stretch>
        </xdr:blipFill>
        <xdr:spPr>
          <a:xfrm>
            <a:off x="762000" y="195643500"/>
            <a:ext cx="8885714" cy="6590476"/>
          </a:xfrm>
          <a:prstGeom prst="rect">
            <a:avLst/>
          </a:prstGeom>
          <a:effectLst>
            <a:outerShdw blurRad="127000" algn="ctr" rotWithShape="0">
              <a:srgbClr val="FF0000">
                <a:alpha val="90000"/>
              </a:srgbClr>
            </a:outerShdw>
          </a:effectLst>
        </xdr:spPr>
      </xdr:pic>
      <xdr:pic>
        <xdr:nvPicPr>
          <xdr:cNvPr id="27" name="Picture 26">
            <a:extLst>
              <a:ext uri="{FF2B5EF4-FFF2-40B4-BE49-F238E27FC236}">
                <a16:creationId xmlns:a16="http://schemas.microsoft.com/office/drawing/2014/main" id="{AF7F037F-B49E-27E4-CC79-0B8F19A6EAB6}"/>
              </a:ext>
            </a:extLst>
          </xdr:cNvPr>
          <xdr:cNvPicPr>
            <a:picLocks noChangeAspect="1"/>
          </xdr:cNvPicPr>
        </xdr:nvPicPr>
        <xdr:blipFill>
          <a:blip xmlns:r="http://schemas.openxmlformats.org/officeDocument/2006/relationships" r:embed="rId23"/>
          <a:stretch>
            <a:fillRect/>
          </a:stretch>
        </xdr:blipFill>
        <xdr:spPr>
          <a:xfrm>
            <a:off x="762000" y="202692000"/>
            <a:ext cx="11057143" cy="4904762"/>
          </a:xfrm>
          <a:prstGeom prst="rect">
            <a:avLst/>
          </a:prstGeom>
          <a:effectLst>
            <a:outerShdw blurRad="63500" algn="ctr" rotWithShape="0">
              <a:srgbClr val="000000">
                <a:alpha val="95000"/>
              </a:srgbClr>
            </a:outerShdw>
          </a:effectLst>
        </xdr:spPr>
      </xdr:pic>
      <xdr:pic>
        <xdr:nvPicPr>
          <xdr:cNvPr id="28" name="Picture 27">
            <a:extLst>
              <a:ext uri="{FF2B5EF4-FFF2-40B4-BE49-F238E27FC236}">
                <a16:creationId xmlns:a16="http://schemas.microsoft.com/office/drawing/2014/main" id="{263A9828-EBCF-F864-32A2-950903B878E7}"/>
              </a:ext>
            </a:extLst>
          </xdr:cNvPr>
          <xdr:cNvPicPr>
            <a:picLocks noChangeAspect="1"/>
          </xdr:cNvPicPr>
        </xdr:nvPicPr>
        <xdr:blipFill>
          <a:blip xmlns:r="http://schemas.openxmlformats.org/officeDocument/2006/relationships" r:embed="rId24"/>
          <a:stretch>
            <a:fillRect/>
          </a:stretch>
        </xdr:blipFill>
        <xdr:spPr>
          <a:xfrm>
            <a:off x="12001500" y="202692000"/>
            <a:ext cx="11057143" cy="4028571"/>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434</xdr:row>
      <xdr:rowOff>0</xdr:rowOff>
    </xdr:from>
    <xdr:ext cx="8180952" cy="9000000"/>
    <xdr:pic>
      <xdr:nvPicPr>
        <xdr:cNvPr id="29" name="Picture 28">
          <a:extLst>
            <a:ext uri="{FF2B5EF4-FFF2-40B4-BE49-F238E27FC236}">
              <a16:creationId xmlns:a16="http://schemas.microsoft.com/office/drawing/2014/main" id="{6FB96CCE-F5DC-4B11-84AC-7089DD7C18B4}"/>
            </a:ext>
          </a:extLst>
        </xdr:cNvPr>
        <xdr:cNvPicPr>
          <a:picLocks noChangeAspect="1"/>
        </xdr:cNvPicPr>
      </xdr:nvPicPr>
      <xdr:blipFill>
        <a:blip xmlns:r="http://schemas.openxmlformats.org/officeDocument/2006/relationships" r:embed="rId25"/>
        <a:stretch>
          <a:fillRect/>
        </a:stretch>
      </xdr:blipFill>
      <xdr:spPr>
        <a:xfrm>
          <a:off x="762000" y="1766887500"/>
          <a:ext cx="8180952" cy="9000000"/>
        </a:xfrm>
        <a:prstGeom prst="rect">
          <a:avLst/>
        </a:prstGeom>
        <a:effectLst>
          <a:outerShdw blurRad="63500" algn="ctr" rotWithShape="0">
            <a:srgbClr val="000000">
              <a:alpha val="95000"/>
            </a:srgbClr>
          </a:outerShdw>
        </a:effectLst>
      </xdr:spPr>
    </xdr:pic>
    <xdr:clientData/>
  </xdr:oneCellAnchor>
  <xdr:twoCellAnchor>
    <xdr:from>
      <xdr:col>4</xdr:col>
      <xdr:colOff>0</xdr:colOff>
      <xdr:row>848</xdr:row>
      <xdr:rowOff>0</xdr:rowOff>
    </xdr:from>
    <xdr:to>
      <xdr:col>106</xdr:col>
      <xdr:colOff>8143</xdr:colOff>
      <xdr:row>902</xdr:row>
      <xdr:rowOff>170143</xdr:rowOff>
    </xdr:to>
    <xdr:grpSp>
      <xdr:nvGrpSpPr>
        <xdr:cNvPr id="30" name="Group 29">
          <a:extLst>
            <a:ext uri="{FF2B5EF4-FFF2-40B4-BE49-F238E27FC236}">
              <a16:creationId xmlns:a16="http://schemas.microsoft.com/office/drawing/2014/main" id="{F0BE7455-B103-4564-8E31-427B2A309159}"/>
            </a:ext>
          </a:extLst>
        </xdr:cNvPr>
        <xdr:cNvGrpSpPr/>
      </xdr:nvGrpSpPr>
      <xdr:grpSpPr>
        <a:xfrm>
          <a:off x="762000" y="161532794"/>
          <a:ext cx="19439143" cy="10457143"/>
          <a:chOff x="762000" y="1813941000"/>
          <a:chExt cx="19439143" cy="10457143"/>
        </a:xfrm>
      </xdr:grpSpPr>
      <xdr:pic>
        <xdr:nvPicPr>
          <xdr:cNvPr id="31" name="Picture 30">
            <a:extLst>
              <a:ext uri="{FF2B5EF4-FFF2-40B4-BE49-F238E27FC236}">
                <a16:creationId xmlns:a16="http://schemas.microsoft.com/office/drawing/2014/main" id="{BF009922-1066-0ABD-7F3B-AD5621C4B020}"/>
              </a:ext>
            </a:extLst>
          </xdr:cNvPr>
          <xdr:cNvPicPr>
            <a:picLocks noChangeAspect="1"/>
          </xdr:cNvPicPr>
        </xdr:nvPicPr>
        <xdr:blipFill>
          <a:blip xmlns:r="http://schemas.openxmlformats.org/officeDocument/2006/relationships" r:embed="rId26"/>
          <a:stretch>
            <a:fillRect/>
          </a:stretch>
        </xdr:blipFill>
        <xdr:spPr>
          <a:xfrm>
            <a:off x="762000" y="1813941000"/>
            <a:ext cx="8152381" cy="10457143"/>
          </a:xfrm>
          <a:prstGeom prst="rect">
            <a:avLst/>
          </a:prstGeom>
          <a:effectLst>
            <a:outerShdw blurRad="63500" algn="ctr" rotWithShape="0">
              <a:srgbClr val="000000">
                <a:alpha val="95000"/>
              </a:srgbClr>
            </a:outerShdw>
          </a:effectLst>
        </xdr:spPr>
      </xdr:pic>
      <xdr:pic>
        <xdr:nvPicPr>
          <xdr:cNvPr id="32" name="Picture 31">
            <a:extLst>
              <a:ext uri="{FF2B5EF4-FFF2-40B4-BE49-F238E27FC236}">
                <a16:creationId xmlns:a16="http://schemas.microsoft.com/office/drawing/2014/main" id="{9D81D1CC-63BC-1AE8-56C4-824E052AED85}"/>
              </a:ext>
            </a:extLst>
          </xdr:cNvPr>
          <xdr:cNvPicPr>
            <a:picLocks noChangeAspect="1"/>
          </xdr:cNvPicPr>
        </xdr:nvPicPr>
        <xdr:blipFill>
          <a:blip xmlns:r="http://schemas.openxmlformats.org/officeDocument/2006/relationships" r:embed="rId27"/>
          <a:stretch>
            <a:fillRect/>
          </a:stretch>
        </xdr:blipFill>
        <xdr:spPr>
          <a:xfrm>
            <a:off x="9144000" y="1818132000"/>
            <a:ext cx="11057143" cy="4761905"/>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907</xdr:row>
      <xdr:rowOff>0</xdr:rowOff>
    </xdr:from>
    <xdr:ext cx="8161905" cy="4800000"/>
    <xdr:pic>
      <xdr:nvPicPr>
        <xdr:cNvPr id="33" name="Picture 32">
          <a:extLst>
            <a:ext uri="{FF2B5EF4-FFF2-40B4-BE49-F238E27FC236}">
              <a16:creationId xmlns:a16="http://schemas.microsoft.com/office/drawing/2014/main" id="{17AAD9B1-E123-4BB9-A225-DD3738701054}"/>
            </a:ext>
          </a:extLst>
        </xdr:cNvPr>
        <xdr:cNvPicPr>
          <a:picLocks noChangeAspect="1"/>
        </xdr:cNvPicPr>
      </xdr:nvPicPr>
      <xdr:blipFill>
        <a:blip xmlns:r="http://schemas.openxmlformats.org/officeDocument/2006/relationships" r:embed="rId28"/>
        <a:stretch>
          <a:fillRect/>
        </a:stretch>
      </xdr:blipFill>
      <xdr:spPr>
        <a:xfrm>
          <a:off x="762000" y="1856994000"/>
          <a:ext cx="816190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485</xdr:row>
      <xdr:rowOff>0</xdr:rowOff>
    </xdr:from>
    <xdr:ext cx="6952381" cy="6638095"/>
    <xdr:pic>
      <xdr:nvPicPr>
        <xdr:cNvPr id="34" name="Picture 33">
          <a:extLst>
            <a:ext uri="{FF2B5EF4-FFF2-40B4-BE49-F238E27FC236}">
              <a16:creationId xmlns:a16="http://schemas.microsoft.com/office/drawing/2014/main" id="{B5D28267-4E27-48DD-B1A9-416AF39A0CAD}"/>
            </a:ext>
          </a:extLst>
        </xdr:cNvPr>
        <xdr:cNvPicPr>
          <a:picLocks noChangeAspect="1"/>
        </xdr:cNvPicPr>
      </xdr:nvPicPr>
      <xdr:blipFill>
        <a:blip xmlns:r="http://schemas.openxmlformats.org/officeDocument/2006/relationships" r:embed="rId29"/>
        <a:stretch>
          <a:fillRect/>
        </a:stretch>
      </xdr:blipFill>
      <xdr:spPr>
        <a:xfrm>
          <a:off x="762000" y="1776603000"/>
          <a:ext cx="6952381" cy="6638095"/>
        </a:xfrm>
        <a:prstGeom prst="rect">
          <a:avLst/>
        </a:prstGeom>
        <a:effectLst>
          <a:outerShdw blurRad="127000" algn="ctr" rotWithShape="0">
            <a:srgbClr val="0000FF">
              <a:alpha val="90000"/>
            </a:srgbClr>
          </a:outerShdw>
        </a:effectLst>
      </xdr:spPr>
    </xdr:pic>
    <xdr:clientData/>
  </xdr:oneCellAnchor>
  <xdr:twoCellAnchor>
    <xdr:from>
      <xdr:col>4</xdr:col>
      <xdr:colOff>0</xdr:colOff>
      <xdr:row>521</xdr:row>
      <xdr:rowOff>0</xdr:rowOff>
    </xdr:from>
    <xdr:to>
      <xdr:col>75</xdr:col>
      <xdr:colOff>42864</xdr:colOff>
      <xdr:row>576</xdr:row>
      <xdr:rowOff>49340</xdr:rowOff>
    </xdr:to>
    <xdr:grpSp>
      <xdr:nvGrpSpPr>
        <xdr:cNvPr id="35" name="Group 34">
          <a:extLst>
            <a:ext uri="{FF2B5EF4-FFF2-40B4-BE49-F238E27FC236}">
              <a16:creationId xmlns:a16="http://schemas.microsoft.com/office/drawing/2014/main" id="{A7CA4783-64F2-4C36-9689-9D05CF0F12B9}"/>
            </a:ext>
          </a:extLst>
        </xdr:cNvPr>
        <xdr:cNvGrpSpPr/>
      </xdr:nvGrpSpPr>
      <xdr:grpSpPr>
        <a:xfrm>
          <a:off x="762000" y="99239294"/>
          <a:ext cx="13568364" cy="10526840"/>
          <a:chOff x="762000" y="195072000"/>
          <a:chExt cx="13568364" cy="10526840"/>
        </a:xfrm>
      </xdr:grpSpPr>
      <xdr:pic>
        <xdr:nvPicPr>
          <xdr:cNvPr id="36" name="Picture 35">
            <a:extLst>
              <a:ext uri="{FF2B5EF4-FFF2-40B4-BE49-F238E27FC236}">
                <a16:creationId xmlns:a16="http://schemas.microsoft.com/office/drawing/2014/main" id="{5C01FCB2-9E07-ED89-FF0F-BC634905F84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62000" y="195072000"/>
            <a:ext cx="13531691" cy="506796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37" name="Picture 36">
            <a:extLst>
              <a:ext uri="{FF2B5EF4-FFF2-40B4-BE49-F238E27FC236}">
                <a16:creationId xmlns:a16="http://schemas.microsoft.com/office/drawing/2014/main" id="{38E1C5C9-A4D5-37C0-A09F-D202E0FE4F26}"/>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62001" y="200215500"/>
            <a:ext cx="13568363" cy="538334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580</xdr:row>
      <xdr:rowOff>0</xdr:rowOff>
    </xdr:from>
    <xdr:ext cx="8161905" cy="1809524"/>
    <xdr:pic>
      <xdr:nvPicPr>
        <xdr:cNvPr id="38" name="Picture 37">
          <a:extLst>
            <a:ext uri="{FF2B5EF4-FFF2-40B4-BE49-F238E27FC236}">
              <a16:creationId xmlns:a16="http://schemas.microsoft.com/office/drawing/2014/main" id="{201D8E7B-C8A4-4041-8128-1A567D9B1DC6}"/>
            </a:ext>
          </a:extLst>
        </xdr:cNvPr>
        <xdr:cNvPicPr>
          <a:picLocks noChangeAspect="1"/>
        </xdr:cNvPicPr>
      </xdr:nvPicPr>
      <xdr:blipFill>
        <a:blip xmlns:r="http://schemas.openxmlformats.org/officeDocument/2006/relationships" r:embed="rId32"/>
        <a:stretch>
          <a:fillRect/>
        </a:stretch>
      </xdr:blipFill>
      <xdr:spPr>
        <a:xfrm>
          <a:off x="762000" y="1794700500"/>
          <a:ext cx="8161905" cy="18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593</xdr:row>
      <xdr:rowOff>0</xdr:rowOff>
    </xdr:from>
    <xdr:ext cx="8904762" cy="2200000"/>
    <xdr:pic>
      <xdr:nvPicPr>
        <xdr:cNvPr id="39" name="Picture 38">
          <a:extLst>
            <a:ext uri="{FF2B5EF4-FFF2-40B4-BE49-F238E27FC236}">
              <a16:creationId xmlns:a16="http://schemas.microsoft.com/office/drawing/2014/main" id="{EE7B734D-F807-4534-9744-DDC970FEC69B}"/>
            </a:ext>
          </a:extLst>
        </xdr:cNvPr>
        <xdr:cNvPicPr>
          <a:picLocks noChangeAspect="1"/>
        </xdr:cNvPicPr>
      </xdr:nvPicPr>
      <xdr:blipFill>
        <a:blip xmlns:r="http://schemas.openxmlformats.org/officeDocument/2006/relationships" r:embed="rId33"/>
        <a:stretch>
          <a:fillRect/>
        </a:stretch>
      </xdr:blipFill>
      <xdr:spPr>
        <a:xfrm>
          <a:off x="762000" y="1797177000"/>
          <a:ext cx="8904762" cy="22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608</xdr:row>
      <xdr:rowOff>0</xdr:rowOff>
    </xdr:from>
    <xdr:ext cx="8847619" cy="3638095"/>
    <xdr:pic>
      <xdr:nvPicPr>
        <xdr:cNvPr id="40" name="Picture 39">
          <a:extLst>
            <a:ext uri="{FF2B5EF4-FFF2-40B4-BE49-F238E27FC236}">
              <a16:creationId xmlns:a16="http://schemas.microsoft.com/office/drawing/2014/main" id="{3F82533F-184F-4BB3-98D4-8422CF8E05EE}"/>
            </a:ext>
          </a:extLst>
        </xdr:cNvPr>
        <xdr:cNvPicPr>
          <a:picLocks noChangeAspect="1"/>
        </xdr:cNvPicPr>
      </xdr:nvPicPr>
      <xdr:blipFill>
        <a:blip xmlns:r="http://schemas.openxmlformats.org/officeDocument/2006/relationships" r:embed="rId34"/>
        <a:stretch>
          <a:fillRect/>
        </a:stretch>
      </xdr:blipFill>
      <xdr:spPr>
        <a:xfrm>
          <a:off x="762000" y="1800034500"/>
          <a:ext cx="8847619" cy="3638095"/>
        </a:xfrm>
        <a:prstGeom prst="rect">
          <a:avLst/>
        </a:prstGeom>
        <a:effectLst>
          <a:outerShdw blurRad="127000" algn="ctr" rotWithShape="0">
            <a:srgbClr val="0000FF">
              <a:alpha val="90000"/>
            </a:srgbClr>
          </a:outerShdw>
        </a:effectLst>
      </xdr:spPr>
    </xdr:pic>
    <xdr:clientData/>
  </xdr:oneCellAnchor>
  <xdr:twoCellAnchor>
    <xdr:from>
      <xdr:col>4</xdr:col>
      <xdr:colOff>0</xdr:colOff>
      <xdr:row>936</xdr:row>
      <xdr:rowOff>0</xdr:rowOff>
    </xdr:from>
    <xdr:to>
      <xdr:col>120</xdr:col>
      <xdr:colOff>182404</xdr:colOff>
      <xdr:row>967</xdr:row>
      <xdr:rowOff>65929</xdr:rowOff>
    </xdr:to>
    <xdr:grpSp>
      <xdr:nvGrpSpPr>
        <xdr:cNvPr id="41" name="Group 40">
          <a:extLst>
            <a:ext uri="{FF2B5EF4-FFF2-40B4-BE49-F238E27FC236}">
              <a16:creationId xmlns:a16="http://schemas.microsoft.com/office/drawing/2014/main" id="{62E39828-DA15-4367-A08F-BE7ACC2B5597}"/>
            </a:ext>
          </a:extLst>
        </xdr:cNvPr>
        <xdr:cNvGrpSpPr/>
      </xdr:nvGrpSpPr>
      <xdr:grpSpPr>
        <a:xfrm>
          <a:off x="762000" y="178296794"/>
          <a:ext cx="22280404" cy="5971429"/>
          <a:chOff x="762000" y="195643500"/>
          <a:chExt cx="22280404" cy="5971429"/>
        </a:xfrm>
      </xdr:grpSpPr>
      <xdr:pic>
        <xdr:nvPicPr>
          <xdr:cNvPr id="42" name="Picture 41">
            <a:extLst>
              <a:ext uri="{FF2B5EF4-FFF2-40B4-BE49-F238E27FC236}">
                <a16:creationId xmlns:a16="http://schemas.microsoft.com/office/drawing/2014/main" id="{4E1EF016-495F-493E-C4BE-22978F15C2A4}"/>
              </a:ext>
            </a:extLst>
          </xdr:cNvPr>
          <xdr:cNvPicPr>
            <a:picLocks noChangeAspect="1"/>
          </xdr:cNvPicPr>
        </xdr:nvPicPr>
        <xdr:blipFill>
          <a:blip xmlns:r="http://schemas.openxmlformats.org/officeDocument/2006/relationships" r:embed="rId35"/>
          <a:stretch>
            <a:fillRect/>
          </a:stretch>
        </xdr:blipFill>
        <xdr:spPr>
          <a:xfrm>
            <a:off x="762000" y="195643500"/>
            <a:ext cx="8161905" cy="5971429"/>
          </a:xfrm>
          <a:prstGeom prst="rect">
            <a:avLst/>
          </a:prstGeom>
          <a:effectLst>
            <a:outerShdw blurRad="127000" algn="ctr" rotWithShape="0">
              <a:srgbClr val="0000FF">
                <a:alpha val="90000"/>
              </a:srgbClr>
            </a:outerShdw>
          </a:effectLst>
        </xdr:spPr>
      </xdr:pic>
      <xdr:pic>
        <xdr:nvPicPr>
          <xdr:cNvPr id="43" name="Picture 42">
            <a:extLst>
              <a:ext uri="{FF2B5EF4-FFF2-40B4-BE49-F238E27FC236}">
                <a16:creationId xmlns:a16="http://schemas.microsoft.com/office/drawing/2014/main" id="{56948B13-A35B-5896-7836-2D9532A6B617}"/>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9144000" y="195643500"/>
            <a:ext cx="13898404" cy="5332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971</xdr:row>
      <xdr:rowOff>0</xdr:rowOff>
    </xdr:from>
    <xdr:ext cx="8028571" cy="1628571"/>
    <xdr:pic>
      <xdr:nvPicPr>
        <xdr:cNvPr id="44" name="Picture 43">
          <a:extLst>
            <a:ext uri="{FF2B5EF4-FFF2-40B4-BE49-F238E27FC236}">
              <a16:creationId xmlns:a16="http://schemas.microsoft.com/office/drawing/2014/main" id="{6C15643E-D86A-488F-AC0B-6458C78A60BC}"/>
            </a:ext>
          </a:extLst>
        </xdr:cNvPr>
        <xdr:cNvPicPr>
          <a:picLocks noChangeAspect="1"/>
        </xdr:cNvPicPr>
      </xdr:nvPicPr>
      <xdr:blipFill>
        <a:blip xmlns:r="http://schemas.openxmlformats.org/officeDocument/2006/relationships" r:embed="rId37"/>
        <a:stretch>
          <a:fillRect/>
        </a:stretch>
      </xdr:blipFill>
      <xdr:spPr>
        <a:xfrm>
          <a:off x="762000" y="1869186000"/>
          <a:ext cx="8028571" cy="16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2075</xdr:row>
      <xdr:rowOff>0</xdr:rowOff>
    </xdr:from>
    <xdr:ext cx="8171428" cy="4523809"/>
    <xdr:pic>
      <xdr:nvPicPr>
        <xdr:cNvPr id="45" name="Picture 44">
          <a:extLst>
            <a:ext uri="{FF2B5EF4-FFF2-40B4-BE49-F238E27FC236}">
              <a16:creationId xmlns:a16="http://schemas.microsoft.com/office/drawing/2014/main" id="{FB52B4D6-BCD0-4943-92C4-1CA4F4021909}"/>
            </a:ext>
          </a:extLst>
        </xdr:cNvPr>
        <xdr:cNvPicPr>
          <a:picLocks noChangeAspect="1"/>
        </xdr:cNvPicPr>
      </xdr:nvPicPr>
      <xdr:blipFill>
        <a:blip xmlns:r="http://schemas.openxmlformats.org/officeDocument/2006/relationships" r:embed="rId38"/>
        <a:stretch>
          <a:fillRect/>
        </a:stretch>
      </xdr:blipFill>
      <xdr:spPr>
        <a:xfrm>
          <a:off x="762000" y="1897189500"/>
          <a:ext cx="8171428" cy="4523809"/>
        </a:xfrm>
        <a:prstGeom prst="rect">
          <a:avLst/>
        </a:prstGeom>
        <a:effectLst>
          <a:outerShdw blurRad="63500" algn="ctr" rotWithShape="0">
            <a:srgbClr val="000000">
              <a:alpha val="95000"/>
            </a:srgbClr>
          </a:outerShdw>
        </a:effectLst>
      </xdr:spPr>
    </xdr:pic>
    <xdr:clientData/>
  </xdr:oneCellAnchor>
  <xdr:oneCellAnchor>
    <xdr:from>
      <xdr:col>26</xdr:col>
      <xdr:colOff>0</xdr:colOff>
      <xdr:row>2331</xdr:row>
      <xdr:rowOff>0</xdr:rowOff>
    </xdr:from>
    <xdr:ext cx="11571428" cy="352381"/>
    <xdr:pic>
      <xdr:nvPicPr>
        <xdr:cNvPr id="46" name="Picture 45">
          <a:extLst>
            <a:ext uri="{FF2B5EF4-FFF2-40B4-BE49-F238E27FC236}">
              <a16:creationId xmlns:a16="http://schemas.microsoft.com/office/drawing/2014/main" id="{8D314D6A-CD5A-405B-9576-7FABE8A823BD}"/>
            </a:ext>
          </a:extLst>
        </xdr:cNvPr>
        <xdr:cNvPicPr>
          <a:picLocks noChangeAspect="1"/>
        </xdr:cNvPicPr>
      </xdr:nvPicPr>
      <xdr:blipFill>
        <a:blip xmlns:r="http://schemas.openxmlformats.org/officeDocument/2006/relationships" r:embed="rId39"/>
        <a:stretch>
          <a:fillRect/>
        </a:stretch>
      </xdr:blipFill>
      <xdr:spPr>
        <a:xfrm>
          <a:off x="4953000" y="1945957500"/>
          <a:ext cx="11571428" cy="352381"/>
        </a:xfrm>
        <a:prstGeom prst="rect">
          <a:avLst/>
        </a:prstGeom>
        <a:effectLst>
          <a:outerShdw blurRad="63500" algn="ctr" rotWithShape="0">
            <a:srgbClr val="000000">
              <a:alpha val="95000"/>
            </a:srgbClr>
          </a:outerShdw>
        </a:effectLst>
      </xdr:spPr>
    </xdr:pic>
    <xdr:clientData/>
  </xdr:oneCellAnchor>
  <xdr:oneCellAnchor>
    <xdr:from>
      <xdr:col>24</xdr:col>
      <xdr:colOff>0</xdr:colOff>
      <xdr:row>2347</xdr:row>
      <xdr:rowOff>0</xdr:rowOff>
    </xdr:from>
    <xdr:ext cx="11561905" cy="352381"/>
    <xdr:pic>
      <xdr:nvPicPr>
        <xdr:cNvPr id="47" name="Picture 46">
          <a:extLst>
            <a:ext uri="{FF2B5EF4-FFF2-40B4-BE49-F238E27FC236}">
              <a16:creationId xmlns:a16="http://schemas.microsoft.com/office/drawing/2014/main" id="{673D203D-6AA0-4B03-9ECB-C76D071D8DBF}"/>
            </a:ext>
          </a:extLst>
        </xdr:cNvPr>
        <xdr:cNvPicPr>
          <a:picLocks noChangeAspect="1"/>
        </xdr:cNvPicPr>
      </xdr:nvPicPr>
      <xdr:blipFill>
        <a:blip xmlns:r="http://schemas.openxmlformats.org/officeDocument/2006/relationships" r:embed="rId40"/>
        <a:stretch>
          <a:fillRect/>
        </a:stretch>
      </xdr:blipFill>
      <xdr:spPr>
        <a:xfrm>
          <a:off x="4572000" y="1949005500"/>
          <a:ext cx="11561905"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2368</xdr:row>
      <xdr:rowOff>0</xdr:rowOff>
    </xdr:from>
    <xdr:ext cx="15114286" cy="5676190"/>
    <xdr:pic>
      <xdr:nvPicPr>
        <xdr:cNvPr id="48" name="Picture 47">
          <a:extLst>
            <a:ext uri="{FF2B5EF4-FFF2-40B4-BE49-F238E27FC236}">
              <a16:creationId xmlns:a16="http://schemas.microsoft.com/office/drawing/2014/main" id="{B6EA5907-2A98-4623-A035-DB36F3611C18}"/>
            </a:ext>
          </a:extLst>
        </xdr:cNvPr>
        <xdr:cNvPicPr>
          <a:picLocks noChangeAspect="1"/>
        </xdr:cNvPicPr>
      </xdr:nvPicPr>
      <xdr:blipFill>
        <a:blip xmlns:r="http://schemas.openxmlformats.org/officeDocument/2006/relationships" r:embed="rId41"/>
        <a:stretch>
          <a:fillRect/>
        </a:stretch>
      </xdr:blipFill>
      <xdr:spPr>
        <a:xfrm>
          <a:off x="762000" y="1953006000"/>
          <a:ext cx="15114286" cy="5676190"/>
        </a:xfrm>
        <a:prstGeom prst="rect">
          <a:avLst/>
        </a:prstGeom>
        <a:effectLst>
          <a:outerShdw blurRad="63500" algn="ctr" rotWithShape="0">
            <a:srgbClr val="000000">
              <a:alpha val="95000"/>
            </a:srgbClr>
          </a:outerShdw>
        </a:effectLst>
      </xdr:spPr>
    </xdr:pic>
    <xdr:clientData/>
  </xdr:oneCellAnchor>
  <xdr:oneCellAnchor>
    <xdr:from>
      <xdr:col>84</xdr:col>
      <xdr:colOff>0</xdr:colOff>
      <xdr:row>2368</xdr:row>
      <xdr:rowOff>0</xdr:rowOff>
    </xdr:from>
    <xdr:ext cx="15114286" cy="5638095"/>
    <xdr:pic>
      <xdr:nvPicPr>
        <xdr:cNvPr id="49" name="Picture 48">
          <a:extLst>
            <a:ext uri="{FF2B5EF4-FFF2-40B4-BE49-F238E27FC236}">
              <a16:creationId xmlns:a16="http://schemas.microsoft.com/office/drawing/2014/main" id="{B335D9AE-97E7-493C-BB76-ABA478DD1DE3}"/>
            </a:ext>
          </a:extLst>
        </xdr:cNvPr>
        <xdr:cNvPicPr>
          <a:picLocks noChangeAspect="1"/>
        </xdr:cNvPicPr>
      </xdr:nvPicPr>
      <xdr:blipFill>
        <a:blip xmlns:r="http://schemas.openxmlformats.org/officeDocument/2006/relationships" r:embed="rId42"/>
        <a:stretch>
          <a:fillRect/>
        </a:stretch>
      </xdr:blipFill>
      <xdr:spPr>
        <a:xfrm>
          <a:off x="16002000" y="1953006000"/>
          <a:ext cx="15114286" cy="5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2556</xdr:row>
      <xdr:rowOff>0</xdr:rowOff>
    </xdr:from>
    <xdr:ext cx="12466667" cy="5000000"/>
    <xdr:pic>
      <xdr:nvPicPr>
        <xdr:cNvPr id="50" name="Picture 49">
          <a:extLst>
            <a:ext uri="{FF2B5EF4-FFF2-40B4-BE49-F238E27FC236}">
              <a16:creationId xmlns:a16="http://schemas.microsoft.com/office/drawing/2014/main" id="{2BF880A6-FBAB-4FCA-8E21-FEBC40FDA955}"/>
            </a:ext>
          </a:extLst>
        </xdr:cNvPr>
        <xdr:cNvPicPr>
          <a:picLocks noChangeAspect="1"/>
        </xdr:cNvPicPr>
      </xdr:nvPicPr>
      <xdr:blipFill>
        <a:blip xmlns:r="http://schemas.openxmlformats.org/officeDocument/2006/relationships" r:embed="rId43"/>
        <a:stretch>
          <a:fillRect/>
        </a:stretch>
      </xdr:blipFill>
      <xdr:spPr>
        <a:xfrm>
          <a:off x="762000" y="1988820000"/>
          <a:ext cx="12466667"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2514</xdr:row>
      <xdr:rowOff>0</xdr:rowOff>
    </xdr:from>
    <xdr:ext cx="12209524" cy="7923809"/>
    <xdr:pic>
      <xdr:nvPicPr>
        <xdr:cNvPr id="51" name="Picture 50">
          <a:extLst>
            <a:ext uri="{FF2B5EF4-FFF2-40B4-BE49-F238E27FC236}">
              <a16:creationId xmlns:a16="http://schemas.microsoft.com/office/drawing/2014/main" id="{93CAED9F-7B17-43C9-AC2D-CC6CB35568C7}"/>
            </a:ext>
          </a:extLst>
        </xdr:cNvPr>
        <xdr:cNvPicPr>
          <a:picLocks noChangeAspect="1"/>
        </xdr:cNvPicPr>
      </xdr:nvPicPr>
      <xdr:blipFill>
        <a:blip xmlns:r="http://schemas.openxmlformats.org/officeDocument/2006/relationships" r:embed="rId44"/>
        <a:stretch>
          <a:fillRect/>
        </a:stretch>
      </xdr:blipFill>
      <xdr:spPr>
        <a:xfrm>
          <a:off x="762000" y="1980819000"/>
          <a:ext cx="12209524" cy="7923809"/>
        </a:xfrm>
        <a:prstGeom prst="rect">
          <a:avLst/>
        </a:prstGeom>
        <a:effectLst>
          <a:outerShdw blurRad="63500" algn="ctr" rotWithShape="0">
            <a:srgbClr val="000000">
              <a:alpha val="95000"/>
            </a:srgbClr>
          </a:outerShdw>
        </a:effectLst>
      </xdr:spPr>
    </xdr:pic>
    <xdr:clientData/>
  </xdr:oneCellAnchor>
  <xdr:oneCellAnchor>
    <xdr:from>
      <xdr:col>70</xdr:col>
      <xdr:colOff>0</xdr:colOff>
      <xdr:row>2514</xdr:row>
      <xdr:rowOff>0</xdr:rowOff>
    </xdr:from>
    <xdr:ext cx="12209524" cy="7923809"/>
    <xdr:pic>
      <xdr:nvPicPr>
        <xdr:cNvPr id="52" name="Picture 51">
          <a:extLst>
            <a:ext uri="{FF2B5EF4-FFF2-40B4-BE49-F238E27FC236}">
              <a16:creationId xmlns:a16="http://schemas.microsoft.com/office/drawing/2014/main" id="{3B00BF1D-A7AC-4243-B8C1-BF9A1D5889ED}"/>
            </a:ext>
          </a:extLst>
        </xdr:cNvPr>
        <xdr:cNvPicPr>
          <a:picLocks noChangeAspect="1"/>
        </xdr:cNvPicPr>
      </xdr:nvPicPr>
      <xdr:blipFill>
        <a:blip xmlns:r="http://schemas.openxmlformats.org/officeDocument/2006/relationships" r:embed="rId45"/>
        <a:stretch>
          <a:fillRect/>
        </a:stretch>
      </xdr:blipFill>
      <xdr:spPr>
        <a:xfrm>
          <a:off x="13335000" y="1980819000"/>
          <a:ext cx="12209524" cy="7923809"/>
        </a:xfrm>
        <a:prstGeom prst="rect">
          <a:avLst/>
        </a:prstGeom>
        <a:effectLst>
          <a:outerShdw blurRad="63500" algn="ctr" rotWithShape="0">
            <a:srgbClr val="000000">
              <a:alpha val="95000"/>
            </a:srgbClr>
          </a:outerShdw>
        </a:effectLst>
      </xdr:spPr>
    </xdr:pic>
    <xdr:clientData/>
  </xdr:oneCellAnchor>
  <xdr:oneCellAnchor>
    <xdr:from>
      <xdr:col>70</xdr:col>
      <xdr:colOff>0</xdr:colOff>
      <xdr:row>2556</xdr:row>
      <xdr:rowOff>0</xdr:rowOff>
    </xdr:from>
    <xdr:ext cx="12466667" cy="5028571"/>
    <xdr:pic>
      <xdr:nvPicPr>
        <xdr:cNvPr id="53" name="Picture 52">
          <a:extLst>
            <a:ext uri="{FF2B5EF4-FFF2-40B4-BE49-F238E27FC236}">
              <a16:creationId xmlns:a16="http://schemas.microsoft.com/office/drawing/2014/main" id="{AF67AFBA-3432-4C56-92EE-542568F975BB}"/>
            </a:ext>
          </a:extLst>
        </xdr:cNvPr>
        <xdr:cNvPicPr>
          <a:picLocks noChangeAspect="1"/>
        </xdr:cNvPicPr>
      </xdr:nvPicPr>
      <xdr:blipFill>
        <a:blip xmlns:r="http://schemas.openxmlformats.org/officeDocument/2006/relationships" r:embed="rId46"/>
        <a:stretch>
          <a:fillRect/>
        </a:stretch>
      </xdr:blipFill>
      <xdr:spPr>
        <a:xfrm>
          <a:off x="13335000" y="1988820000"/>
          <a:ext cx="12466667" cy="5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2586</xdr:row>
      <xdr:rowOff>0</xdr:rowOff>
    </xdr:from>
    <xdr:ext cx="8114286" cy="1190476"/>
    <xdr:pic>
      <xdr:nvPicPr>
        <xdr:cNvPr id="54" name="Picture 53">
          <a:extLst>
            <a:ext uri="{FF2B5EF4-FFF2-40B4-BE49-F238E27FC236}">
              <a16:creationId xmlns:a16="http://schemas.microsoft.com/office/drawing/2014/main" id="{E5AC302F-3D5E-444B-B96D-7DB494C13AAD}"/>
            </a:ext>
          </a:extLst>
        </xdr:cNvPr>
        <xdr:cNvPicPr>
          <a:picLocks noChangeAspect="1"/>
        </xdr:cNvPicPr>
      </xdr:nvPicPr>
      <xdr:blipFill>
        <a:blip xmlns:r="http://schemas.openxmlformats.org/officeDocument/2006/relationships" r:embed="rId47"/>
        <a:stretch>
          <a:fillRect/>
        </a:stretch>
      </xdr:blipFill>
      <xdr:spPr>
        <a:xfrm>
          <a:off x="762000" y="1994535000"/>
          <a:ext cx="8114286" cy="1190476"/>
        </a:xfrm>
        <a:prstGeom prst="rect">
          <a:avLst/>
        </a:prstGeom>
        <a:effectLst>
          <a:outerShdw blurRad="127000" algn="ctr" rotWithShape="0">
            <a:srgbClr val="0000FF">
              <a:alpha val="90000"/>
            </a:srgbClr>
          </a:outerShdw>
        </a:effectLst>
      </xdr:spPr>
    </xdr:pic>
    <xdr:clientData/>
  </xdr:oneCellAnchor>
  <xdr:oneCellAnchor>
    <xdr:from>
      <xdr:col>4</xdr:col>
      <xdr:colOff>0</xdr:colOff>
      <xdr:row>2402</xdr:row>
      <xdr:rowOff>0</xdr:rowOff>
    </xdr:from>
    <xdr:ext cx="8161905" cy="3380952"/>
    <xdr:pic>
      <xdr:nvPicPr>
        <xdr:cNvPr id="55" name="Picture 54">
          <a:extLst>
            <a:ext uri="{FF2B5EF4-FFF2-40B4-BE49-F238E27FC236}">
              <a16:creationId xmlns:a16="http://schemas.microsoft.com/office/drawing/2014/main" id="{E461229A-EF7A-42C8-9F63-79091F24ABFC}"/>
            </a:ext>
          </a:extLst>
        </xdr:cNvPr>
        <xdr:cNvPicPr>
          <a:picLocks noChangeAspect="1"/>
        </xdr:cNvPicPr>
      </xdr:nvPicPr>
      <xdr:blipFill>
        <a:blip xmlns:r="http://schemas.openxmlformats.org/officeDocument/2006/relationships" r:embed="rId48"/>
        <a:stretch>
          <a:fillRect/>
        </a:stretch>
      </xdr:blipFill>
      <xdr:spPr>
        <a:xfrm>
          <a:off x="762000" y="1959483000"/>
          <a:ext cx="8161905" cy="3380952"/>
        </a:xfrm>
        <a:prstGeom prst="rect">
          <a:avLst/>
        </a:prstGeom>
        <a:effectLst>
          <a:outerShdw blurRad="127000" algn="ctr" rotWithShape="0">
            <a:srgbClr val="0000FF">
              <a:alpha val="90000"/>
            </a:srgbClr>
          </a:outerShdw>
        </a:effectLst>
      </xdr:spPr>
    </xdr:pic>
    <xdr:clientData/>
  </xdr:oneCellAnchor>
  <xdr:oneCellAnchor>
    <xdr:from>
      <xdr:col>4</xdr:col>
      <xdr:colOff>0</xdr:colOff>
      <xdr:row>1930</xdr:row>
      <xdr:rowOff>0</xdr:rowOff>
    </xdr:from>
    <xdr:ext cx="12209524" cy="7923809"/>
    <xdr:pic>
      <xdr:nvPicPr>
        <xdr:cNvPr id="56" name="Picture 55">
          <a:extLst>
            <a:ext uri="{FF2B5EF4-FFF2-40B4-BE49-F238E27FC236}">
              <a16:creationId xmlns:a16="http://schemas.microsoft.com/office/drawing/2014/main" id="{6E7048A3-35D1-40F0-A801-621A3798AF74}"/>
            </a:ext>
          </a:extLst>
        </xdr:cNvPr>
        <xdr:cNvPicPr>
          <a:picLocks noChangeAspect="1"/>
        </xdr:cNvPicPr>
      </xdr:nvPicPr>
      <xdr:blipFill>
        <a:blip xmlns:r="http://schemas.openxmlformats.org/officeDocument/2006/relationships" r:embed="rId49"/>
        <a:stretch>
          <a:fillRect/>
        </a:stretch>
      </xdr:blipFill>
      <xdr:spPr>
        <a:xfrm>
          <a:off x="762000" y="1869567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1974</xdr:row>
      <xdr:rowOff>0</xdr:rowOff>
    </xdr:from>
    <xdr:ext cx="12209524" cy="7923809"/>
    <xdr:pic>
      <xdr:nvPicPr>
        <xdr:cNvPr id="57" name="Picture 56">
          <a:extLst>
            <a:ext uri="{FF2B5EF4-FFF2-40B4-BE49-F238E27FC236}">
              <a16:creationId xmlns:a16="http://schemas.microsoft.com/office/drawing/2014/main" id="{6FAE5222-B672-4553-91A6-36A2FAFEA3BA}"/>
            </a:ext>
          </a:extLst>
        </xdr:cNvPr>
        <xdr:cNvPicPr>
          <a:picLocks noChangeAspect="1"/>
        </xdr:cNvPicPr>
      </xdr:nvPicPr>
      <xdr:blipFill>
        <a:blip xmlns:r="http://schemas.openxmlformats.org/officeDocument/2006/relationships" r:embed="rId50"/>
        <a:stretch>
          <a:fillRect/>
        </a:stretch>
      </xdr:blipFill>
      <xdr:spPr>
        <a:xfrm>
          <a:off x="762000" y="1877949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2019</xdr:row>
      <xdr:rowOff>0</xdr:rowOff>
    </xdr:from>
    <xdr:ext cx="8161905" cy="2790476"/>
    <xdr:pic>
      <xdr:nvPicPr>
        <xdr:cNvPr id="58" name="Picture 57">
          <a:extLst>
            <a:ext uri="{FF2B5EF4-FFF2-40B4-BE49-F238E27FC236}">
              <a16:creationId xmlns:a16="http://schemas.microsoft.com/office/drawing/2014/main" id="{B4959987-EDAF-4357-949E-9709CEBF2F45}"/>
            </a:ext>
          </a:extLst>
        </xdr:cNvPr>
        <xdr:cNvPicPr>
          <a:picLocks noChangeAspect="1"/>
        </xdr:cNvPicPr>
      </xdr:nvPicPr>
      <xdr:blipFill>
        <a:blip xmlns:r="http://schemas.openxmlformats.org/officeDocument/2006/relationships" r:embed="rId51"/>
        <a:stretch>
          <a:fillRect/>
        </a:stretch>
      </xdr:blipFill>
      <xdr:spPr>
        <a:xfrm>
          <a:off x="762000" y="1886521500"/>
          <a:ext cx="8161905" cy="2790476"/>
        </a:xfrm>
        <a:prstGeom prst="rect">
          <a:avLst/>
        </a:prstGeom>
        <a:effectLst>
          <a:outerShdw blurRad="127000" algn="ctr" rotWithShape="0">
            <a:srgbClr val="0000FF">
              <a:alpha val="90000"/>
            </a:srgbClr>
          </a:outerShdw>
        </a:effectLst>
      </xdr:spPr>
    </xdr:pic>
    <xdr:clientData/>
  </xdr:oneCellAnchor>
  <xdr:twoCellAnchor>
    <xdr:from>
      <xdr:col>4</xdr:col>
      <xdr:colOff>0</xdr:colOff>
      <xdr:row>1087</xdr:row>
      <xdr:rowOff>0</xdr:rowOff>
    </xdr:from>
    <xdr:to>
      <xdr:col>140</xdr:col>
      <xdr:colOff>131738</xdr:colOff>
      <xdr:row>1183</xdr:row>
      <xdr:rowOff>17762</xdr:rowOff>
    </xdr:to>
    <xdr:grpSp>
      <xdr:nvGrpSpPr>
        <xdr:cNvPr id="59" name="Group 58">
          <a:extLst>
            <a:ext uri="{FF2B5EF4-FFF2-40B4-BE49-F238E27FC236}">
              <a16:creationId xmlns:a16="http://schemas.microsoft.com/office/drawing/2014/main" id="{C8AF46BB-B3FC-4F28-88D0-9C262E5BF8FE}"/>
            </a:ext>
          </a:extLst>
        </xdr:cNvPr>
        <xdr:cNvGrpSpPr/>
      </xdr:nvGrpSpPr>
      <xdr:grpSpPr>
        <a:xfrm>
          <a:off x="762000" y="207062294"/>
          <a:ext cx="26039738" cy="18305762"/>
          <a:chOff x="762000" y="2005382294"/>
          <a:chExt cx="26039738" cy="18305762"/>
        </a:xfrm>
      </xdr:grpSpPr>
      <xdr:grpSp>
        <xdr:nvGrpSpPr>
          <xdr:cNvPr id="60" name="Group 59">
            <a:extLst>
              <a:ext uri="{FF2B5EF4-FFF2-40B4-BE49-F238E27FC236}">
                <a16:creationId xmlns:a16="http://schemas.microsoft.com/office/drawing/2014/main" id="{28415A15-F4EC-2BF4-AA0E-45584B534529}"/>
              </a:ext>
            </a:extLst>
          </xdr:cNvPr>
          <xdr:cNvGrpSpPr/>
        </xdr:nvGrpSpPr>
        <xdr:grpSpPr>
          <a:xfrm>
            <a:off x="762000" y="2013383294"/>
            <a:ext cx="12895238" cy="9961905"/>
            <a:chOff x="762000" y="2007096794"/>
            <a:chExt cx="12895238" cy="9961905"/>
          </a:xfrm>
        </xdr:grpSpPr>
        <xdr:grpSp>
          <xdr:nvGrpSpPr>
            <xdr:cNvPr id="68" name="Group 67">
              <a:extLst>
                <a:ext uri="{FF2B5EF4-FFF2-40B4-BE49-F238E27FC236}">
                  <a16:creationId xmlns:a16="http://schemas.microsoft.com/office/drawing/2014/main" id="{4E973528-C1E3-F93B-DF83-9FB695DE43C8}"/>
                </a:ext>
              </a:extLst>
            </xdr:cNvPr>
            <xdr:cNvGrpSpPr/>
          </xdr:nvGrpSpPr>
          <xdr:grpSpPr>
            <a:xfrm>
              <a:off x="762000" y="2007096794"/>
              <a:ext cx="12895238" cy="9961905"/>
              <a:chOff x="762000" y="2007096794"/>
              <a:chExt cx="12895238" cy="9961905"/>
            </a:xfrm>
          </xdr:grpSpPr>
          <xdr:pic>
            <xdr:nvPicPr>
              <xdr:cNvPr id="70" name="Picture 69">
                <a:extLst>
                  <a:ext uri="{FF2B5EF4-FFF2-40B4-BE49-F238E27FC236}">
                    <a16:creationId xmlns:a16="http://schemas.microsoft.com/office/drawing/2014/main" id="{24941F3B-AF11-9733-50F8-BE4081D6365C}"/>
                  </a:ext>
                </a:extLst>
              </xdr:cNvPr>
              <xdr:cNvPicPr>
                <a:picLocks noChangeAspect="1"/>
              </xdr:cNvPicPr>
            </xdr:nvPicPr>
            <xdr:blipFill>
              <a:blip xmlns:r="http://schemas.openxmlformats.org/officeDocument/2006/relationships" r:embed="rId52"/>
              <a:stretch>
                <a:fillRect/>
              </a:stretch>
            </xdr:blipFill>
            <xdr:spPr>
              <a:xfrm>
                <a:off x="762000" y="2007096794"/>
                <a:ext cx="12895238" cy="9961905"/>
              </a:xfrm>
              <a:prstGeom prst="rect">
                <a:avLst/>
              </a:prstGeom>
              <a:effectLst>
                <a:outerShdw blurRad="63500" algn="ctr" rotWithShape="0">
                  <a:srgbClr val="000000">
                    <a:alpha val="95000"/>
                  </a:srgbClr>
                </a:outerShdw>
              </a:effectLst>
            </xdr:spPr>
          </xdr:pic>
          <xdr:sp macro="" textlink="">
            <xdr:nvSpPr>
              <xdr:cNvPr id="71" name="Rectangle 70">
                <a:extLst>
                  <a:ext uri="{FF2B5EF4-FFF2-40B4-BE49-F238E27FC236}">
                    <a16:creationId xmlns:a16="http://schemas.microsoft.com/office/drawing/2014/main" id="{3DD5ABE1-417B-1735-21C1-9B18E81A2654}"/>
                  </a:ext>
                </a:extLst>
              </xdr:cNvPr>
              <xdr:cNvSpPr/>
            </xdr:nvSpPr>
            <xdr:spPr>
              <a:xfrm>
                <a:off x="3406588" y="2011086088"/>
                <a:ext cx="1759324" cy="5715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9" name="Rectangle 68">
              <a:extLst>
                <a:ext uri="{FF2B5EF4-FFF2-40B4-BE49-F238E27FC236}">
                  <a16:creationId xmlns:a16="http://schemas.microsoft.com/office/drawing/2014/main" id="{54360C64-1190-B2B7-D94F-C26340E9E361}"/>
                </a:ext>
              </a:extLst>
            </xdr:cNvPr>
            <xdr:cNvSpPr/>
          </xdr:nvSpPr>
          <xdr:spPr>
            <a:xfrm>
              <a:off x="3813745" y="2016133812"/>
              <a:ext cx="1124303" cy="38205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61" name="Picture 60">
            <a:extLst>
              <a:ext uri="{FF2B5EF4-FFF2-40B4-BE49-F238E27FC236}">
                <a16:creationId xmlns:a16="http://schemas.microsoft.com/office/drawing/2014/main" id="{E97189BB-FDC7-8775-E586-94828904CD9C}"/>
              </a:ext>
            </a:extLst>
          </xdr:cNvPr>
          <xdr:cNvPicPr>
            <a:picLocks noChangeAspect="1"/>
          </xdr:cNvPicPr>
        </xdr:nvPicPr>
        <xdr:blipFill>
          <a:blip xmlns:r="http://schemas.openxmlformats.org/officeDocument/2006/relationships" r:embed="rId53"/>
          <a:stretch>
            <a:fillRect/>
          </a:stretch>
        </xdr:blipFill>
        <xdr:spPr>
          <a:xfrm>
            <a:off x="762000" y="2005382294"/>
            <a:ext cx="12209524" cy="7923809"/>
          </a:xfrm>
          <a:prstGeom prst="rect">
            <a:avLst/>
          </a:prstGeom>
          <a:effectLst>
            <a:outerShdw blurRad="63500" algn="ctr" rotWithShape="0">
              <a:srgbClr val="000000">
                <a:alpha val="95000"/>
              </a:srgbClr>
            </a:outerShdw>
          </a:effectLst>
        </xdr:spPr>
      </xdr:pic>
      <xdr:pic>
        <xdr:nvPicPr>
          <xdr:cNvPr id="62" name="Picture 61">
            <a:extLst>
              <a:ext uri="{FF2B5EF4-FFF2-40B4-BE49-F238E27FC236}">
                <a16:creationId xmlns:a16="http://schemas.microsoft.com/office/drawing/2014/main" id="{E0375A3A-C7A9-B575-32FC-222AD4C60083}"/>
              </a:ext>
            </a:extLst>
          </xdr:cNvPr>
          <xdr:cNvPicPr>
            <a:picLocks noChangeAspect="1"/>
          </xdr:cNvPicPr>
        </xdr:nvPicPr>
        <xdr:blipFill>
          <a:blip xmlns:r="http://schemas.openxmlformats.org/officeDocument/2006/relationships" r:embed="rId54"/>
          <a:stretch>
            <a:fillRect/>
          </a:stretch>
        </xdr:blipFill>
        <xdr:spPr>
          <a:xfrm>
            <a:off x="13906500" y="2005382294"/>
            <a:ext cx="12209524" cy="7923809"/>
          </a:xfrm>
          <a:prstGeom prst="rect">
            <a:avLst/>
          </a:prstGeom>
          <a:effectLst>
            <a:outerShdw blurRad="63500" algn="ctr" rotWithShape="0">
              <a:srgbClr val="000000">
                <a:alpha val="95000"/>
              </a:srgbClr>
            </a:outerShdw>
          </a:effectLst>
        </xdr:spPr>
      </xdr:pic>
      <xdr:grpSp>
        <xdr:nvGrpSpPr>
          <xdr:cNvPr id="63" name="Group 62">
            <a:extLst>
              <a:ext uri="{FF2B5EF4-FFF2-40B4-BE49-F238E27FC236}">
                <a16:creationId xmlns:a16="http://schemas.microsoft.com/office/drawing/2014/main" id="{63A51FBF-E193-851A-58A2-2519663065FA}"/>
              </a:ext>
            </a:extLst>
          </xdr:cNvPr>
          <xdr:cNvGrpSpPr/>
        </xdr:nvGrpSpPr>
        <xdr:grpSpPr>
          <a:xfrm>
            <a:off x="13906500" y="2013383294"/>
            <a:ext cx="12895238" cy="10304762"/>
            <a:chOff x="13906500" y="2013383294"/>
            <a:chExt cx="12895238" cy="10304762"/>
          </a:xfrm>
        </xdr:grpSpPr>
        <xdr:pic>
          <xdr:nvPicPr>
            <xdr:cNvPr id="64" name="Picture 63">
              <a:extLst>
                <a:ext uri="{FF2B5EF4-FFF2-40B4-BE49-F238E27FC236}">
                  <a16:creationId xmlns:a16="http://schemas.microsoft.com/office/drawing/2014/main" id="{BC272115-C166-BFB1-F8E9-631E3DEE3061}"/>
                </a:ext>
              </a:extLst>
            </xdr:cNvPr>
            <xdr:cNvPicPr>
              <a:picLocks noChangeAspect="1"/>
            </xdr:cNvPicPr>
          </xdr:nvPicPr>
          <xdr:blipFill>
            <a:blip xmlns:r="http://schemas.openxmlformats.org/officeDocument/2006/relationships" r:embed="rId55"/>
            <a:stretch>
              <a:fillRect/>
            </a:stretch>
          </xdr:blipFill>
          <xdr:spPr>
            <a:xfrm>
              <a:off x="13906500" y="2013383294"/>
              <a:ext cx="12895238" cy="10304762"/>
            </a:xfrm>
            <a:prstGeom prst="rect">
              <a:avLst/>
            </a:prstGeom>
            <a:effectLst>
              <a:outerShdw blurRad="63500" algn="ctr" rotWithShape="0">
                <a:srgbClr val="000000">
                  <a:alpha val="95000"/>
                </a:srgbClr>
              </a:outerShdw>
            </a:effectLst>
          </xdr:spPr>
        </xdr:pic>
        <xdr:grpSp>
          <xdr:nvGrpSpPr>
            <xdr:cNvPr id="65" name="Group 64">
              <a:extLst>
                <a:ext uri="{FF2B5EF4-FFF2-40B4-BE49-F238E27FC236}">
                  <a16:creationId xmlns:a16="http://schemas.microsoft.com/office/drawing/2014/main" id="{681ABD60-B66F-0356-25BB-438927F96D4A}"/>
                </a:ext>
              </a:extLst>
            </xdr:cNvPr>
            <xdr:cNvGrpSpPr/>
          </xdr:nvGrpSpPr>
          <xdr:grpSpPr>
            <a:xfrm>
              <a:off x="16551088" y="2017372588"/>
              <a:ext cx="1759324" cy="5793441"/>
              <a:chOff x="3406588" y="2011086088"/>
              <a:chExt cx="1759324" cy="5793441"/>
            </a:xfrm>
          </xdr:grpSpPr>
          <xdr:sp macro="" textlink="">
            <xdr:nvSpPr>
              <xdr:cNvPr id="66" name="Rectangle 65">
                <a:extLst>
                  <a:ext uri="{FF2B5EF4-FFF2-40B4-BE49-F238E27FC236}">
                    <a16:creationId xmlns:a16="http://schemas.microsoft.com/office/drawing/2014/main" id="{65D5957B-50CE-27C8-0256-228C84973364}"/>
                  </a:ext>
                </a:extLst>
              </xdr:cNvPr>
              <xdr:cNvSpPr/>
            </xdr:nvSpPr>
            <xdr:spPr>
              <a:xfrm>
                <a:off x="3406588" y="2011086088"/>
                <a:ext cx="1759324" cy="5715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66">
                <a:extLst>
                  <a:ext uri="{FF2B5EF4-FFF2-40B4-BE49-F238E27FC236}">
                    <a16:creationId xmlns:a16="http://schemas.microsoft.com/office/drawing/2014/main" id="{43E15A70-405B-236B-F991-6C8F32E90F76}"/>
                  </a:ext>
                </a:extLst>
              </xdr:cNvPr>
              <xdr:cNvSpPr/>
            </xdr:nvSpPr>
            <xdr:spPr>
              <a:xfrm>
                <a:off x="3813745" y="2016133812"/>
                <a:ext cx="1124303" cy="74571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grpSp>
    <xdr:clientData/>
  </xdr:twoCellAnchor>
  <xdr:oneCellAnchor>
    <xdr:from>
      <xdr:col>4</xdr:col>
      <xdr:colOff>0</xdr:colOff>
      <xdr:row>1185</xdr:row>
      <xdr:rowOff>0</xdr:rowOff>
    </xdr:from>
    <xdr:ext cx="8152381" cy="1428571"/>
    <xdr:pic>
      <xdr:nvPicPr>
        <xdr:cNvPr id="72" name="Picture 71">
          <a:extLst>
            <a:ext uri="{FF2B5EF4-FFF2-40B4-BE49-F238E27FC236}">
              <a16:creationId xmlns:a16="http://schemas.microsoft.com/office/drawing/2014/main" id="{F8955815-8DE5-4AE9-8EED-300EB5B3163A}"/>
            </a:ext>
          </a:extLst>
        </xdr:cNvPr>
        <xdr:cNvPicPr>
          <a:picLocks noChangeAspect="1"/>
        </xdr:cNvPicPr>
      </xdr:nvPicPr>
      <xdr:blipFill>
        <a:blip xmlns:r="http://schemas.openxmlformats.org/officeDocument/2006/relationships" r:embed="rId56"/>
        <a:stretch>
          <a:fillRect/>
        </a:stretch>
      </xdr:blipFill>
      <xdr:spPr>
        <a:xfrm>
          <a:off x="762000" y="1834896000"/>
          <a:ext cx="8152381" cy="1428571"/>
        </a:xfrm>
        <a:prstGeom prst="rect">
          <a:avLst/>
        </a:prstGeom>
        <a:effectLst>
          <a:outerShdw blurRad="127000" algn="ctr" rotWithShape="0">
            <a:srgbClr val="0000FF">
              <a:alpha val="90000"/>
            </a:srgbClr>
          </a:outerShdw>
        </a:effectLst>
      </xdr:spPr>
    </xdr:pic>
    <xdr:clientData/>
  </xdr:oneCellAnchor>
  <xdr:twoCellAnchor>
    <xdr:from>
      <xdr:col>4</xdr:col>
      <xdr:colOff>0</xdr:colOff>
      <xdr:row>2610</xdr:row>
      <xdr:rowOff>0</xdr:rowOff>
    </xdr:from>
    <xdr:to>
      <xdr:col>94</xdr:col>
      <xdr:colOff>122541</xdr:colOff>
      <xdr:row>2653</xdr:row>
      <xdr:rowOff>84690</xdr:rowOff>
    </xdr:to>
    <xdr:grpSp>
      <xdr:nvGrpSpPr>
        <xdr:cNvPr id="73" name="Group 72">
          <a:extLst>
            <a:ext uri="{FF2B5EF4-FFF2-40B4-BE49-F238E27FC236}">
              <a16:creationId xmlns:a16="http://schemas.microsoft.com/office/drawing/2014/main" id="{ABDF21EE-EA00-4BC6-9850-3D88666A899A}"/>
            </a:ext>
          </a:extLst>
        </xdr:cNvPr>
        <xdr:cNvGrpSpPr/>
      </xdr:nvGrpSpPr>
      <xdr:grpSpPr>
        <a:xfrm>
          <a:off x="762000" y="497182588"/>
          <a:ext cx="17267541" cy="8276190"/>
          <a:chOff x="762000" y="2152068975"/>
          <a:chExt cx="17267541" cy="8276190"/>
        </a:xfrm>
      </xdr:grpSpPr>
      <xdr:pic>
        <xdr:nvPicPr>
          <xdr:cNvPr id="74" name="Picture 73">
            <a:extLst>
              <a:ext uri="{FF2B5EF4-FFF2-40B4-BE49-F238E27FC236}">
                <a16:creationId xmlns:a16="http://schemas.microsoft.com/office/drawing/2014/main" id="{8B7C05B7-AEC8-A516-A30B-FAA20A2764D6}"/>
              </a:ext>
            </a:extLst>
          </xdr:cNvPr>
          <xdr:cNvPicPr>
            <a:picLocks noChangeAspect="1"/>
          </xdr:cNvPicPr>
        </xdr:nvPicPr>
        <xdr:blipFill>
          <a:blip xmlns:r="http://schemas.openxmlformats.org/officeDocument/2006/relationships" r:embed="rId57"/>
          <a:stretch>
            <a:fillRect/>
          </a:stretch>
        </xdr:blipFill>
        <xdr:spPr>
          <a:xfrm>
            <a:off x="762000" y="2152068975"/>
            <a:ext cx="11228571" cy="8276190"/>
          </a:xfrm>
          <a:prstGeom prst="rect">
            <a:avLst/>
          </a:prstGeom>
          <a:effectLst>
            <a:outerShdw blurRad="63500" algn="ctr" rotWithShape="0">
              <a:srgbClr val="000000">
                <a:alpha val="95000"/>
              </a:srgbClr>
            </a:outerShdw>
          </a:effectLst>
        </xdr:spPr>
      </xdr:pic>
      <xdr:pic>
        <xdr:nvPicPr>
          <xdr:cNvPr id="75" name="Picture 74">
            <a:extLst>
              <a:ext uri="{FF2B5EF4-FFF2-40B4-BE49-F238E27FC236}">
                <a16:creationId xmlns:a16="http://schemas.microsoft.com/office/drawing/2014/main" id="{C5D44167-D28F-D1FF-BAD6-CCA3547A250A}"/>
              </a:ext>
            </a:extLst>
          </xdr:cNvPr>
          <xdr:cNvPicPr>
            <a:picLocks noChangeAspect="1"/>
          </xdr:cNvPicPr>
        </xdr:nvPicPr>
        <xdr:blipFill>
          <a:blip xmlns:r="http://schemas.openxmlformats.org/officeDocument/2006/relationships" r:embed="rId58"/>
          <a:stretch>
            <a:fillRect/>
          </a:stretch>
        </xdr:blipFill>
        <xdr:spPr>
          <a:xfrm>
            <a:off x="3277160" y="2156270621"/>
            <a:ext cx="14752381" cy="3971429"/>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2806</xdr:row>
      <xdr:rowOff>0</xdr:rowOff>
    </xdr:from>
    <xdr:ext cx="16314286" cy="4828571"/>
    <xdr:pic>
      <xdr:nvPicPr>
        <xdr:cNvPr id="76" name="Picture 75">
          <a:extLst>
            <a:ext uri="{FF2B5EF4-FFF2-40B4-BE49-F238E27FC236}">
              <a16:creationId xmlns:a16="http://schemas.microsoft.com/office/drawing/2014/main" id="{11A7E16E-3008-4867-9E01-23D9DFCC4016}"/>
            </a:ext>
          </a:extLst>
        </xdr:cNvPr>
        <xdr:cNvPicPr>
          <a:picLocks noChangeAspect="1"/>
        </xdr:cNvPicPr>
      </xdr:nvPicPr>
      <xdr:blipFill>
        <a:blip xmlns:r="http://schemas.openxmlformats.org/officeDocument/2006/relationships" r:embed="rId59"/>
        <a:stretch>
          <a:fillRect/>
        </a:stretch>
      </xdr:blipFill>
      <xdr:spPr>
        <a:xfrm>
          <a:off x="762000" y="2036445000"/>
          <a:ext cx="16314286" cy="4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2710</xdr:row>
      <xdr:rowOff>0</xdr:rowOff>
    </xdr:from>
    <xdr:ext cx="16314286" cy="9761905"/>
    <xdr:pic>
      <xdr:nvPicPr>
        <xdr:cNvPr id="77" name="Picture 76">
          <a:extLst>
            <a:ext uri="{FF2B5EF4-FFF2-40B4-BE49-F238E27FC236}">
              <a16:creationId xmlns:a16="http://schemas.microsoft.com/office/drawing/2014/main" id="{B121A337-B239-4937-98AB-6B3327106C8C}"/>
            </a:ext>
          </a:extLst>
        </xdr:cNvPr>
        <xdr:cNvPicPr>
          <a:picLocks noChangeAspect="1"/>
        </xdr:cNvPicPr>
      </xdr:nvPicPr>
      <xdr:blipFill>
        <a:blip xmlns:r="http://schemas.openxmlformats.org/officeDocument/2006/relationships" r:embed="rId60"/>
        <a:stretch>
          <a:fillRect/>
        </a:stretch>
      </xdr:blipFill>
      <xdr:spPr>
        <a:xfrm>
          <a:off x="762000" y="2018157000"/>
          <a:ext cx="16314286" cy="9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2764</xdr:row>
      <xdr:rowOff>0</xdr:rowOff>
    </xdr:from>
    <xdr:ext cx="12209524" cy="7923809"/>
    <xdr:pic>
      <xdr:nvPicPr>
        <xdr:cNvPr id="78" name="Picture 77">
          <a:extLst>
            <a:ext uri="{FF2B5EF4-FFF2-40B4-BE49-F238E27FC236}">
              <a16:creationId xmlns:a16="http://schemas.microsoft.com/office/drawing/2014/main" id="{37FA081F-18C9-484D-931D-34B62FA0775C}"/>
            </a:ext>
          </a:extLst>
        </xdr:cNvPr>
        <xdr:cNvPicPr>
          <a:picLocks noChangeAspect="1"/>
        </xdr:cNvPicPr>
      </xdr:nvPicPr>
      <xdr:blipFill>
        <a:blip xmlns:r="http://schemas.openxmlformats.org/officeDocument/2006/relationships" r:embed="rId61"/>
        <a:stretch>
          <a:fillRect/>
        </a:stretch>
      </xdr:blipFill>
      <xdr:spPr>
        <a:xfrm>
          <a:off x="762000" y="2028444000"/>
          <a:ext cx="12209524" cy="7923809"/>
        </a:xfrm>
        <a:prstGeom prst="rect">
          <a:avLst/>
        </a:prstGeom>
      </xdr:spPr>
    </xdr:pic>
    <xdr:clientData/>
  </xdr:oneCellAnchor>
  <xdr:oneCellAnchor>
    <xdr:from>
      <xdr:col>91</xdr:col>
      <xdr:colOff>0</xdr:colOff>
      <xdr:row>2764</xdr:row>
      <xdr:rowOff>0</xdr:rowOff>
    </xdr:from>
    <xdr:ext cx="12209524" cy="7923809"/>
    <xdr:pic>
      <xdr:nvPicPr>
        <xdr:cNvPr id="79" name="Picture 78">
          <a:extLst>
            <a:ext uri="{FF2B5EF4-FFF2-40B4-BE49-F238E27FC236}">
              <a16:creationId xmlns:a16="http://schemas.microsoft.com/office/drawing/2014/main" id="{8276A0C5-DEF1-4B63-A7A5-40506BF18801}"/>
            </a:ext>
          </a:extLst>
        </xdr:cNvPr>
        <xdr:cNvPicPr>
          <a:picLocks noChangeAspect="1"/>
        </xdr:cNvPicPr>
      </xdr:nvPicPr>
      <xdr:blipFill>
        <a:blip xmlns:r="http://schemas.openxmlformats.org/officeDocument/2006/relationships" r:embed="rId62"/>
        <a:stretch>
          <a:fillRect/>
        </a:stretch>
      </xdr:blipFill>
      <xdr:spPr>
        <a:xfrm>
          <a:off x="17335500" y="2028444000"/>
          <a:ext cx="12209524" cy="7923809"/>
        </a:xfrm>
        <a:prstGeom prst="rect">
          <a:avLst/>
        </a:prstGeom>
        <a:effectLst>
          <a:outerShdw blurRad="63500" algn="ctr" rotWithShape="0">
            <a:srgbClr val="000000">
              <a:alpha val="95000"/>
            </a:srgbClr>
          </a:outerShdw>
        </a:effectLst>
      </xdr:spPr>
    </xdr:pic>
    <xdr:clientData/>
  </xdr:oneCellAnchor>
  <xdr:oneCellAnchor>
    <xdr:from>
      <xdr:col>91</xdr:col>
      <xdr:colOff>0</xdr:colOff>
      <xdr:row>2806</xdr:row>
      <xdr:rowOff>0</xdr:rowOff>
    </xdr:from>
    <xdr:ext cx="16666666" cy="4847619"/>
    <xdr:pic>
      <xdr:nvPicPr>
        <xdr:cNvPr id="80" name="Picture 79">
          <a:extLst>
            <a:ext uri="{FF2B5EF4-FFF2-40B4-BE49-F238E27FC236}">
              <a16:creationId xmlns:a16="http://schemas.microsoft.com/office/drawing/2014/main" id="{CC52A2A1-6A8A-4BC0-9CC7-EF3CBF2058B3}"/>
            </a:ext>
          </a:extLst>
        </xdr:cNvPr>
        <xdr:cNvPicPr>
          <a:picLocks noChangeAspect="1"/>
        </xdr:cNvPicPr>
      </xdr:nvPicPr>
      <xdr:blipFill>
        <a:blip xmlns:r="http://schemas.openxmlformats.org/officeDocument/2006/relationships" r:embed="rId63"/>
        <a:stretch>
          <a:fillRect/>
        </a:stretch>
      </xdr:blipFill>
      <xdr:spPr>
        <a:xfrm>
          <a:off x="17335500" y="2036445000"/>
          <a:ext cx="16666666" cy="4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2835</xdr:row>
      <xdr:rowOff>0</xdr:rowOff>
    </xdr:from>
    <xdr:ext cx="8104762" cy="2590476"/>
    <xdr:pic>
      <xdr:nvPicPr>
        <xdr:cNvPr id="81" name="Picture 80">
          <a:extLst>
            <a:ext uri="{FF2B5EF4-FFF2-40B4-BE49-F238E27FC236}">
              <a16:creationId xmlns:a16="http://schemas.microsoft.com/office/drawing/2014/main" id="{A22D1DC5-8FDF-4E70-848F-332BD7BE42C7}"/>
            </a:ext>
          </a:extLst>
        </xdr:cNvPr>
        <xdr:cNvPicPr>
          <a:picLocks noChangeAspect="1"/>
        </xdr:cNvPicPr>
      </xdr:nvPicPr>
      <xdr:blipFill>
        <a:blip xmlns:r="http://schemas.openxmlformats.org/officeDocument/2006/relationships" r:embed="rId64"/>
        <a:stretch>
          <a:fillRect/>
        </a:stretch>
      </xdr:blipFill>
      <xdr:spPr>
        <a:xfrm>
          <a:off x="762000" y="2041969500"/>
          <a:ext cx="8104762" cy="2590476"/>
        </a:xfrm>
        <a:prstGeom prst="rect">
          <a:avLst/>
        </a:prstGeom>
        <a:effectLst>
          <a:outerShdw blurRad="127000" algn="ctr" rotWithShape="0">
            <a:srgbClr val="0000FF">
              <a:alpha val="90000"/>
            </a:srgbClr>
          </a:outerShdw>
        </a:effectLst>
      </xdr:spPr>
    </xdr:pic>
    <xdr:clientData/>
  </xdr:oneCellAnchor>
  <xdr:oneCellAnchor>
    <xdr:from>
      <xdr:col>4</xdr:col>
      <xdr:colOff>0</xdr:colOff>
      <xdr:row>2849</xdr:row>
      <xdr:rowOff>0</xdr:rowOff>
    </xdr:from>
    <xdr:ext cx="7485714" cy="4657143"/>
    <xdr:pic>
      <xdr:nvPicPr>
        <xdr:cNvPr id="82" name="Picture 81">
          <a:extLst>
            <a:ext uri="{FF2B5EF4-FFF2-40B4-BE49-F238E27FC236}">
              <a16:creationId xmlns:a16="http://schemas.microsoft.com/office/drawing/2014/main" id="{0A9EEBBF-E3D8-413C-8975-44863BF20753}"/>
            </a:ext>
          </a:extLst>
        </xdr:cNvPr>
        <xdr:cNvPicPr>
          <a:picLocks noChangeAspect="1"/>
        </xdr:cNvPicPr>
      </xdr:nvPicPr>
      <xdr:blipFill>
        <a:blip xmlns:r="http://schemas.openxmlformats.org/officeDocument/2006/relationships" r:embed="rId65"/>
        <a:stretch>
          <a:fillRect/>
        </a:stretch>
      </xdr:blipFill>
      <xdr:spPr>
        <a:xfrm>
          <a:off x="762000" y="2044636500"/>
          <a:ext cx="7485714" cy="46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2103</xdr:row>
      <xdr:rowOff>0</xdr:rowOff>
    </xdr:from>
    <xdr:ext cx="6800000" cy="10990476"/>
    <xdr:pic>
      <xdr:nvPicPr>
        <xdr:cNvPr id="83" name="Picture 82">
          <a:extLst>
            <a:ext uri="{FF2B5EF4-FFF2-40B4-BE49-F238E27FC236}">
              <a16:creationId xmlns:a16="http://schemas.microsoft.com/office/drawing/2014/main" id="{0E156023-A604-4987-8353-7901407E8CB1}"/>
            </a:ext>
          </a:extLst>
        </xdr:cNvPr>
        <xdr:cNvPicPr>
          <a:picLocks noChangeAspect="1"/>
        </xdr:cNvPicPr>
      </xdr:nvPicPr>
      <xdr:blipFill>
        <a:blip xmlns:r="http://schemas.openxmlformats.org/officeDocument/2006/relationships" r:embed="rId66"/>
        <a:stretch>
          <a:fillRect/>
        </a:stretch>
      </xdr:blipFill>
      <xdr:spPr>
        <a:xfrm>
          <a:off x="762000" y="1902523500"/>
          <a:ext cx="6800000" cy="10990476"/>
        </a:xfrm>
        <a:prstGeom prst="rect">
          <a:avLst/>
        </a:prstGeom>
        <a:effectLst>
          <a:outerShdw blurRad="127000" algn="ctr" rotWithShape="0">
            <a:srgbClr val="0000FF">
              <a:alpha val="90000"/>
            </a:srgbClr>
          </a:outerShdw>
        </a:effectLst>
      </xdr:spPr>
    </xdr:pic>
    <xdr:clientData/>
  </xdr:oneCellAnchor>
  <xdr:oneCellAnchor>
    <xdr:from>
      <xdr:col>4</xdr:col>
      <xdr:colOff>0</xdr:colOff>
      <xdr:row>2270</xdr:row>
      <xdr:rowOff>0</xdr:rowOff>
    </xdr:from>
    <xdr:ext cx="8180952" cy="1771429"/>
    <xdr:pic>
      <xdr:nvPicPr>
        <xdr:cNvPr id="84" name="Picture 83">
          <a:extLst>
            <a:ext uri="{FF2B5EF4-FFF2-40B4-BE49-F238E27FC236}">
              <a16:creationId xmlns:a16="http://schemas.microsoft.com/office/drawing/2014/main" id="{3EAA0C6E-5EDF-4B41-A484-F8F346B4C3BD}"/>
            </a:ext>
          </a:extLst>
        </xdr:cNvPr>
        <xdr:cNvPicPr>
          <a:picLocks noChangeAspect="1"/>
        </xdr:cNvPicPr>
      </xdr:nvPicPr>
      <xdr:blipFill>
        <a:blip xmlns:r="http://schemas.openxmlformats.org/officeDocument/2006/relationships" r:embed="rId67"/>
        <a:stretch>
          <a:fillRect/>
        </a:stretch>
      </xdr:blipFill>
      <xdr:spPr>
        <a:xfrm>
          <a:off x="762000" y="1934337000"/>
          <a:ext cx="8180952" cy="1771429"/>
        </a:xfrm>
        <a:prstGeom prst="rect">
          <a:avLst/>
        </a:prstGeom>
        <a:effectLst>
          <a:outerShdw blurRad="127000" algn="ctr" rotWithShape="0">
            <a:srgbClr val="0000FF">
              <a:alpha val="90000"/>
            </a:srgbClr>
          </a:outerShdw>
        </a:effectLst>
      </xdr:spPr>
    </xdr:pic>
    <xdr:clientData/>
  </xdr:oneCellAnchor>
  <xdr:twoCellAnchor>
    <xdr:from>
      <xdr:col>4</xdr:col>
      <xdr:colOff>0</xdr:colOff>
      <xdr:row>2163</xdr:row>
      <xdr:rowOff>0</xdr:rowOff>
    </xdr:from>
    <xdr:to>
      <xdr:col>76</xdr:col>
      <xdr:colOff>116396</xdr:colOff>
      <xdr:row>2265</xdr:row>
      <xdr:rowOff>137542</xdr:rowOff>
    </xdr:to>
    <xdr:grpSp>
      <xdr:nvGrpSpPr>
        <xdr:cNvPr id="85" name="Group 84">
          <a:extLst>
            <a:ext uri="{FF2B5EF4-FFF2-40B4-BE49-F238E27FC236}">
              <a16:creationId xmlns:a16="http://schemas.microsoft.com/office/drawing/2014/main" id="{7AE7257F-C40C-4E5A-BF90-3B6F5BC7027E}"/>
            </a:ext>
          </a:extLst>
        </xdr:cNvPr>
        <xdr:cNvGrpSpPr/>
      </xdr:nvGrpSpPr>
      <xdr:grpSpPr>
        <a:xfrm>
          <a:off x="762000" y="412040294"/>
          <a:ext cx="13832396" cy="19568542"/>
          <a:chOff x="762000" y="207073500"/>
          <a:chExt cx="13832396" cy="19568542"/>
        </a:xfrm>
      </xdr:grpSpPr>
      <xdr:pic>
        <xdr:nvPicPr>
          <xdr:cNvPr id="86" name="Picture 85">
            <a:extLst>
              <a:ext uri="{FF2B5EF4-FFF2-40B4-BE49-F238E27FC236}">
                <a16:creationId xmlns:a16="http://schemas.microsoft.com/office/drawing/2014/main" id="{A2789931-2C67-7639-33E0-CC517B76F10C}"/>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762000" y="207073500"/>
            <a:ext cx="13781056" cy="632212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87" name="Picture 86">
            <a:extLst>
              <a:ext uri="{FF2B5EF4-FFF2-40B4-BE49-F238E27FC236}">
                <a16:creationId xmlns:a16="http://schemas.microsoft.com/office/drawing/2014/main" id="{6D4F23B7-287B-3625-6296-0C85D7EB5E0B}"/>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762000" y="213931501"/>
            <a:ext cx="13832396" cy="641013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88" name="Picture 87">
            <a:extLst>
              <a:ext uri="{FF2B5EF4-FFF2-40B4-BE49-F238E27FC236}">
                <a16:creationId xmlns:a16="http://schemas.microsoft.com/office/drawing/2014/main" id="{78351260-A5DD-1E19-6C41-13B4B6E53E12}"/>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62000" y="220980001"/>
            <a:ext cx="13619702" cy="566204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2283</xdr:row>
      <xdr:rowOff>0</xdr:rowOff>
    </xdr:from>
    <xdr:ext cx="8228571" cy="1419048"/>
    <xdr:pic>
      <xdr:nvPicPr>
        <xdr:cNvPr id="89" name="Picture 88">
          <a:extLst>
            <a:ext uri="{FF2B5EF4-FFF2-40B4-BE49-F238E27FC236}">
              <a16:creationId xmlns:a16="http://schemas.microsoft.com/office/drawing/2014/main" id="{9BCFA445-223B-4C74-A29C-961236D1D873}"/>
            </a:ext>
          </a:extLst>
        </xdr:cNvPr>
        <xdr:cNvPicPr>
          <a:picLocks noChangeAspect="1"/>
        </xdr:cNvPicPr>
      </xdr:nvPicPr>
      <xdr:blipFill>
        <a:blip xmlns:r="http://schemas.openxmlformats.org/officeDocument/2006/relationships" r:embed="rId71"/>
        <a:stretch>
          <a:fillRect/>
        </a:stretch>
      </xdr:blipFill>
      <xdr:spPr>
        <a:xfrm>
          <a:off x="762000" y="1936813500"/>
          <a:ext cx="8228571" cy="1419048"/>
        </a:xfrm>
        <a:prstGeom prst="rect">
          <a:avLst/>
        </a:prstGeom>
        <a:effectLst>
          <a:outerShdw blurRad="127000" algn="ctr" rotWithShape="0">
            <a:srgbClr val="0000FF">
              <a:alpha val="90000"/>
            </a:srgbClr>
          </a:outerShdw>
        </a:effectLst>
      </xdr:spPr>
    </xdr:pic>
    <xdr:clientData/>
  </xdr:oneCellAnchor>
  <xdr:twoCellAnchor>
    <xdr:from>
      <xdr:col>4</xdr:col>
      <xdr:colOff>0</xdr:colOff>
      <xdr:row>1198</xdr:row>
      <xdr:rowOff>0</xdr:rowOff>
    </xdr:from>
    <xdr:to>
      <xdr:col>129</xdr:col>
      <xdr:colOff>19050</xdr:colOff>
      <xdr:row>1242</xdr:row>
      <xdr:rowOff>189428</xdr:rowOff>
    </xdr:to>
    <xdr:grpSp>
      <xdr:nvGrpSpPr>
        <xdr:cNvPr id="92" name="Group 91">
          <a:extLst>
            <a:ext uri="{FF2B5EF4-FFF2-40B4-BE49-F238E27FC236}">
              <a16:creationId xmlns:a16="http://schemas.microsoft.com/office/drawing/2014/main" id="{B3A4ED08-BDBF-13DF-AC83-5312AF992894}"/>
            </a:ext>
          </a:extLst>
        </xdr:cNvPr>
        <xdr:cNvGrpSpPr/>
      </xdr:nvGrpSpPr>
      <xdr:grpSpPr>
        <a:xfrm>
          <a:off x="762000" y="228207794"/>
          <a:ext cx="23831550" cy="8571428"/>
          <a:chOff x="762000" y="228207794"/>
          <a:chExt cx="23831550" cy="8571428"/>
        </a:xfrm>
      </xdr:grpSpPr>
      <xdr:pic>
        <xdr:nvPicPr>
          <xdr:cNvPr id="90" name="Picture 89">
            <a:extLst>
              <a:ext uri="{FF2B5EF4-FFF2-40B4-BE49-F238E27FC236}">
                <a16:creationId xmlns:a16="http://schemas.microsoft.com/office/drawing/2014/main" id="{3B19B22A-B9E0-4EEC-B05B-751FFB2F7D56}"/>
              </a:ext>
            </a:extLst>
          </xdr:cNvPr>
          <xdr:cNvPicPr>
            <a:picLocks noChangeAspect="1"/>
          </xdr:cNvPicPr>
        </xdr:nvPicPr>
        <xdr:blipFill>
          <a:blip xmlns:r="http://schemas.openxmlformats.org/officeDocument/2006/relationships" r:embed="rId72"/>
          <a:stretch>
            <a:fillRect/>
          </a:stretch>
        </xdr:blipFill>
        <xdr:spPr>
          <a:xfrm>
            <a:off x="762000" y="228207794"/>
            <a:ext cx="7904762" cy="8571428"/>
          </a:xfrm>
          <a:prstGeom prst="rect">
            <a:avLst/>
          </a:prstGeom>
          <a:effectLst>
            <a:outerShdw blurRad="127000" algn="ctr" rotWithShape="0">
              <a:srgbClr val="FF0000">
                <a:alpha val="90000"/>
              </a:srgbClr>
            </a:outerShdw>
          </a:effectLst>
        </xdr:spPr>
      </xdr:pic>
      <xdr:pic>
        <xdr:nvPicPr>
          <xdr:cNvPr id="91" name="Picture 90">
            <a:extLst>
              <a:ext uri="{FF2B5EF4-FFF2-40B4-BE49-F238E27FC236}">
                <a16:creationId xmlns:a16="http://schemas.microsoft.com/office/drawing/2014/main" id="{2A795750-D966-5639-A8F9-537D2F97917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8953500" y="228207794"/>
            <a:ext cx="15640050" cy="7562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1257</xdr:row>
      <xdr:rowOff>0</xdr:rowOff>
    </xdr:from>
    <xdr:ext cx="12209524" cy="7923809"/>
    <xdr:pic>
      <xdr:nvPicPr>
        <xdr:cNvPr id="93" name="Picture 92">
          <a:extLst>
            <a:ext uri="{FF2B5EF4-FFF2-40B4-BE49-F238E27FC236}">
              <a16:creationId xmlns:a16="http://schemas.microsoft.com/office/drawing/2014/main" id="{C9AB6F83-EA53-4681-880D-0C2734D446AC}"/>
            </a:ext>
          </a:extLst>
        </xdr:cNvPr>
        <xdr:cNvPicPr>
          <a:picLocks noChangeAspect="1"/>
        </xdr:cNvPicPr>
      </xdr:nvPicPr>
      <xdr:blipFill>
        <a:blip xmlns:r="http://schemas.openxmlformats.org/officeDocument/2006/relationships" r:embed="rId74"/>
        <a:stretch>
          <a:fillRect/>
        </a:stretch>
      </xdr:blipFill>
      <xdr:spPr>
        <a:xfrm>
          <a:off x="762000" y="3429000"/>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1361</xdr:row>
      <xdr:rowOff>0</xdr:rowOff>
    </xdr:from>
    <xdr:to>
      <xdr:col>71</xdr:col>
      <xdr:colOff>160309</xdr:colOff>
      <xdr:row>1459</xdr:row>
      <xdr:rowOff>170095</xdr:rowOff>
    </xdr:to>
    <xdr:grpSp>
      <xdr:nvGrpSpPr>
        <xdr:cNvPr id="94" name="Group 93">
          <a:extLst>
            <a:ext uri="{FF2B5EF4-FFF2-40B4-BE49-F238E27FC236}">
              <a16:creationId xmlns:a16="http://schemas.microsoft.com/office/drawing/2014/main" id="{F5FACFE2-4F48-4262-8EA7-D8A06DBA9E9B}"/>
            </a:ext>
          </a:extLst>
        </xdr:cNvPr>
        <xdr:cNvGrpSpPr/>
      </xdr:nvGrpSpPr>
      <xdr:grpSpPr>
        <a:xfrm>
          <a:off x="762000" y="259259294"/>
          <a:ext cx="12923809" cy="18839095"/>
          <a:chOff x="762000" y="22860000"/>
          <a:chExt cx="12923809" cy="18839095"/>
        </a:xfrm>
      </xdr:grpSpPr>
      <xdr:pic>
        <xdr:nvPicPr>
          <xdr:cNvPr id="95" name="Picture 94">
            <a:extLst>
              <a:ext uri="{FF2B5EF4-FFF2-40B4-BE49-F238E27FC236}">
                <a16:creationId xmlns:a16="http://schemas.microsoft.com/office/drawing/2014/main" id="{6ECC21ED-049F-EC1E-3312-43D4CC9E5908}"/>
              </a:ext>
            </a:extLst>
          </xdr:cNvPr>
          <xdr:cNvPicPr>
            <a:picLocks noChangeAspect="1"/>
          </xdr:cNvPicPr>
        </xdr:nvPicPr>
        <xdr:blipFill>
          <a:blip xmlns:r="http://schemas.openxmlformats.org/officeDocument/2006/relationships" r:embed="rId75"/>
          <a:stretch>
            <a:fillRect/>
          </a:stretch>
        </xdr:blipFill>
        <xdr:spPr>
          <a:xfrm>
            <a:off x="762000" y="30861000"/>
            <a:ext cx="12923809" cy="10838095"/>
          </a:xfrm>
          <a:prstGeom prst="rect">
            <a:avLst/>
          </a:prstGeom>
          <a:effectLst>
            <a:outerShdw blurRad="63500" algn="ctr" rotWithShape="0">
              <a:srgbClr val="000000">
                <a:alpha val="95000"/>
              </a:srgbClr>
            </a:outerShdw>
          </a:effectLst>
        </xdr:spPr>
      </xdr:pic>
      <xdr:pic>
        <xdr:nvPicPr>
          <xdr:cNvPr id="96" name="Picture 95">
            <a:extLst>
              <a:ext uri="{FF2B5EF4-FFF2-40B4-BE49-F238E27FC236}">
                <a16:creationId xmlns:a16="http://schemas.microsoft.com/office/drawing/2014/main" id="{6319A1E5-A7EF-1047-75F7-036024EB2F2C}"/>
              </a:ext>
            </a:extLst>
          </xdr:cNvPr>
          <xdr:cNvPicPr>
            <a:picLocks noChangeAspect="1"/>
          </xdr:cNvPicPr>
        </xdr:nvPicPr>
        <xdr:blipFill>
          <a:blip xmlns:r="http://schemas.openxmlformats.org/officeDocument/2006/relationships" r:embed="rId76"/>
          <a:stretch>
            <a:fillRect/>
          </a:stretch>
        </xdr:blipFill>
        <xdr:spPr>
          <a:xfrm>
            <a:off x="762000" y="22860000"/>
            <a:ext cx="12209524" cy="7923809"/>
          </a:xfrm>
          <a:prstGeom prst="rect">
            <a:avLst/>
          </a:prstGeom>
          <a:effectLst>
            <a:outerShdw blurRad="63500" algn="ctr" rotWithShape="0">
              <a:srgbClr val="000000">
                <a:alpha val="95000"/>
              </a:srgbClr>
            </a:outerShdw>
          </a:effectLst>
        </xdr:spPr>
      </xdr:pic>
    </xdr:grpSp>
    <xdr:clientData/>
  </xdr:twoCellAnchor>
  <xdr:twoCellAnchor editAs="oneCell">
    <xdr:from>
      <xdr:col>4</xdr:col>
      <xdr:colOff>0</xdr:colOff>
      <xdr:row>1466</xdr:row>
      <xdr:rowOff>0</xdr:rowOff>
    </xdr:from>
    <xdr:to>
      <xdr:col>45</xdr:col>
      <xdr:colOff>75214</xdr:colOff>
      <xdr:row>1494</xdr:row>
      <xdr:rowOff>66000</xdr:rowOff>
    </xdr:to>
    <xdr:pic>
      <xdr:nvPicPr>
        <xdr:cNvPr id="102" name="Picture 101">
          <a:extLst>
            <a:ext uri="{FF2B5EF4-FFF2-40B4-BE49-F238E27FC236}">
              <a16:creationId xmlns:a16="http://schemas.microsoft.com/office/drawing/2014/main" id="{FC0D3861-BFD2-6BB5-D428-9E1F9D825720}"/>
            </a:ext>
          </a:extLst>
        </xdr:cNvPr>
        <xdr:cNvPicPr>
          <a:picLocks noChangeAspect="1"/>
        </xdr:cNvPicPr>
      </xdr:nvPicPr>
      <xdr:blipFill>
        <a:blip xmlns:r="http://schemas.openxmlformats.org/officeDocument/2006/relationships" r:embed="rId77"/>
        <a:stretch>
          <a:fillRect/>
        </a:stretch>
      </xdr:blipFill>
      <xdr:spPr>
        <a:xfrm>
          <a:off x="762000" y="278880794"/>
          <a:ext cx="7885714" cy="5400000"/>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1556</xdr:row>
      <xdr:rowOff>0</xdr:rowOff>
    </xdr:from>
    <xdr:ext cx="7876190" cy="5847619"/>
    <xdr:pic>
      <xdr:nvPicPr>
        <xdr:cNvPr id="104" name="Picture 103">
          <a:extLst>
            <a:ext uri="{FF2B5EF4-FFF2-40B4-BE49-F238E27FC236}">
              <a16:creationId xmlns:a16="http://schemas.microsoft.com/office/drawing/2014/main" id="{F2C72F4E-F056-4510-A4EB-10762B659897}"/>
            </a:ext>
          </a:extLst>
        </xdr:cNvPr>
        <xdr:cNvPicPr>
          <a:picLocks noChangeAspect="1"/>
        </xdr:cNvPicPr>
      </xdr:nvPicPr>
      <xdr:blipFill>
        <a:blip xmlns:r="http://schemas.openxmlformats.org/officeDocument/2006/relationships" r:embed="rId78"/>
        <a:stretch>
          <a:fillRect/>
        </a:stretch>
      </xdr:blipFill>
      <xdr:spPr>
        <a:xfrm>
          <a:off x="762000" y="1143000"/>
          <a:ext cx="7876190" cy="5847619"/>
        </a:xfrm>
        <a:prstGeom prst="rect">
          <a:avLst/>
        </a:prstGeom>
        <a:effectLst>
          <a:outerShdw blurRad="127000" algn="ctr" rotWithShape="0">
            <a:srgbClr val="0000FF">
              <a:alpha val="90000"/>
            </a:srgbClr>
          </a:outerShdw>
        </a:effectLst>
      </xdr:spPr>
    </xdr:pic>
    <xdr:clientData/>
  </xdr:oneCellAnchor>
  <xdr:twoCellAnchor>
    <xdr:from>
      <xdr:col>73</xdr:col>
      <xdr:colOff>0</xdr:colOff>
      <xdr:row>1361</xdr:row>
      <xdr:rowOff>0</xdr:rowOff>
    </xdr:from>
    <xdr:to>
      <xdr:col>140</xdr:col>
      <xdr:colOff>160309</xdr:colOff>
      <xdr:row>1460</xdr:row>
      <xdr:rowOff>36738</xdr:rowOff>
    </xdr:to>
    <xdr:grpSp>
      <xdr:nvGrpSpPr>
        <xdr:cNvPr id="106" name="Group 105">
          <a:extLst>
            <a:ext uri="{FF2B5EF4-FFF2-40B4-BE49-F238E27FC236}">
              <a16:creationId xmlns:a16="http://schemas.microsoft.com/office/drawing/2014/main" id="{5FEF4647-2E0D-ED1B-2CFA-E6E6E665FE5A}"/>
            </a:ext>
          </a:extLst>
        </xdr:cNvPr>
        <xdr:cNvGrpSpPr/>
      </xdr:nvGrpSpPr>
      <xdr:grpSpPr>
        <a:xfrm>
          <a:off x="13906500" y="259259294"/>
          <a:ext cx="12923809" cy="18896238"/>
          <a:chOff x="13906500" y="259259294"/>
          <a:chExt cx="12923809" cy="18896238"/>
        </a:xfrm>
      </xdr:grpSpPr>
      <xdr:pic>
        <xdr:nvPicPr>
          <xdr:cNvPr id="99" name="Picture 98">
            <a:extLst>
              <a:ext uri="{FF2B5EF4-FFF2-40B4-BE49-F238E27FC236}">
                <a16:creationId xmlns:a16="http://schemas.microsoft.com/office/drawing/2014/main" id="{DA3E3AC4-53E6-4215-92D0-6360F482B470}"/>
              </a:ext>
            </a:extLst>
          </xdr:cNvPr>
          <xdr:cNvPicPr>
            <a:picLocks noChangeAspect="1"/>
          </xdr:cNvPicPr>
        </xdr:nvPicPr>
        <xdr:blipFill>
          <a:blip xmlns:r="http://schemas.openxmlformats.org/officeDocument/2006/relationships" r:embed="rId79"/>
          <a:stretch>
            <a:fillRect/>
          </a:stretch>
        </xdr:blipFill>
        <xdr:spPr>
          <a:xfrm>
            <a:off x="13906500" y="259259294"/>
            <a:ext cx="12209524" cy="7923809"/>
          </a:xfrm>
          <a:prstGeom prst="rect">
            <a:avLst/>
          </a:prstGeom>
          <a:effectLst>
            <a:outerShdw blurRad="63500" algn="ctr" rotWithShape="0">
              <a:srgbClr val="000000">
                <a:alpha val="95000"/>
              </a:srgbClr>
            </a:outerShdw>
          </a:effectLst>
        </xdr:spPr>
      </xdr:pic>
      <xdr:pic>
        <xdr:nvPicPr>
          <xdr:cNvPr id="105" name="Picture 104">
            <a:extLst>
              <a:ext uri="{FF2B5EF4-FFF2-40B4-BE49-F238E27FC236}">
                <a16:creationId xmlns:a16="http://schemas.microsoft.com/office/drawing/2014/main" id="{E05FE8B9-CA03-47C4-A55A-6835686D3F37}"/>
              </a:ext>
            </a:extLst>
          </xdr:cNvPr>
          <xdr:cNvPicPr>
            <a:picLocks noChangeAspect="1"/>
          </xdr:cNvPicPr>
        </xdr:nvPicPr>
        <xdr:blipFill>
          <a:blip xmlns:r="http://schemas.openxmlformats.org/officeDocument/2006/relationships" r:embed="rId80"/>
          <a:stretch>
            <a:fillRect/>
          </a:stretch>
        </xdr:blipFill>
        <xdr:spPr>
          <a:xfrm>
            <a:off x="13906500" y="267260294"/>
            <a:ext cx="12923809" cy="10895238"/>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1495</xdr:row>
      <xdr:rowOff>0</xdr:rowOff>
    </xdr:from>
    <xdr:ext cx="12923809" cy="10914286"/>
    <xdr:pic>
      <xdr:nvPicPr>
        <xdr:cNvPr id="107" name="Picture 106">
          <a:extLst>
            <a:ext uri="{FF2B5EF4-FFF2-40B4-BE49-F238E27FC236}">
              <a16:creationId xmlns:a16="http://schemas.microsoft.com/office/drawing/2014/main" id="{BA7D092E-3DD0-48F8-AD0B-9DE190783F3F}"/>
            </a:ext>
          </a:extLst>
        </xdr:cNvPr>
        <xdr:cNvPicPr>
          <a:picLocks noChangeAspect="1"/>
        </xdr:cNvPicPr>
      </xdr:nvPicPr>
      <xdr:blipFill>
        <a:blip xmlns:r="http://schemas.openxmlformats.org/officeDocument/2006/relationships" r:embed="rId81"/>
        <a:stretch>
          <a:fillRect/>
        </a:stretch>
      </xdr:blipFill>
      <xdr:spPr>
        <a:xfrm>
          <a:off x="762000" y="291453794"/>
          <a:ext cx="12923809" cy="10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1592</xdr:row>
      <xdr:rowOff>0</xdr:rowOff>
    </xdr:from>
    <xdr:ext cx="8352381" cy="6342857"/>
    <xdr:pic>
      <xdr:nvPicPr>
        <xdr:cNvPr id="97" name="Picture 96">
          <a:extLst>
            <a:ext uri="{FF2B5EF4-FFF2-40B4-BE49-F238E27FC236}">
              <a16:creationId xmlns:a16="http://schemas.microsoft.com/office/drawing/2014/main" id="{ED22CBC7-CA49-4ECA-97A2-AF83945EE792}"/>
            </a:ext>
          </a:extLst>
        </xdr:cNvPr>
        <xdr:cNvPicPr>
          <a:picLocks noChangeAspect="1"/>
        </xdr:cNvPicPr>
      </xdr:nvPicPr>
      <xdr:blipFill>
        <a:blip xmlns:r="http://schemas.openxmlformats.org/officeDocument/2006/relationships" r:embed="rId82"/>
        <a:stretch>
          <a:fillRect/>
        </a:stretch>
      </xdr:blipFill>
      <xdr:spPr>
        <a:xfrm>
          <a:off x="762000" y="195643500"/>
          <a:ext cx="8352381" cy="63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1650</xdr:row>
      <xdr:rowOff>0</xdr:rowOff>
    </xdr:from>
    <xdr:ext cx="12209524" cy="7923809"/>
    <xdr:pic>
      <xdr:nvPicPr>
        <xdr:cNvPr id="98" name="Picture 97">
          <a:extLst>
            <a:ext uri="{FF2B5EF4-FFF2-40B4-BE49-F238E27FC236}">
              <a16:creationId xmlns:a16="http://schemas.microsoft.com/office/drawing/2014/main" id="{FB29E0DF-6D7F-4FC4-8B24-5877E5CF70DF}"/>
            </a:ext>
          </a:extLst>
        </xdr:cNvPr>
        <xdr:cNvPicPr>
          <a:picLocks noChangeAspect="1"/>
        </xdr:cNvPicPr>
      </xdr:nvPicPr>
      <xdr:blipFill>
        <a:blip xmlns:r="http://schemas.openxmlformats.org/officeDocument/2006/relationships" r:embed="rId83"/>
        <a:stretch>
          <a:fillRect/>
        </a:stretch>
      </xdr:blipFill>
      <xdr:spPr>
        <a:xfrm>
          <a:off x="762000" y="13335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1692</xdr:row>
      <xdr:rowOff>0</xdr:rowOff>
    </xdr:from>
    <xdr:ext cx="13600000" cy="8847619"/>
    <xdr:pic>
      <xdr:nvPicPr>
        <xdr:cNvPr id="100" name="Picture 99">
          <a:extLst>
            <a:ext uri="{FF2B5EF4-FFF2-40B4-BE49-F238E27FC236}">
              <a16:creationId xmlns:a16="http://schemas.microsoft.com/office/drawing/2014/main" id="{44763B98-A460-4F5D-83BA-264046F1733F}"/>
            </a:ext>
          </a:extLst>
        </xdr:cNvPr>
        <xdr:cNvPicPr>
          <a:picLocks noChangeAspect="1"/>
        </xdr:cNvPicPr>
      </xdr:nvPicPr>
      <xdr:blipFill>
        <a:blip xmlns:r="http://schemas.openxmlformats.org/officeDocument/2006/relationships" r:embed="rId84"/>
        <a:stretch>
          <a:fillRect/>
        </a:stretch>
      </xdr:blipFill>
      <xdr:spPr>
        <a:xfrm>
          <a:off x="762000" y="952500"/>
          <a:ext cx="13600000" cy="8847619"/>
        </a:xfrm>
        <a:prstGeom prst="rect">
          <a:avLst/>
        </a:prstGeom>
        <a:effectLst>
          <a:outerShdw blurRad="63500" algn="ctr" rotWithShape="0">
            <a:srgbClr val="000000">
              <a:alpha val="95000"/>
            </a:srgbClr>
          </a:outerShdw>
        </a:effectLst>
      </xdr:spPr>
    </xdr:pic>
    <xdr:clientData/>
  </xdr:oneCellAnchor>
  <xdr:twoCellAnchor>
    <xdr:from>
      <xdr:col>76</xdr:col>
      <xdr:colOff>0</xdr:colOff>
      <xdr:row>1692</xdr:row>
      <xdr:rowOff>0</xdr:rowOff>
    </xdr:from>
    <xdr:to>
      <xdr:col>147</xdr:col>
      <xdr:colOff>74500</xdr:colOff>
      <xdr:row>1738</xdr:row>
      <xdr:rowOff>84619</xdr:rowOff>
    </xdr:to>
    <xdr:grpSp>
      <xdr:nvGrpSpPr>
        <xdr:cNvPr id="113" name="Group 112">
          <a:extLst>
            <a:ext uri="{FF2B5EF4-FFF2-40B4-BE49-F238E27FC236}">
              <a16:creationId xmlns:a16="http://schemas.microsoft.com/office/drawing/2014/main" id="{2C230292-9841-4B9B-0EDC-65481E264C22}"/>
            </a:ext>
          </a:extLst>
        </xdr:cNvPr>
        <xdr:cNvGrpSpPr/>
      </xdr:nvGrpSpPr>
      <xdr:grpSpPr>
        <a:xfrm>
          <a:off x="14478000" y="322314794"/>
          <a:ext cx="13600000" cy="8847619"/>
          <a:chOff x="14478000" y="322314794"/>
          <a:chExt cx="13600000" cy="8847619"/>
        </a:xfrm>
      </xdr:grpSpPr>
      <xdr:pic>
        <xdr:nvPicPr>
          <xdr:cNvPr id="112" name="Picture 111">
            <a:extLst>
              <a:ext uri="{FF2B5EF4-FFF2-40B4-BE49-F238E27FC236}">
                <a16:creationId xmlns:a16="http://schemas.microsoft.com/office/drawing/2014/main" id="{D72B4D5B-E9A6-E9FE-4922-1661A21E5CFB}"/>
              </a:ext>
            </a:extLst>
          </xdr:cNvPr>
          <xdr:cNvPicPr>
            <a:picLocks noChangeAspect="1"/>
          </xdr:cNvPicPr>
        </xdr:nvPicPr>
        <xdr:blipFill>
          <a:blip xmlns:r="http://schemas.openxmlformats.org/officeDocument/2006/relationships" r:embed="rId85"/>
          <a:stretch>
            <a:fillRect/>
          </a:stretch>
        </xdr:blipFill>
        <xdr:spPr>
          <a:xfrm>
            <a:off x="14478000" y="322314794"/>
            <a:ext cx="13600000" cy="8847619"/>
          </a:xfrm>
          <a:prstGeom prst="rect">
            <a:avLst/>
          </a:prstGeom>
          <a:effectLst>
            <a:outerShdw blurRad="63500" algn="ctr" rotWithShape="0">
              <a:srgbClr val="000000">
                <a:alpha val="95000"/>
              </a:srgbClr>
            </a:outerShdw>
          </a:effectLst>
        </xdr:spPr>
      </xdr:pic>
      <xdr:sp macro="" textlink="">
        <xdr:nvSpPr>
          <xdr:cNvPr id="108" name="Rectangle 107">
            <a:extLst>
              <a:ext uri="{FF2B5EF4-FFF2-40B4-BE49-F238E27FC236}">
                <a16:creationId xmlns:a16="http://schemas.microsoft.com/office/drawing/2014/main" id="{F51497EC-2EBF-4643-9AAF-E9E2C49962F8}"/>
              </a:ext>
            </a:extLst>
          </xdr:cNvPr>
          <xdr:cNvSpPr/>
        </xdr:nvSpPr>
        <xdr:spPr>
          <a:xfrm>
            <a:off x="20742088" y="326326500"/>
            <a:ext cx="1895475" cy="5715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1742</xdr:row>
      <xdr:rowOff>0</xdr:rowOff>
    </xdr:from>
    <xdr:to>
      <xdr:col>47</xdr:col>
      <xdr:colOff>160881</xdr:colOff>
      <xdr:row>1752</xdr:row>
      <xdr:rowOff>75952</xdr:rowOff>
    </xdr:to>
    <xdr:pic>
      <xdr:nvPicPr>
        <xdr:cNvPr id="110" name="Picture 109">
          <a:extLst>
            <a:ext uri="{FF2B5EF4-FFF2-40B4-BE49-F238E27FC236}">
              <a16:creationId xmlns:a16="http://schemas.microsoft.com/office/drawing/2014/main" id="{184A227B-C53D-43F3-DC2D-77542391EFE2}"/>
            </a:ext>
          </a:extLst>
        </xdr:cNvPr>
        <xdr:cNvPicPr>
          <a:picLocks noChangeAspect="1"/>
        </xdr:cNvPicPr>
      </xdr:nvPicPr>
      <xdr:blipFill>
        <a:blip xmlns:r="http://schemas.openxmlformats.org/officeDocument/2006/relationships" r:embed="rId86"/>
        <a:stretch>
          <a:fillRect/>
        </a:stretch>
      </xdr:blipFill>
      <xdr:spPr>
        <a:xfrm>
          <a:off x="762000" y="331839794"/>
          <a:ext cx="8352381" cy="1980952"/>
        </a:xfrm>
        <a:prstGeom prst="rect">
          <a:avLst/>
        </a:prstGeom>
        <a:effectLst>
          <a:outerShdw blurRad="127000" algn="ctr" rotWithShape="0">
            <a:srgbClr val="0000FF">
              <a:alpha val="90000"/>
            </a:srgbClr>
          </a:outerShdw>
        </a:effectLst>
      </xdr:spPr>
    </xdr:pic>
    <xdr:clientData/>
  </xdr:twoCellAnchor>
  <xdr:twoCellAnchor editAs="oneCell">
    <xdr:from>
      <xdr:col>76</xdr:col>
      <xdr:colOff>0</xdr:colOff>
      <xdr:row>1650</xdr:row>
      <xdr:rowOff>0</xdr:rowOff>
    </xdr:from>
    <xdr:to>
      <xdr:col>140</xdr:col>
      <xdr:colOff>17524</xdr:colOff>
      <xdr:row>1691</xdr:row>
      <xdr:rowOff>113309</xdr:rowOff>
    </xdr:to>
    <xdr:pic>
      <xdr:nvPicPr>
        <xdr:cNvPr id="111" name="Picture 110">
          <a:extLst>
            <a:ext uri="{FF2B5EF4-FFF2-40B4-BE49-F238E27FC236}">
              <a16:creationId xmlns:a16="http://schemas.microsoft.com/office/drawing/2014/main" id="{41B3D6C0-362A-A3D7-F8D8-24BB091E40E2}"/>
            </a:ext>
          </a:extLst>
        </xdr:cNvPr>
        <xdr:cNvPicPr>
          <a:picLocks noChangeAspect="1"/>
        </xdr:cNvPicPr>
      </xdr:nvPicPr>
      <xdr:blipFill>
        <a:blip xmlns:r="http://schemas.openxmlformats.org/officeDocument/2006/relationships" r:embed="rId87"/>
        <a:stretch>
          <a:fillRect/>
        </a:stretch>
      </xdr:blipFill>
      <xdr:spPr>
        <a:xfrm>
          <a:off x="14478000" y="314313794"/>
          <a:ext cx="12209524" cy="79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32</xdr:row>
      <xdr:rowOff>0</xdr:rowOff>
    </xdr:from>
    <xdr:ext cx="8133333" cy="6114286"/>
    <xdr:pic>
      <xdr:nvPicPr>
        <xdr:cNvPr id="2" name="Picture 1">
          <a:extLst>
            <a:ext uri="{FF2B5EF4-FFF2-40B4-BE49-F238E27FC236}">
              <a16:creationId xmlns:a16="http://schemas.microsoft.com/office/drawing/2014/main" id="{3E502F7F-4AFE-45D5-9485-7BE93F5E684B}"/>
            </a:ext>
          </a:extLst>
        </xdr:cNvPr>
        <xdr:cNvPicPr>
          <a:picLocks noChangeAspect="1"/>
        </xdr:cNvPicPr>
      </xdr:nvPicPr>
      <xdr:blipFill>
        <a:blip xmlns:r="http://schemas.openxmlformats.org/officeDocument/2006/relationships" r:embed="rId1"/>
        <a:stretch>
          <a:fillRect/>
        </a:stretch>
      </xdr:blipFill>
      <xdr:spPr>
        <a:xfrm>
          <a:off x="762000" y="1895094000"/>
          <a:ext cx="8133333" cy="6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68</xdr:row>
      <xdr:rowOff>0</xdr:rowOff>
    </xdr:from>
    <xdr:ext cx="8152381" cy="3438095"/>
    <xdr:pic>
      <xdr:nvPicPr>
        <xdr:cNvPr id="3" name="Picture 2">
          <a:extLst>
            <a:ext uri="{FF2B5EF4-FFF2-40B4-BE49-F238E27FC236}">
              <a16:creationId xmlns:a16="http://schemas.microsoft.com/office/drawing/2014/main" id="{E278BA4C-DC75-4D6B-85B5-45899836DA9F}"/>
            </a:ext>
          </a:extLst>
        </xdr:cNvPr>
        <xdr:cNvPicPr>
          <a:picLocks noChangeAspect="1"/>
        </xdr:cNvPicPr>
      </xdr:nvPicPr>
      <xdr:blipFill>
        <a:blip xmlns:r="http://schemas.openxmlformats.org/officeDocument/2006/relationships" r:embed="rId2"/>
        <a:stretch>
          <a:fillRect/>
        </a:stretch>
      </xdr:blipFill>
      <xdr:spPr>
        <a:xfrm>
          <a:off x="762000" y="1901952000"/>
          <a:ext cx="8152381" cy="3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xdr:row>
      <xdr:rowOff>0</xdr:rowOff>
    </xdr:from>
    <xdr:ext cx="8180952" cy="3952381"/>
    <xdr:pic>
      <xdr:nvPicPr>
        <xdr:cNvPr id="4" name="Picture 3">
          <a:extLst>
            <a:ext uri="{FF2B5EF4-FFF2-40B4-BE49-F238E27FC236}">
              <a16:creationId xmlns:a16="http://schemas.microsoft.com/office/drawing/2014/main" id="{E43697C5-98C8-4D6E-A7B3-63AC1E2AEB90}"/>
            </a:ext>
          </a:extLst>
        </xdr:cNvPr>
        <xdr:cNvPicPr>
          <a:picLocks noChangeAspect="1"/>
        </xdr:cNvPicPr>
      </xdr:nvPicPr>
      <xdr:blipFill>
        <a:blip xmlns:r="http://schemas.openxmlformats.org/officeDocument/2006/relationships" r:embed="rId3"/>
        <a:stretch>
          <a:fillRect/>
        </a:stretch>
      </xdr:blipFill>
      <xdr:spPr>
        <a:xfrm>
          <a:off x="762000" y="1906143000"/>
          <a:ext cx="8180952" cy="3952381"/>
        </a:xfrm>
        <a:prstGeom prst="rect">
          <a:avLst/>
        </a:prstGeom>
        <a:effectLst>
          <a:outerShdw blurRad="63500" algn="ctr" rotWithShape="0">
            <a:srgbClr val="000000">
              <a:alpha val="95000"/>
            </a:srgbClr>
          </a:outerShdw>
        </a:effectLst>
      </xdr:spPr>
    </xdr:pic>
    <xdr:clientData/>
  </xdr:oneCellAnchor>
  <xdr:twoCellAnchor>
    <xdr:from>
      <xdr:col>4</xdr:col>
      <xdr:colOff>0</xdr:colOff>
      <xdr:row>114</xdr:row>
      <xdr:rowOff>0</xdr:rowOff>
    </xdr:from>
    <xdr:to>
      <xdr:col>99</xdr:col>
      <xdr:colOff>123825</xdr:colOff>
      <xdr:row>168</xdr:row>
      <xdr:rowOff>180975</xdr:rowOff>
    </xdr:to>
    <xdr:grpSp>
      <xdr:nvGrpSpPr>
        <xdr:cNvPr id="5" name="Group 4">
          <a:extLst>
            <a:ext uri="{FF2B5EF4-FFF2-40B4-BE49-F238E27FC236}">
              <a16:creationId xmlns:a16="http://schemas.microsoft.com/office/drawing/2014/main" id="{5A73A456-D9AF-4D12-AA94-F460F643DE50}"/>
            </a:ext>
          </a:extLst>
        </xdr:cNvPr>
        <xdr:cNvGrpSpPr/>
      </xdr:nvGrpSpPr>
      <xdr:grpSpPr>
        <a:xfrm>
          <a:off x="762000" y="21717000"/>
          <a:ext cx="18221325" cy="10467975"/>
          <a:chOff x="762000" y="195643500"/>
          <a:chExt cx="18221325" cy="10467975"/>
        </a:xfrm>
      </xdr:grpSpPr>
      <xdr:pic>
        <xdr:nvPicPr>
          <xdr:cNvPr id="6" name="Picture 5">
            <a:extLst>
              <a:ext uri="{FF2B5EF4-FFF2-40B4-BE49-F238E27FC236}">
                <a16:creationId xmlns:a16="http://schemas.microsoft.com/office/drawing/2014/main" id="{BBB3ECAF-4E47-5624-8DB0-D7ABA0E4ABA7}"/>
              </a:ext>
            </a:extLst>
          </xdr:cNvPr>
          <xdr:cNvPicPr>
            <a:picLocks noChangeAspect="1"/>
          </xdr:cNvPicPr>
        </xdr:nvPicPr>
        <xdr:blipFill>
          <a:blip xmlns:r="http://schemas.openxmlformats.org/officeDocument/2006/relationships" r:embed="rId4"/>
          <a:stretch>
            <a:fillRect/>
          </a:stretch>
        </xdr:blipFill>
        <xdr:spPr>
          <a:xfrm>
            <a:off x="762000" y="195643500"/>
            <a:ext cx="8142857" cy="4695238"/>
          </a:xfrm>
          <a:prstGeom prst="rect">
            <a:avLst/>
          </a:prstGeom>
          <a:effectLst>
            <a:outerShdw blurRad="127000" algn="ctr" rotWithShape="0">
              <a:srgbClr val="0000FF">
                <a:alpha val="90000"/>
              </a:srgbClr>
            </a:outerShdw>
          </a:effectLst>
        </xdr:spPr>
      </xdr:pic>
      <xdr:pic>
        <xdr:nvPicPr>
          <xdr:cNvPr id="7" name="Picture 6">
            <a:extLst>
              <a:ext uri="{FF2B5EF4-FFF2-40B4-BE49-F238E27FC236}">
                <a16:creationId xmlns:a16="http://schemas.microsoft.com/office/drawing/2014/main" id="{4B7247C9-838F-FCF9-CCCB-141981A5506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200406000"/>
            <a:ext cx="18221325" cy="570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173</xdr:row>
      <xdr:rowOff>0</xdr:rowOff>
    </xdr:from>
    <xdr:ext cx="8142857" cy="1038095"/>
    <xdr:pic>
      <xdr:nvPicPr>
        <xdr:cNvPr id="8" name="Picture 7">
          <a:extLst>
            <a:ext uri="{FF2B5EF4-FFF2-40B4-BE49-F238E27FC236}">
              <a16:creationId xmlns:a16="http://schemas.microsoft.com/office/drawing/2014/main" id="{C92B3DE1-C039-4A24-B043-3D070437893B}"/>
            </a:ext>
          </a:extLst>
        </xdr:cNvPr>
        <xdr:cNvPicPr>
          <a:picLocks noChangeAspect="1"/>
        </xdr:cNvPicPr>
      </xdr:nvPicPr>
      <xdr:blipFill>
        <a:blip xmlns:r="http://schemas.openxmlformats.org/officeDocument/2006/relationships" r:embed="rId6"/>
        <a:stretch>
          <a:fillRect/>
        </a:stretch>
      </xdr:blipFill>
      <xdr:spPr>
        <a:xfrm>
          <a:off x="762000" y="1921954500"/>
          <a:ext cx="8142857" cy="10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179</xdr:row>
      <xdr:rowOff>0</xdr:rowOff>
    </xdr:from>
    <xdr:ext cx="8019048" cy="3152381"/>
    <xdr:pic>
      <xdr:nvPicPr>
        <xdr:cNvPr id="9" name="Picture 8">
          <a:extLst>
            <a:ext uri="{FF2B5EF4-FFF2-40B4-BE49-F238E27FC236}">
              <a16:creationId xmlns:a16="http://schemas.microsoft.com/office/drawing/2014/main" id="{3908784A-86CC-4E68-8AE5-E1C269AA648D}"/>
            </a:ext>
          </a:extLst>
        </xdr:cNvPr>
        <xdr:cNvPicPr>
          <a:picLocks noChangeAspect="1"/>
        </xdr:cNvPicPr>
      </xdr:nvPicPr>
      <xdr:blipFill>
        <a:blip xmlns:r="http://schemas.openxmlformats.org/officeDocument/2006/relationships" r:embed="rId7"/>
        <a:stretch>
          <a:fillRect/>
        </a:stretch>
      </xdr:blipFill>
      <xdr:spPr>
        <a:xfrm>
          <a:off x="762000" y="1923097500"/>
          <a:ext cx="8019048" cy="3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201</xdr:row>
      <xdr:rowOff>0</xdr:rowOff>
    </xdr:from>
    <xdr:ext cx="8123809" cy="2942857"/>
    <xdr:pic>
      <xdr:nvPicPr>
        <xdr:cNvPr id="10" name="Picture 9">
          <a:extLst>
            <a:ext uri="{FF2B5EF4-FFF2-40B4-BE49-F238E27FC236}">
              <a16:creationId xmlns:a16="http://schemas.microsoft.com/office/drawing/2014/main" id="{A691540F-E9FA-433F-BCDF-808A595F465E}"/>
            </a:ext>
          </a:extLst>
        </xdr:cNvPr>
        <xdr:cNvPicPr>
          <a:picLocks noChangeAspect="1"/>
        </xdr:cNvPicPr>
      </xdr:nvPicPr>
      <xdr:blipFill>
        <a:blip xmlns:r="http://schemas.openxmlformats.org/officeDocument/2006/relationships" r:embed="rId8"/>
        <a:stretch>
          <a:fillRect/>
        </a:stretch>
      </xdr:blipFill>
      <xdr:spPr>
        <a:xfrm>
          <a:off x="762000" y="1927288500"/>
          <a:ext cx="8123809" cy="2942857"/>
        </a:xfrm>
        <a:prstGeom prst="rect">
          <a:avLst/>
        </a:prstGeom>
        <a:effectLst>
          <a:outerShdw blurRad="63500" algn="ctr" rotWithShape="0">
            <a:srgbClr val="000000">
              <a:alpha val="95000"/>
            </a:srgbClr>
          </a:outerShdw>
        </a:effectLst>
      </xdr:spPr>
    </xdr:pic>
    <xdr:clientData/>
  </xdr:oneCellAnchor>
  <xdr:twoCellAnchor>
    <xdr:from>
      <xdr:col>4</xdr:col>
      <xdr:colOff>0</xdr:colOff>
      <xdr:row>219</xdr:row>
      <xdr:rowOff>0</xdr:rowOff>
    </xdr:from>
    <xdr:to>
      <xdr:col>38</xdr:col>
      <xdr:colOff>65857</xdr:colOff>
      <xdr:row>227</xdr:row>
      <xdr:rowOff>37905</xdr:rowOff>
    </xdr:to>
    <xdr:grpSp>
      <xdr:nvGrpSpPr>
        <xdr:cNvPr id="11" name="Group 10">
          <a:extLst>
            <a:ext uri="{FF2B5EF4-FFF2-40B4-BE49-F238E27FC236}">
              <a16:creationId xmlns:a16="http://schemas.microsoft.com/office/drawing/2014/main" id="{21AD3633-B925-4F8D-8E9E-7A53692AF214}"/>
            </a:ext>
          </a:extLst>
        </xdr:cNvPr>
        <xdr:cNvGrpSpPr/>
      </xdr:nvGrpSpPr>
      <xdr:grpSpPr>
        <a:xfrm>
          <a:off x="762000" y="41719500"/>
          <a:ext cx="6542857" cy="1561905"/>
          <a:chOff x="762000" y="195072000"/>
          <a:chExt cx="6542857" cy="1561905"/>
        </a:xfrm>
      </xdr:grpSpPr>
      <xdr:pic>
        <xdr:nvPicPr>
          <xdr:cNvPr id="12" name="Picture 11">
            <a:extLst>
              <a:ext uri="{FF2B5EF4-FFF2-40B4-BE49-F238E27FC236}">
                <a16:creationId xmlns:a16="http://schemas.microsoft.com/office/drawing/2014/main" id="{18EDEEF8-7244-274F-533D-D7ADE6398D55}"/>
              </a:ext>
            </a:extLst>
          </xdr:cNvPr>
          <xdr:cNvPicPr>
            <a:picLocks noChangeAspect="1"/>
          </xdr:cNvPicPr>
        </xdr:nvPicPr>
        <xdr:blipFill>
          <a:blip xmlns:r="http://schemas.openxmlformats.org/officeDocument/2006/relationships" r:embed="rId9"/>
          <a:stretch>
            <a:fillRect/>
          </a:stretch>
        </xdr:blipFill>
        <xdr:spPr>
          <a:xfrm>
            <a:off x="762000" y="195072000"/>
            <a:ext cx="6542857" cy="1561905"/>
          </a:xfrm>
          <a:prstGeom prst="rect">
            <a:avLst/>
          </a:prstGeom>
          <a:effectLst>
            <a:outerShdw blurRad="63500" algn="ctr" rotWithShape="0">
              <a:srgbClr val="000000">
                <a:alpha val="95000"/>
              </a:srgbClr>
            </a:outerShdw>
          </a:effectLst>
        </xdr:spPr>
      </xdr:pic>
      <xdr:sp macro="" textlink="">
        <xdr:nvSpPr>
          <xdr:cNvPr id="13" name="Rectangle 12">
            <a:extLst>
              <a:ext uri="{FF2B5EF4-FFF2-40B4-BE49-F238E27FC236}">
                <a16:creationId xmlns:a16="http://schemas.microsoft.com/office/drawing/2014/main" id="{78441AC9-2C6A-E64C-C190-68B59F607728}"/>
              </a:ext>
            </a:extLst>
          </xdr:cNvPr>
          <xdr:cNvSpPr/>
        </xdr:nvSpPr>
        <xdr:spPr>
          <a:xfrm>
            <a:off x="4627774" y="196338265"/>
            <a:ext cx="1513312" cy="179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228</xdr:row>
      <xdr:rowOff>0</xdr:rowOff>
    </xdr:from>
    <xdr:to>
      <xdr:col>93</xdr:col>
      <xdr:colOff>45338</xdr:colOff>
      <xdr:row>400</xdr:row>
      <xdr:rowOff>53047</xdr:rowOff>
    </xdr:to>
    <xdr:grpSp>
      <xdr:nvGrpSpPr>
        <xdr:cNvPr id="14" name="Group 13">
          <a:extLst>
            <a:ext uri="{FF2B5EF4-FFF2-40B4-BE49-F238E27FC236}">
              <a16:creationId xmlns:a16="http://schemas.microsoft.com/office/drawing/2014/main" id="{84BE0005-D2A2-4BA2-96BC-295F14756166}"/>
            </a:ext>
          </a:extLst>
        </xdr:cNvPr>
        <xdr:cNvGrpSpPr/>
      </xdr:nvGrpSpPr>
      <xdr:grpSpPr>
        <a:xfrm>
          <a:off x="762000" y="43434000"/>
          <a:ext cx="16999838" cy="32819047"/>
          <a:chOff x="762000" y="197167500"/>
          <a:chExt cx="16999838" cy="32819047"/>
        </a:xfrm>
      </xdr:grpSpPr>
      <xdr:grpSp>
        <xdr:nvGrpSpPr>
          <xdr:cNvPr id="15" name="Group 14">
            <a:extLst>
              <a:ext uri="{FF2B5EF4-FFF2-40B4-BE49-F238E27FC236}">
                <a16:creationId xmlns:a16="http://schemas.microsoft.com/office/drawing/2014/main" id="{7AB0F69C-59F3-621A-9FF1-3B28713C73E8}"/>
              </a:ext>
            </a:extLst>
          </xdr:cNvPr>
          <xdr:cNvGrpSpPr/>
        </xdr:nvGrpSpPr>
        <xdr:grpSpPr>
          <a:xfrm>
            <a:off x="762000" y="197167500"/>
            <a:ext cx="12114286" cy="32819047"/>
            <a:chOff x="762000" y="197167500"/>
            <a:chExt cx="12114286" cy="32819047"/>
          </a:xfrm>
        </xdr:grpSpPr>
        <xdr:pic>
          <xdr:nvPicPr>
            <xdr:cNvPr id="19" name="Picture 18">
              <a:extLst>
                <a:ext uri="{FF2B5EF4-FFF2-40B4-BE49-F238E27FC236}">
                  <a16:creationId xmlns:a16="http://schemas.microsoft.com/office/drawing/2014/main" id="{D3036E7A-0656-F76F-6B65-E2F9E486F280}"/>
                </a:ext>
              </a:extLst>
            </xdr:cNvPr>
            <xdr:cNvPicPr>
              <a:picLocks noChangeAspect="1"/>
            </xdr:cNvPicPr>
          </xdr:nvPicPr>
          <xdr:blipFill>
            <a:blip xmlns:r="http://schemas.openxmlformats.org/officeDocument/2006/relationships" r:embed="rId10"/>
            <a:stretch>
              <a:fillRect/>
            </a:stretch>
          </xdr:blipFill>
          <xdr:spPr>
            <a:xfrm>
              <a:off x="762000" y="197167500"/>
              <a:ext cx="12114286" cy="32819047"/>
            </a:xfrm>
            <a:prstGeom prst="rect">
              <a:avLst/>
            </a:prstGeom>
            <a:effectLst>
              <a:outerShdw blurRad="63500" dist="50800" dir="54000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2D817388-5D4B-060D-8712-2012BBC40022}"/>
                </a:ext>
              </a:extLst>
            </xdr:cNvPr>
            <xdr:cNvSpPr/>
          </xdr:nvSpPr>
          <xdr:spPr>
            <a:xfrm>
              <a:off x="5277971" y="229149088"/>
              <a:ext cx="1669676" cy="358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6" name="Group 15">
            <a:extLst>
              <a:ext uri="{FF2B5EF4-FFF2-40B4-BE49-F238E27FC236}">
                <a16:creationId xmlns:a16="http://schemas.microsoft.com/office/drawing/2014/main" id="{65413CF5-2353-B8CA-309D-D28C11E0F7B4}"/>
              </a:ext>
            </a:extLst>
          </xdr:cNvPr>
          <xdr:cNvGrpSpPr/>
        </xdr:nvGrpSpPr>
        <xdr:grpSpPr>
          <a:xfrm>
            <a:off x="8438029" y="226896706"/>
            <a:ext cx="9323809" cy="2380952"/>
            <a:chOff x="8438029" y="226706206"/>
            <a:chExt cx="9323809" cy="2380952"/>
          </a:xfrm>
        </xdr:grpSpPr>
        <xdr:pic>
          <xdr:nvPicPr>
            <xdr:cNvPr id="17" name="Picture 16">
              <a:extLst>
                <a:ext uri="{FF2B5EF4-FFF2-40B4-BE49-F238E27FC236}">
                  <a16:creationId xmlns:a16="http://schemas.microsoft.com/office/drawing/2014/main" id="{D019C41D-4119-316B-4839-2F760F55F940}"/>
                </a:ext>
              </a:extLst>
            </xdr:cNvPr>
            <xdr:cNvPicPr>
              <a:picLocks noChangeAspect="1"/>
            </xdr:cNvPicPr>
          </xdr:nvPicPr>
          <xdr:blipFill>
            <a:blip xmlns:r="http://schemas.openxmlformats.org/officeDocument/2006/relationships" r:embed="rId11"/>
            <a:stretch>
              <a:fillRect/>
            </a:stretch>
          </xdr:blipFill>
          <xdr:spPr>
            <a:xfrm>
              <a:off x="8438029" y="226706206"/>
              <a:ext cx="9323809" cy="2380952"/>
            </a:xfrm>
            <a:prstGeom prst="rect">
              <a:avLst/>
            </a:prstGeom>
            <a:effectLst>
              <a:outerShdw blurRad="63500" algn="ctr" rotWithShape="0">
                <a:srgbClr val="000000">
                  <a:alpha val="95000"/>
                </a:srgbClr>
              </a:outerShdw>
            </a:effectLst>
          </xdr:spPr>
        </xdr:pic>
        <xdr:sp macro="" textlink="">
          <xdr:nvSpPr>
            <xdr:cNvPr id="18" name="Rectangle 17">
              <a:extLst>
                <a:ext uri="{FF2B5EF4-FFF2-40B4-BE49-F238E27FC236}">
                  <a16:creationId xmlns:a16="http://schemas.microsoft.com/office/drawing/2014/main" id="{C4F06730-C9C5-B2CA-F627-C1979028C676}"/>
                </a:ext>
              </a:extLst>
            </xdr:cNvPr>
            <xdr:cNvSpPr/>
          </xdr:nvSpPr>
          <xdr:spPr>
            <a:xfrm>
              <a:off x="10455088" y="228230206"/>
              <a:ext cx="1669676" cy="358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4</xdr:col>
      <xdr:colOff>0</xdr:colOff>
      <xdr:row>404</xdr:row>
      <xdr:rowOff>0</xdr:rowOff>
    </xdr:from>
    <xdr:ext cx="8161905" cy="8123809"/>
    <xdr:pic>
      <xdr:nvPicPr>
        <xdr:cNvPr id="21" name="Picture 20">
          <a:extLst>
            <a:ext uri="{FF2B5EF4-FFF2-40B4-BE49-F238E27FC236}">
              <a16:creationId xmlns:a16="http://schemas.microsoft.com/office/drawing/2014/main" id="{63063771-7552-4AC6-B8E9-994D0CCB3E6B}"/>
            </a:ext>
          </a:extLst>
        </xdr:cNvPr>
        <xdr:cNvPicPr>
          <a:picLocks noChangeAspect="1"/>
        </xdr:cNvPicPr>
      </xdr:nvPicPr>
      <xdr:blipFill>
        <a:blip xmlns:r="http://schemas.openxmlformats.org/officeDocument/2006/relationships" r:embed="rId12"/>
        <a:stretch>
          <a:fillRect/>
        </a:stretch>
      </xdr:blipFill>
      <xdr:spPr>
        <a:xfrm>
          <a:off x="762000" y="1965960000"/>
          <a:ext cx="8161905" cy="81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1048</xdr:row>
      <xdr:rowOff>0</xdr:rowOff>
    </xdr:from>
    <xdr:to>
      <xdr:col>68</xdr:col>
      <xdr:colOff>17524</xdr:colOff>
      <xdr:row>1168</xdr:row>
      <xdr:rowOff>179095</xdr:rowOff>
    </xdr:to>
    <xdr:grpSp>
      <xdr:nvGrpSpPr>
        <xdr:cNvPr id="22" name="Group 21">
          <a:extLst>
            <a:ext uri="{FF2B5EF4-FFF2-40B4-BE49-F238E27FC236}">
              <a16:creationId xmlns:a16="http://schemas.microsoft.com/office/drawing/2014/main" id="{C4FFAC32-8652-464D-A166-D4A9E45DCC5E}"/>
            </a:ext>
          </a:extLst>
        </xdr:cNvPr>
        <xdr:cNvGrpSpPr/>
      </xdr:nvGrpSpPr>
      <xdr:grpSpPr>
        <a:xfrm>
          <a:off x="762000" y="199644000"/>
          <a:ext cx="12209524" cy="23039095"/>
          <a:chOff x="762000" y="1945005000"/>
          <a:chExt cx="12209524" cy="23039095"/>
        </a:xfrm>
      </xdr:grpSpPr>
      <xdr:grpSp>
        <xdr:nvGrpSpPr>
          <xdr:cNvPr id="23" name="Group 22">
            <a:extLst>
              <a:ext uri="{FF2B5EF4-FFF2-40B4-BE49-F238E27FC236}">
                <a16:creationId xmlns:a16="http://schemas.microsoft.com/office/drawing/2014/main" id="{0F848061-DEC2-BEAD-EA7F-B3C096770143}"/>
              </a:ext>
            </a:extLst>
          </xdr:cNvPr>
          <xdr:cNvGrpSpPr/>
        </xdr:nvGrpSpPr>
        <xdr:grpSpPr>
          <a:xfrm>
            <a:off x="762000" y="1945005000"/>
            <a:ext cx="12209524" cy="23039095"/>
            <a:chOff x="762000" y="1945005000"/>
            <a:chExt cx="12209524" cy="23039095"/>
          </a:xfrm>
        </xdr:grpSpPr>
        <xdr:pic>
          <xdr:nvPicPr>
            <xdr:cNvPr id="25" name="Picture 24">
              <a:extLst>
                <a:ext uri="{FF2B5EF4-FFF2-40B4-BE49-F238E27FC236}">
                  <a16:creationId xmlns:a16="http://schemas.microsoft.com/office/drawing/2014/main" id="{D0D06804-ECB8-1978-235A-72342FE3C54F}"/>
                </a:ext>
              </a:extLst>
            </xdr:cNvPr>
            <xdr:cNvPicPr>
              <a:picLocks noChangeAspect="1"/>
            </xdr:cNvPicPr>
          </xdr:nvPicPr>
          <xdr:blipFill>
            <a:blip xmlns:r="http://schemas.openxmlformats.org/officeDocument/2006/relationships" r:embed="rId13"/>
            <a:stretch>
              <a:fillRect/>
            </a:stretch>
          </xdr:blipFill>
          <xdr:spPr>
            <a:xfrm>
              <a:off x="762000" y="1945005000"/>
              <a:ext cx="12209524" cy="7923809"/>
            </a:xfrm>
            <a:prstGeom prst="rect">
              <a:avLst/>
            </a:prstGeom>
            <a:effectLst>
              <a:outerShdw blurRad="63500" algn="ctr" rotWithShape="0">
                <a:srgbClr val="000000">
                  <a:alpha val="95000"/>
                </a:srgbClr>
              </a:outerShdw>
            </a:effectLst>
          </xdr:spPr>
        </xdr:pic>
        <xdr:pic>
          <xdr:nvPicPr>
            <xdr:cNvPr id="26" name="Picture 25">
              <a:extLst>
                <a:ext uri="{FF2B5EF4-FFF2-40B4-BE49-F238E27FC236}">
                  <a16:creationId xmlns:a16="http://schemas.microsoft.com/office/drawing/2014/main" id="{3DC54E90-07A5-1F09-010D-6E5464E943F0}"/>
                </a:ext>
              </a:extLst>
            </xdr:cNvPr>
            <xdr:cNvPicPr>
              <a:picLocks noChangeAspect="1"/>
            </xdr:cNvPicPr>
          </xdr:nvPicPr>
          <xdr:blipFill>
            <a:blip xmlns:r="http://schemas.openxmlformats.org/officeDocument/2006/relationships" r:embed="rId14"/>
            <a:stretch>
              <a:fillRect/>
            </a:stretch>
          </xdr:blipFill>
          <xdr:spPr>
            <a:xfrm>
              <a:off x="762000" y="1953006000"/>
              <a:ext cx="12114286" cy="15038095"/>
            </a:xfrm>
            <a:prstGeom prst="rect">
              <a:avLst/>
            </a:prstGeom>
            <a:effectLst>
              <a:outerShdw blurRad="63500" algn="ctr" rotWithShape="0">
                <a:srgbClr val="000000">
                  <a:alpha val="95000"/>
                </a:srgbClr>
              </a:outerShdw>
            </a:effectLst>
          </xdr:spPr>
        </xdr:pic>
      </xdr:grpSp>
      <xdr:sp macro="" textlink="">
        <xdr:nvSpPr>
          <xdr:cNvPr id="24" name="Rectangle 23">
            <a:extLst>
              <a:ext uri="{FF2B5EF4-FFF2-40B4-BE49-F238E27FC236}">
                <a16:creationId xmlns:a16="http://schemas.microsoft.com/office/drawing/2014/main" id="{B5108488-41E2-49E2-C757-F01B8E9B856B}"/>
              </a:ext>
            </a:extLst>
          </xdr:cNvPr>
          <xdr:cNvSpPr/>
        </xdr:nvSpPr>
        <xdr:spPr>
          <a:xfrm>
            <a:off x="3832412" y="1963730030"/>
            <a:ext cx="1367117" cy="3810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82</xdr:col>
      <xdr:colOff>0</xdr:colOff>
      <xdr:row>1004</xdr:row>
      <xdr:rowOff>0</xdr:rowOff>
    </xdr:from>
    <xdr:ext cx="12209524" cy="7923809"/>
    <xdr:pic>
      <xdr:nvPicPr>
        <xdr:cNvPr id="27" name="Picture 26">
          <a:extLst>
            <a:ext uri="{FF2B5EF4-FFF2-40B4-BE49-F238E27FC236}">
              <a16:creationId xmlns:a16="http://schemas.microsoft.com/office/drawing/2014/main" id="{EC2AB81D-9206-4275-B9E8-E8343471DE10}"/>
            </a:ext>
          </a:extLst>
        </xdr:cNvPr>
        <xdr:cNvPicPr>
          <a:picLocks noChangeAspect="1"/>
        </xdr:cNvPicPr>
      </xdr:nvPicPr>
      <xdr:blipFill>
        <a:blip xmlns:r="http://schemas.openxmlformats.org/officeDocument/2006/relationships" r:embed="rId15"/>
        <a:stretch>
          <a:fillRect/>
        </a:stretch>
      </xdr:blipFill>
      <xdr:spPr>
        <a:xfrm>
          <a:off x="15621000" y="2009584500"/>
          <a:ext cx="12209524" cy="7923809"/>
        </a:xfrm>
        <a:prstGeom prst="rect">
          <a:avLst/>
        </a:prstGeom>
        <a:effectLst>
          <a:outerShdw blurRad="63500" algn="ctr" rotWithShape="0">
            <a:srgbClr val="000000">
              <a:alpha val="95000"/>
            </a:srgbClr>
          </a:outerShdw>
        </a:effectLst>
      </xdr:spPr>
    </xdr:pic>
    <xdr:clientData/>
  </xdr:oneCellAnchor>
  <xdr:twoCellAnchor>
    <xdr:from>
      <xdr:col>69</xdr:col>
      <xdr:colOff>0</xdr:colOff>
      <xdr:row>1048</xdr:row>
      <xdr:rowOff>0</xdr:rowOff>
    </xdr:from>
    <xdr:to>
      <xdr:col>133</xdr:col>
      <xdr:colOff>17524</xdr:colOff>
      <xdr:row>1183</xdr:row>
      <xdr:rowOff>131119</xdr:rowOff>
    </xdr:to>
    <xdr:grpSp>
      <xdr:nvGrpSpPr>
        <xdr:cNvPr id="28" name="Group 27">
          <a:extLst>
            <a:ext uri="{FF2B5EF4-FFF2-40B4-BE49-F238E27FC236}">
              <a16:creationId xmlns:a16="http://schemas.microsoft.com/office/drawing/2014/main" id="{2871351E-648F-4089-8700-4ADE9AEB34C9}"/>
            </a:ext>
          </a:extLst>
        </xdr:cNvPr>
        <xdr:cNvGrpSpPr/>
      </xdr:nvGrpSpPr>
      <xdr:grpSpPr>
        <a:xfrm>
          <a:off x="13144500" y="199644000"/>
          <a:ext cx="12209524" cy="25848619"/>
          <a:chOff x="13144500" y="1956244500"/>
          <a:chExt cx="12209524" cy="25848619"/>
        </a:xfrm>
      </xdr:grpSpPr>
      <xdr:grpSp>
        <xdr:nvGrpSpPr>
          <xdr:cNvPr id="29" name="Group 28">
            <a:extLst>
              <a:ext uri="{FF2B5EF4-FFF2-40B4-BE49-F238E27FC236}">
                <a16:creationId xmlns:a16="http://schemas.microsoft.com/office/drawing/2014/main" id="{90E68151-7A73-93EC-AD14-856C72BE4576}"/>
              </a:ext>
            </a:extLst>
          </xdr:cNvPr>
          <xdr:cNvGrpSpPr/>
        </xdr:nvGrpSpPr>
        <xdr:grpSpPr>
          <a:xfrm>
            <a:off x="13144500" y="1956244500"/>
            <a:ext cx="12209524" cy="25848619"/>
            <a:chOff x="13144500" y="1956244500"/>
            <a:chExt cx="12209524" cy="25848619"/>
          </a:xfrm>
        </xdr:grpSpPr>
        <xdr:pic>
          <xdr:nvPicPr>
            <xdr:cNvPr id="31" name="Picture 30">
              <a:extLst>
                <a:ext uri="{FF2B5EF4-FFF2-40B4-BE49-F238E27FC236}">
                  <a16:creationId xmlns:a16="http://schemas.microsoft.com/office/drawing/2014/main" id="{A6AA3619-F774-D40B-02E0-840D13C95090}"/>
                </a:ext>
              </a:extLst>
            </xdr:cNvPr>
            <xdr:cNvPicPr>
              <a:picLocks noChangeAspect="1"/>
            </xdr:cNvPicPr>
          </xdr:nvPicPr>
          <xdr:blipFill>
            <a:blip xmlns:r="http://schemas.openxmlformats.org/officeDocument/2006/relationships" r:embed="rId16"/>
            <a:stretch>
              <a:fillRect/>
            </a:stretch>
          </xdr:blipFill>
          <xdr:spPr>
            <a:xfrm>
              <a:off x="13144500" y="1964245500"/>
              <a:ext cx="12114286" cy="17847619"/>
            </a:xfrm>
            <a:prstGeom prst="rect">
              <a:avLst/>
            </a:prstGeom>
            <a:effectLst>
              <a:outerShdw blurRad="63500" algn="ctr" rotWithShape="0">
                <a:srgbClr val="000000">
                  <a:alpha val="95000"/>
                </a:srgbClr>
              </a:outerShdw>
            </a:effectLst>
          </xdr:spPr>
        </xdr:pic>
        <xdr:pic>
          <xdr:nvPicPr>
            <xdr:cNvPr id="32" name="Picture 31">
              <a:extLst>
                <a:ext uri="{FF2B5EF4-FFF2-40B4-BE49-F238E27FC236}">
                  <a16:creationId xmlns:a16="http://schemas.microsoft.com/office/drawing/2014/main" id="{C3CDC2F1-5C0D-0212-A46C-090A61F9C319}"/>
                </a:ext>
              </a:extLst>
            </xdr:cNvPr>
            <xdr:cNvPicPr>
              <a:picLocks noChangeAspect="1"/>
            </xdr:cNvPicPr>
          </xdr:nvPicPr>
          <xdr:blipFill>
            <a:blip xmlns:r="http://schemas.openxmlformats.org/officeDocument/2006/relationships" r:embed="rId17"/>
            <a:stretch>
              <a:fillRect/>
            </a:stretch>
          </xdr:blipFill>
          <xdr:spPr>
            <a:xfrm>
              <a:off x="13144500" y="1956244500"/>
              <a:ext cx="12209524" cy="7923809"/>
            </a:xfrm>
            <a:prstGeom prst="rect">
              <a:avLst/>
            </a:prstGeom>
            <a:effectLst>
              <a:outerShdw blurRad="63500" algn="ctr" rotWithShape="0">
                <a:srgbClr val="000000">
                  <a:alpha val="95000"/>
                </a:srgbClr>
              </a:outerShdw>
            </a:effectLst>
          </xdr:spPr>
        </xdr:pic>
      </xdr:grpSp>
      <xdr:sp macro="" textlink="">
        <xdr:nvSpPr>
          <xdr:cNvPr id="30" name="Rectangle 29">
            <a:extLst>
              <a:ext uri="{FF2B5EF4-FFF2-40B4-BE49-F238E27FC236}">
                <a16:creationId xmlns:a16="http://schemas.microsoft.com/office/drawing/2014/main" id="{66F8B4FD-EF82-A36F-74C8-30ADDD0710DD}"/>
              </a:ext>
            </a:extLst>
          </xdr:cNvPr>
          <xdr:cNvSpPr/>
        </xdr:nvSpPr>
        <xdr:spPr>
          <a:xfrm>
            <a:off x="16226117" y="1977771000"/>
            <a:ext cx="1367117" cy="384361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946</xdr:row>
      <xdr:rowOff>0</xdr:rowOff>
    </xdr:from>
    <xdr:ext cx="7380952" cy="7323809"/>
    <xdr:pic>
      <xdr:nvPicPr>
        <xdr:cNvPr id="33" name="Picture 32">
          <a:extLst>
            <a:ext uri="{FF2B5EF4-FFF2-40B4-BE49-F238E27FC236}">
              <a16:creationId xmlns:a16="http://schemas.microsoft.com/office/drawing/2014/main" id="{66D35776-9C61-4D44-B1CB-932DA2310781}"/>
            </a:ext>
          </a:extLst>
        </xdr:cNvPr>
        <xdr:cNvPicPr>
          <a:picLocks noChangeAspect="1"/>
        </xdr:cNvPicPr>
      </xdr:nvPicPr>
      <xdr:blipFill>
        <a:blip xmlns:r="http://schemas.openxmlformats.org/officeDocument/2006/relationships" r:embed="rId18"/>
        <a:stretch>
          <a:fillRect/>
        </a:stretch>
      </xdr:blipFill>
      <xdr:spPr>
        <a:xfrm>
          <a:off x="762000" y="1998535500"/>
          <a:ext cx="7380952" cy="73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1175</xdr:row>
      <xdr:rowOff>0</xdr:rowOff>
    </xdr:from>
    <xdr:ext cx="8142857" cy="3285714"/>
    <xdr:pic>
      <xdr:nvPicPr>
        <xdr:cNvPr id="34" name="Picture 33">
          <a:extLst>
            <a:ext uri="{FF2B5EF4-FFF2-40B4-BE49-F238E27FC236}">
              <a16:creationId xmlns:a16="http://schemas.microsoft.com/office/drawing/2014/main" id="{F16AEECB-B9CE-4C66-87DA-EB798CB1E53B}"/>
            </a:ext>
          </a:extLst>
        </xdr:cNvPr>
        <xdr:cNvPicPr>
          <a:picLocks noChangeAspect="1"/>
        </xdr:cNvPicPr>
      </xdr:nvPicPr>
      <xdr:blipFill>
        <a:blip xmlns:r="http://schemas.openxmlformats.org/officeDocument/2006/relationships" r:embed="rId19"/>
        <a:stretch>
          <a:fillRect/>
        </a:stretch>
      </xdr:blipFill>
      <xdr:spPr>
        <a:xfrm>
          <a:off x="762000" y="2042160000"/>
          <a:ext cx="8142857" cy="3285714"/>
        </a:xfrm>
        <a:prstGeom prst="rect">
          <a:avLst/>
        </a:prstGeom>
        <a:effectLst>
          <a:outerShdw blurRad="127000" algn="ctr" rotWithShape="0">
            <a:srgbClr val="0000FF">
              <a:alpha val="90000"/>
            </a:srgbClr>
          </a:outerShdw>
        </a:effectLst>
      </xdr:spPr>
    </xdr:pic>
    <xdr:clientData/>
  </xdr:oneCellAnchor>
  <xdr:oneCellAnchor>
    <xdr:from>
      <xdr:col>4</xdr:col>
      <xdr:colOff>0</xdr:colOff>
      <xdr:row>487</xdr:row>
      <xdr:rowOff>0</xdr:rowOff>
    </xdr:from>
    <xdr:ext cx="8152381" cy="2780952"/>
    <xdr:pic>
      <xdr:nvPicPr>
        <xdr:cNvPr id="35" name="Picture 34">
          <a:extLst>
            <a:ext uri="{FF2B5EF4-FFF2-40B4-BE49-F238E27FC236}">
              <a16:creationId xmlns:a16="http://schemas.microsoft.com/office/drawing/2014/main" id="{5FC52EEF-06FA-4424-BC50-69A61B7B9CEC}"/>
            </a:ext>
          </a:extLst>
        </xdr:cNvPr>
        <xdr:cNvPicPr>
          <a:picLocks noChangeAspect="1"/>
        </xdr:cNvPicPr>
      </xdr:nvPicPr>
      <xdr:blipFill>
        <a:blip xmlns:r="http://schemas.openxmlformats.org/officeDocument/2006/relationships" r:embed="rId20"/>
        <a:stretch>
          <a:fillRect/>
        </a:stretch>
      </xdr:blipFill>
      <xdr:spPr>
        <a:xfrm>
          <a:off x="762000" y="1911096000"/>
          <a:ext cx="8152381" cy="2780952"/>
        </a:xfrm>
        <a:prstGeom prst="rect">
          <a:avLst/>
        </a:prstGeom>
        <a:effectLst>
          <a:outerShdw blurRad="127000" algn="ctr" rotWithShape="0">
            <a:srgbClr val="FF0000">
              <a:alpha val="90000"/>
            </a:srgbClr>
          </a:outerShdw>
        </a:effectLst>
      </xdr:spPr>
    </xdr:pic>
    <xdr:clientData/>
  </xdr:oneCellAnchor>
  <xdr:twoCellAnchor>
    <xdr:from>
      <xdr:col>4</xdr:col>
      <xdr:colOff>0</xdr:colOff>
      <xdr:row>505</xdr:row>
      <xdr:rowOff>0</xdr:rowOff>
    </xdr:from>
    <xdr:to>
      <xdr:col>118</xdr:col>
      <xdr:colOff>26333</xdr:colOff>
      <xdr:row>535</xdr:row>
      <xdr:rowOff>37381</xdr:rowOff>
    </xdr:to>
    <xdr:grpSp>
      <xdr:nvGrpSpPr>
        <xdr:cNvPr id="36" name="Group 35">
          <a:extLst>
            <a:ext uri="{FF2B5EF4-FFF2-40B4-BE49-F238E27FC236}">
              <a16:creationId xmlns:a16="http://schemas.microsoft.com/office/drawing/2014/main" id="{D210D48F-4BEE-42BD-9F24-BF331AB6D847}"/>
            </a:ext>
          </a:extLst>
        </xdr:cNvPr>
        <xdr:cNvGrpSpPr/>
      </xdr:nvGrpSpPr>
      <xdr:grpSpPr>
        <a:xfrm>
          <a:off x="762000" y="96202500"/>
          <a:ext cx="21743333" cy="5752381"/>
          <a:chOff x="762000" y="1997202000"/>
          <a:chExt cx="21743333" cy="5752381"/>
        </a:xfrm>
      </xdr:grpSpPr>
      <xdr:pic>
        <xdr:nvPicPr>
          <xdr:cNvPr id="37" name="Picture 36">
            <a:extLst>
              <a:ext uri="{FF2B5EF4-FFF2-40B4-BE49-F238E27FC236}">
                <a16:creationId xmlns:a16="http://schemas.microsoft.com/office/drawing/2014/main" id="{D2E8EF58-09C4-1885-38BC-46D865624620}"/>
              </a:ext>
            </a:extLst>
          </xdr:cNvPr>
          <xdr:cNvPicPr>
            <a:picLocks noChangeAspect="1"/>
          </xdr:cNvPicPr>
        </xdr:nvPicPr>
        <xdr:blipFill>
          <a:blip xmlns:r="http://schemas.openxmlformats.org/officeDocument/2006/relationships" r:embed="rId21"/>
          <a:stretch>
            <a:fillRect/>
          </a:stretch>
        </xdr:blipFill>
        <xdr:spPr>
          <a:xfrm>
            <a:off x="762000" y="1997202000"/>
            <a:ext cx="8190476" cy="5752381"/>
          </a:xfrm>
          <a:prstGeom prst="rect">
            <a:avLst/>
          </a:prstGeom>
          <a:effectLst>
            <a:outerShdw blurRad="63500" algn="ctr" rotWithShape="0">
              <a:srgbClr val="000000">
                <a:alpha val="95000"/>
              </a:srgbClr>
            </a:outerShdw>
          </a:effectLst>
        </xdr:spPr>
      </xdr:pic>
      <xdr:pic>
        <xdr:nvPicPr>
          <xdr:cNvPr id="38" name="Picture 37">
            <a:extLst>
              <a:ext uri="{FF2B5EF4-FFF2-40B4-BE49-F238E27FC236}">
                <a16:creationId xmlns:a16="http://schemas.microsoft.com/office/drawing/2014/main" id="{AD9A00F3-3DD8-C0A3-1BD3-F0B77F47020F}"/>
              </a:ext>
            </a:extLst>
          </xdr:cNvPr>
          <xdr:cNvPicPr>
            <a:picLocks noChangeAspect="1"/>
          </xdr:cNvPicPr>
        </xdr:nvPicPr>
        <xdr:blipFill>
          <a:blip xmlns:r="http://schemas.openxmlformats.org/officeDocument/2006/relationships" r:embed="rId22"/>
          <a:stretch>
            <a:fillRect/>
          </a:stretch>
        </xdr:blipFill>
        <xdr:spPr>
          <a:xfrm>
            <a:off x="9144000" y="1997202000"/>
            <a:ext cx="13361333" cy="3974667"/>
          </a:xfrm>
          <a:prstGeom prst="rect">
            <a:avLst/>
          </a:prstGeom>
          <a:effectLst>
            <a:outerShdw blurRad="63500" algn="ctr" rotWithShape="0">
              <a:srgbClr val="000000">
                <a:alpha val="95000"/>
              </a:srgbClr>
            </a:outerShdw>
          </a:effectLst>
        </xdr:spPr>
      </xdr:pic>
    </xdr:grpSp>
    <xdr:clientData/>
  </xdr:twoCellAnchor>
  <xdr:twoCellAnchor>
    <xdr:from>
      <xdr:col>4</xdr:col>
      <xdr:colOff>0</xdr:colOff>
      <xdr:row>560</xdr:row>
      <xdr:rowOff>0</xdr:rowOff>
    </xdr:from>
    <xdr:to>
      <xdr:col>69</xdr:col>
      <xdr:colOff>27024</xdr:colOff>
      <xdr:row>640</xdr:row>
      <xdr:rowOff>56238</xdr:rowOff>
    </xdr:to>
    <xdr:grpSp>
      <xdr:nvGrpSpPr>
        <xdr:cNvPr id="39" name="Group 38">
          <a:extLst>
            <a:ext uri="{FF2B5EF4-FFF2-40B4-BE49-F238E27FC236}">
              <a16:creationId xmlns:a16="http://schemas.microsoft.com/office/drawing/2014/main" id="{B0CFC2CC-9933-42EF-8FBD-BDB16BAF1DBF}"/>
            </a:ext>
          </a:extLst>
        </xdr:cNvPr>
        <xdr:cNvGrpSpPr/>
      </xdr:nvGrpSpPr>
      <xdr:grpSpPr>
        <a:xfrm>
          <a:off x="762000" y="106680000"/>
          <a:ext cx="12409524" cy="15296238"/>
          <a:chOff x="762000" y="2007679500"/>
          <a:chExt cx="12409524" cy="15296238"/>
        </a:xfrm>
      </xdr:grpSpPr>
      <xdr:pic>
        <xdr:nvPicPr>
          <xdr:cNvPr id="40" name="Picture 39">
            <a:extLst>
              <a:ext uri="{FF2B5EF4-FFF2-40B4-BE49-F238E27FC236}">
                <a16:creationId xmlns:a16="http://schemas.microsoft.com/office/drawing/2014/main" id="{D9CC2E14-9907-CE4C-7022-A688BF0D2D8D}"/>
              </a:ext>
            </a:extLst>
          </xdr:cNvPr>
          <xdr:cNvPicPr>
            <a:picLocks noChangeAspect="1"/>
          </xdr:cNvPicPr>
        </xdr:nvPicPr>
        <xdr:blipFill>
          <a:blip xmlns:r="http://schemas.openxmlformats.org/officeDocument/2006/relationships" r:embed="rId23"/>
          <a:stretch>
            <a:fillRect/>
          </a:stretch>
        </xdr:blipFill>
        <xdr:spPr>
          <a:xfrm>
            <a:off x="762000" y="2007679500"/>
            <a:ext cx="12209524" cy="7923809"/>
          </a:xfrm>
          <a:prstGeom prst="rect">
            <a:avLst/>
          </a:prstGeom>
          <a:effectLst>
            <a:outerShdw blurRad="63500" algn="ctr" rotWithShape="0">
              <a:srgbClr val="000000">
                <a:alpha val="95000"/>
              </a:srgbClr>
            </a:outerShdw>
          </a:effectLst>
        </xdr:spPr>
      </xdr:pic>
      <xdr:grpSp>
        <xdr:nvGrpSpPr>
          <xdr:cNvPr id="41" name="Group 40">
            <a:extLst>
              <a:ext uri="{FF2B5EF4-FFF2-40B4-BE49-F238E27FC236}">
                <a16:creationId xmlns:a16="http://schemas.microsoft.com/office/drawing/2014/main" id="{D259F68E-ECD8-224B-A009-126EFB7606E6}"/>
              </a:ext>
            </a:extLst>
          </xdr:cNvPr>
          <xdr:cNvGrpSpPr/>
        </xdr:nvGrpSpPr>
        <xdr:grpSpPr>
          <a:xfrm>
            <a:off x="762000" y="2015680500"/>
            <a:ext cx="12409524" cy="7295238"/>
            <a:chOff x="762000" y="2015680500"/>
            <a:chExt cx="12409524" cy="7295238"/>
          </a:xfrm>
        </xdr:grpSpPr>
        <xdr:pic>
          <xdr:nvPicPr>
            <xdr:cNvPr id="42" name="Picture 41">
              <a:extLst>
                <a:ext uri="{FF2B5EF4-FFF2-40B4-BE49-F238E27FC236}">
                  <a16:creationId xmlns:a16="http://schemas.microsoft.com/office/drawing/2014/main" id="{1412B6FE-7DA0-DD1C-91DF-9B43AC1DA215}"/>
                </a:ext>
              </a:extLst>
            </xdr:cNvPr>
            <xdr:cNvPicPr>
              <a:picLocks noChangeAspect="1"/>
            </xdr:cNvPicPr>
          </xdr:nvPicPr>
          <xdr:blipFill>
            <a:blip xmlns:r="http://schemas.openxmlformats.org/officeDocument/2006/relationships" r:embed="rId24"/>
            <a:stretch>
              <a:fillRect/>
            </a:stretch>
          </xdr:blipFill>
          <xdr:spPr>
            <a:xfrm>
              <a:off x="762000" y="2015680500"/>
              <a:ext cx="12409524" cy="7295238"/>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32BD18C6-6454-1087-97A3-CE1CF43AB530}"/>
                </a:ext>
              </a:extLst>
            </xdr:cNvPr>
            <xdr:cNvSpPr/>
          </xdr:nvSpPr>
          <xdr:spPr>
            <a:xfrm>
              <a:off x="3417794" y="2018056147"/>
              <a:ext cx="1669677" cy="59391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70</xdr:col>
      <xdr:colOff>0</xdr:colOff>
      <xdr:row>560</xdr:row>
      <xdr:rowOff>0</xdr:rowOff>
    </xdr:from>
    <xdr:to>
      <xdr:col>135</xdr:col>
      <xdr:colOff>27024</xdr:colOff>
      <xdr:row>640</xdr:row>
      <xdr:rowOff>75286</xdr:rowOff>
    </xdr:to>
    <xdr:grpSp>
      <xdr:nvGrpSpPr>
        <xdr:cNvPr id="44" name="Group 43">
          <a:extLst>
            <a:ext uri="{FF2B5EF4-FFF2-40B4-BE49-F238E27FC236}">
              <a16:creationId xmlns:a16="http://schemas.microsoft.com/office/drawing/2014/main" id="{71E21233-87D7-448E-B1DF-E5B0D4C25FEA}"/>
            </a:ext>
          </a:extLst>
        </xdr:cNvPr>
        <xdr:cNvGrpSpPr/>
      </xdr:nvGrpSpPr>
      <xdr:grpSpPr>
        <a:xfrm>
          <a:off x="13335000" y="106680000"/>
          <a:ext cx="12409524" cy="15315286"/>
          <a:chOff x="13335000" y="2007679500"/>
          <a:chExt cx="12409524" cy="15315286"/>
        </a:xfrm>
      </xdr:grpSpPr>
      <xdr:pic>
        <xdr:nvPicPr>
          <xdr:cNvPr id="45" name="Picture 44">
            <a:extLst>
              <a:ext uri="{FF2B5EF4-FFF2-40B4-BE49-F238E27FC236}">
                <a16:creationId xmlns:a16="http://schemas.microsoft.com/office/drawing/2014/main" id="{EA110931-09BE-0E51-07C3-D9B6CDDDE1B4}"/>
              </a:ext>
            </a:extLst>
          </xdr:cNvPr>
          <xdr:cNvPicPr>
            <a:picLocks noChangeAspect="1"/>
          </xdr:cNvPicPr>
        </xdr:nvPicPr>
        <xdr:blipFill>
          <a:blip xmlns:r="http://schemas.openxmlformats.org/officeDocument/2006/relationships" r:embed="rId25"/>
          <a:stretch>
            <a:fillRect/>
          </a:stretch>
        </xdr:blipFill>
        <xdr:spPr>
          <a:xfrm>
            <a:off x="13335000" y="2007679500"/>
            <a:ext cx="12209524" cy="7923809"/>
          </a:xfrm>
          <a:prstGeom prst="rect">
            <a:avLst/>
          </a:prstGeom>
          <a:effectLst>
            <a:outerShdw blurRad="63500" algn="ctr" rotWithShape="0">
              <a:srgbClr val="000000">
                <a:alpha val="95000"/>
              </a:srgbClr>
            </a:outerShdw>
          </a:effectLst>
        </xdr:spPr>
      </xdr:pic>
      <xdr:pic>
        <xdr:nvPicPr>
          <xdr:cNvPr id="46" name="Picture 45">
            <a:extLst>
              <a:ext uri="{FF2B5EF4-FFF2-40B4-BE49-F238E27FC236}">
                <a16:creationId xmlns:a16="http://schemas.microsoft.com/office/drawing/2014/main" id="{BDCC3E15-4BAD-E3EF-CD14-A3DD6BD90E83}"/>
              </a:ext>
            </a:extLst>
          </xdr:cNvPr>
          <xdr:cNvPicPr>
            <a:picLocks noChangeAspect="1"/>
          </xdr:cNvPicPr>
        </xdr:nvPicPr>
        <xdr:blipFill>
          <a:blip xmlns:r="http://schemas.openxmlformats.org/officeDocument/2006/relationships" r:embed="rId26"/>
          <a:stretch>
            <a:fillRect/>
          </a:stretch>
        </xdr:blipFill>
        <xdr:spPr>
          <a:xfrm>
            <a:off x="13335000" y="2015680500"/>
            <a:ext cx="12409524" cy="7314286"/>
          </a:xfrm>
          <a:prstGeom prst="rect">
            <a:avLst/>
          </a:prstGeom>
          <a:effectLst>
            <a:outerShdw blurRad="63500" algn="ctr" rotWithShape="0">
              <a:srgbClr val="000000">
                <a:alpha val="95000"/>
              </a:srgbClr>
            </a:outerShdw>
          </a:effectLst>
        </xdr:spPr>
      </xdr:pic>
      <xdr:sp macro="" textlink="">
        <xdr:nvSpPr>
          <xdr:cNvPr id="47" name="Rectangle 46">
            <a:extLst>
              <a:ext uri="{FF2B5EF4-FFF2-40B4-BE49-F238E27FC236}">
                <a16:creationId xmlns:a16="http://schemas.microsoft.com/office/drawing/2014/main" id="{53A8ADA8-77D6-AA5A-3169-701F2F5E6E1B}"/>
              </a:ext>
            </a:extLst>
          </xdr:cNvPr>
          <xdr:cNvSpPr/>
        </xdr:nvSpPr>
        <xdr:spPr>
          <a:xfrm>
            <a:off x="15979588" y="2018044941"/>
            <a:ext cx="1669677" cy="5939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644</xdr:row>
      <xdr:rowOff>0</xdr:rowOff>
    </xdr:from>
    <xdr:ext cx="8133333" cy="1971429"/>
    <xdr:pic>
      <xdr:nvPicPr>
        <xdr:cNvPr id="48" name="Picture 47">
          <a:extLst>
            <a:ext uri="{FF2B5EF4-FFF2-40B4-BE49-F238E27FC236}">
              <a16:creationId xmlns:a16="http://schemas.microsoft.com/office/drawing/2014/main" id="{623D7E22-8928-4A0A-93B9-3B42EC69C844}"/>
            </a:ext>
          </a:extLst>
        </xdr:cNvPr>
        <xdr:cNvPicPr>
          <a:picLocks noChangeAspect="1"/>
        </xdr:cNvPicPr>
      </xdr:nvPicPr>
      <xdr:blipFill>
        <a:blip xmlns:r="http://schemas.openxmlformats.org/officeDocument/2006/relationships" r:embed="rId27"/>
        <a:stretch>
          <a:fillRect/>
        </a:stretch>
      </xdr:blipFill>
      <xdr:spPr>
        <a:xfrm>
          <a:off x="762000" y="1941004500"/>
          <a:ext cx="8133333" cy="1971429"/>
        </a:xfrm>
        <a:prstGeom prst="rect">
          <a:avLst/>
        </a:prstGeom>
        <a:effectLst>
          <a:outerShdw blurRad="127000" algn="ctr" rotWithShape="0">
            <a:srgbClr val="0000FF">
              <a:alpha val="90000"/>
            </a:srgbClr>
          </a:outerShdw>
        </a:effectLst>
      </xdr:spPr>
    </xdr:pic>
    <xdr:clientData/>
  </xdr:oneCellAnchor>
  <xdr:twoCellAnchor>
    <xdr:from>
      <xdr:col>4</xdr:col>
      <xdr:colOff>0</xdr:colOff>
      <xdr:row>658</xdr:row>
      <xdr:rowOff>0</xdr:rowOff>
    </xdr:from>
    <xdr:to>
      <xdr:col>77</xdr:col>
      <xdr:colOff>133214</xdr:colOff>
      <xdr:row>734</xdr:row>
      <xdr:rowOff>28575</xdr:rowOff>
    </xdr:to>
    <xdr:grpSp>
      <xdr:nvGrpSpPr>
        <xdr:cNvPr id="49" name="Group 48">
          <a:extLst>
            <a:ext uri="{FF2B5EF4-FFF2-40B4-BE49-F238E27FC236}">
              <a16:creationId xmlns:a16="http://schemas.microsoft.com/office/drawing/2014/main" id="{75F0D8E2-258E-444D-92C2-12EC14EB07F4}"/>
            </a:ext>
          </a:extLst>
        </xdr:cNvPr>
        <xdr:cNvGrpSpPr/>
      </xdr:nvGrpSpPr>
      <xdr:grpSpPr>
        <a:xfrm>
          <a:off x="762000" y="125349000"/>
          <a:ext cx="14039714" cy="14506575"/>
          <a:chOff x="762000" y="199453500"/>
          <a:chExt cx="14039714" cy="14506575"/>
        </a:xfrm>
      </xdr:grpSpPr>
      <xdr:pic>
        <xdr:nvPicPr>
          <xdr:cNvPr id="50" name="Picture 49">
            <a:extLst>
              <a:ext uri="{FF2B5EF4-FFF2-40B4-BE49-F238E27FC236}">
                <a16:creationId xmlns:a16="http://schemas.microsoft.com/office/drawing/2014/main" id="{99979F43-2D6D-FCB6-845E-A26E320D2229}"/>
              </a:ext>
            </a:extLst>
          </xdr:cNvPr>
          <xdr:cNvPicPr>
            <a:picLocks noChangeAspect="1"/>
          </xdr:cNvPicPr>
        </xdr:nvPicPr>
        <xdr:blipFill>
          <a:blip xmlns:r="http://schemas.openxmlformats.org/officeDocument/2006/relationships" r:embed="rId28"/>
          <a:stretch>
            <a:fillRect/>
          </a:stretch>
        </xdr:blipFill>
        <xdr:spPr>
          <a:xfrm>
            <a:off x="762000" y="199453500"/>
            <a:ext cx="8142857" cy="6447619"/>
          </a:xfrm>
          <a:prstGeom prst="rect">
            <a:avLst/>
          </a:prstGeom>
          <a:effectLst>
            <a:outerShdw blurRad="127000" algn="ctr" rotWithShape="0">
              <a:srgbClr val="FF0000">
                <a:alpha val="90000"/>
              </a:srgbClr>
            </a:outerShdw>
          </a:effectLst>
        </xdr:spPr>
      </xdr:pic>
      <xdr:pic>
        <xdr:nvPicPr>
          <xdr:cNvPr id="51" name="Picture 50">
            <a:extLst>
              <a:ext uri="{FF2B5EF4-FFF2-40B4-BE49-F238E27FC236}">
                <a16:creationId xmlns:a16="http://schemas.microsoft.com/office/drawing/2014/main" id="{A1CF7CE1-12E1-6CFE-D51D-030437FAAEC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762000" y="206121000"/>
            <a:ext cx="14039714" cy="6301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2" name="Picture 51">
            <a:extLst>
              <a:ext uri="{FF2B5EF4-FFF2-40B4-BE49-F238E27FC236}">
                <a16:creationId xmlns:a16="http://schemas.microsoft.com/office/drawing/2014/main" id="{9561919F-C028-E005-FA44-A354ADC1192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62000" y="212598000"/>
            <a:ext cx="13763625" cy="13620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754</xdr:row>
      <xdr:rowOff>0</xdr:rowOff>
    </xdr:from>
    <xdr:to>
      <xdr:col>69</xdr:col>
      <xdr:colOff>27024</xdr:colOff>
      <xdr:row>856</xdr:row>
      <xdr:rowOff>113500</xdr:rowOff>
    </xdr:to>
    <xdr:grpSp>
      <xdr:nvGrpSpPr>
        <xdr:cNvPr id="53" name="Group 52">
          <a:extLst>
            <a:ext uri="{FF2B5EF4-FFF2-40B4-BE49-F238E27FC236}">
              <a16:creationId xmlns:a16="http://schemas.microsoft.com/office/drawing/2014/main" id="{4432C94B-A499-469B-9D28-E479C0500C51}"/>
            </a:ext>
          </a:extLst>
        </xdr:cNvPr>
        <xdr:cNvGrpSpPr/>
      </xdr:nvGrpSpPr>
      <xdr:grpSpPr>
        <a:xfrm>
          <a:off x="762000" y="143637000"/>
          <a:ext cx="12409524" cy="19544500"/>
          <a:chOff x="762000" y="201930000"/>
          <a:chExt cx="12409524" cy="19544500"/>
        </a:xfrm>
      </xdr:grpSpPr>
      <xdr:pic>
        <xdr:nvPicPr>
          <xdr:cNvPr id="54" name="Picture 53">
            <a:extLst>
              <a:ext uri="{FF2B5EF4-FFF2-40B4-BE49-F238E27FC236}">
                <a16:creationId xmlns:a16="http://schemas.microsoft.com/office/drawing/2014/main" id="{43830230-5602-83AA-D5BE-B999E7A1E6FA}"/>
              </a:ext>
            </a:extLst>
          </xdr:cNvPr>
          <xdr:cNvPicPr>
            <a:picLocks noChangeAspect="1"/>
          </xdr:cNvPicPr>
        </xdr:nvPicPr>
        <xdr:blipFill>
          <a:blip xmlns:r="http://schemas.openxmlformats.org/officeDocument/2006/relationships" r:embed="rId31"/>
          <a:stretch>
            <a:fillRect/>
          </a:stretch>
        </xdr:blipFill>
        <xdr:spPr>
          <a:xfrm>
            <a:off x="762000" y="201930000"/>
            <a:ext cx="12209524" cy="7923809"/>
          </a:xfrm>
          <a:prstGeom prst="rect">
            <a:avLst/>
          </a:prstGeom>
          <a:effectLst>
            <a:outerShdw blurRad="63500" algn="ctr" rotWithShape="0">
              <a:srgbClr val="000000">
                <a:alpha val="95000"/>
              </a:srgbClr>
            </a:outerShdw>
          </a:effectLst>
        </xdr:spPr>
      </xdr:pic>
      <xdr:pic>
        <xdr:nvPicPr>
          <xdr:cNvPr id="55" name="Picture 54">
            <a:extLst>
              <a:ext uri="{FF2B5EF4-FFF2-40B4-BE49-F238E27FC236}">
                <a16:creationId xmlns:a16="http://schemas.microsoft.com/office/drawing/2014/main" id="{848DDBD0-536F-A74C-44D5-3CE0FA1C1A73}"/>
              </a:ext>
            </a:extLst>
          </xdr:cNvPr>
          <xdr:cNvPicPr>
            <a:picLocks noChangeAspect="1"/>
          </xdr:cNvPicPr>
        </xdr:nvPicPr>
        <xdr:blipFill>
          <a:blip xmlns:r="http://schemas.openxmlformats.org/officeDocument/2006/relationships" r:embed="rId32"/>
          <a:stretch>
            <a:fillRect/>
          </a:stretch>
        </xdr:blipFill>
        <xdr:spPr>
          <a:xfrm>
            <a:off x="762000" y="215074500"/>
            <a:ext cx="12409524" cy="6400000"/>
          </a:xfrm>
          <a:prstGeom prst="rect">
            <a:avLst/>
          </a:prstGeom>
          <a:effectLst>
            <a:outerShdw blurRad="63500" algn="ctr" rotWithShape="0">
              <a:srgbClr val="000000">
                <a:alpha val="95000"/>
              </a:srgbClr>
            </a:outerShdw>
          </a:effectLst>
        </xdr:spPr>
      </xdr:pic>
      <xdr:pic>
        <xdr:nvPicPr>
          <xdr:cNvPr id="56" name="Picture 55">
            <a:extLst>
              <a:ext uri="{FF2B5EF4-FFF2-40B4-BE49-F238E27FC236}">
                <a16:creationId xmlns:a16="http://schemas.microsoft.com/office/drawing/2014/main" id="{DCFA0A75-8765-4AFA-D11B-0CEB41EFE4E3}"/>
              </a:ext>
            </a:extLst>
          </xdr:cNvPr>
          <xdr:cNvPicPr>
            <a:picLocks noChangeAspect="1"/>
          </xdr:cNvPicPr>
        </xdr:nvPicPr>
        <xdr:blipFill>
          <a:blip xmlns:r="http://schemas.openxmlformats.org/officeDocument/2006/relationships" r:embed="rId33"/>
          <a:stretch>
            <a:fillRect/>
          </a:stretch>
        </xdr:blipFill>
        <xdr:spPr>
          <a:xfrm>
            <a:off x="762000" y="209931000"/>
            <a:ext cx="12409524" cy="4933333"/>
          </a:xfrm>
          <a:prstGeom prst="rect">
            <a:avLst/>
          </a:prstGeom>
          <a:effectLst>
            <a:outerShdw blurRad="63500" algn="ctr" rotWithShape="0">
              <a:srgbClr val="000000">
                <a:alpha val="95000"/>
              </a:srgbClr>
            </a:outerShdw>
          </a:effectLst>
        </xdr:spPr>
      </xdr:pic>
    </xdr:grpSp>
    <xdr:clientData/>
  </xdr:twoCellAnchor>
  <xdr:twoCellAnchor>
    <xdr:from>
      <xdr:col>70</xdr:col>
      <xdr:colOff>0</xdr:colOff>
      <xdr:row>754</xdr:row>
      <xdr:rowOff>0</xdr:rowOff>
    </xdr:from>
    <xdr:to>
      <xdr:col>135</xdr:col>
      <xdr:colOff>27024</xdr:colOff>
      <xdr:row>856</xdr:row>
      <xdr:rowOff>132548</xdr:rowOff>
    </xdr:to>
    <xdr:grpSp>
      <xdr:nvGrpSpPr>
        <xdr:cNvPr id="57" name="Group 56">
          <a:extLst>
            <a:ext uri="{FF2B5EF4-FFF2-40B4-BE49-F238E27FC236}">
              <a16:creationId xmlns:a16="http://schemas.microsoft.com/office/drawing/2014/main" id="{B11687C1-53D8-4ED5-9AB6-A588C5C1061B}"/>
            </a:ext>
          </a:extLst>
        </xdr:cNvPr>
        <xdr:cNvGrpSpPr/>
      </xdr:nvGrpSpPr>
      <xdr:grpSpPr>
        <a:xfrm>
          <a:off x="13335000" y="143637000"/>
          <a:ext cx="12409524" cy="19563548"/>
          <a:chOff x="13335000" y="201930000"/>
          <a:chExt cx="12409524" cy="19563548"/>
        </a:xfrm>
      </xdr:grpSpPr>
      <xdr:pic>
        <xdr:nvPicPr>
          <xdr:cNvPr id="58" name="Picture 57">
            <a:extLst>
              <a:ext uri="{FF2B5EF4-FFF2-40B4-BE49-F238E27FC236}">
                <a16:creationId xmlns:a16="http://schemas.microsoft.com/office/drawing/2014/main" id="{ACD4637D-AB57-EC64-C766-BB752337A1B0}"/>
              </a:ext>
            </a:extLst>
          </xdr:cNvPr>
          <xdr:cNvPicPr>
            <a:picLocks noChangeAspect="1"/>
          </xdr:cNvPicPr>
        </xdr:nvPicPr>
        <xdr:blipFill>
          <a:blip xmlns:r="http://schemas.openxmlformats.org/officeDocument/2006/relationships" r:embed="rId34"/>
          <a:stretch>
            <a:fillRect/>
          </a:stretch>
        </xdr:blipFill>
        <xdr:spPr>
          <a:xfrm>
            <a:off x="13335000" y="201930000"/>
            <a:ext cx="12209524" cy="7923809"/>
          </a:xfrm>
          <a:prstGeom prst="rect">
            <a:avLst/>
          </a:prstGeom>
          <a:effectLst>
            <a:outerShdw blurRad="63500" algn="ctr" rotWithShape="0">
              <a:srgbClr val="000000">
                <a:alpha val="95000"/>
              </a:srgbClr>
            </a:outerShdw>
          </a:effectLst>
        </xdr:spPr>
      </xdr:pic>
      <xdr:pic>
        <xdr:nvPicPr>
          <xdr:cNvPr id="59" name="Picture 58">
            <a:extLst>
              <a:ext uri="{FF2B5EF4-FFF2-40B4-BE49-F238E27FC236}">
                <a16:creationId xmlns:a16="http://schemas.microsoft.com/office/drawing/2014/main" id="{2DA97510-B28D-BCFC-5D24-703889F14A73}"/>
              </a:ext>
            </a:extLst>
          </xdr:cNvPr>
          <xdr:cNvPicPr>
            <a:picLocks noChangeAspect="1"/>
          </xdr:cNvPicPr>
        </xdr:nvPicPr>
        <xdr:blipFill>
          <a:blip xmlns:r="http://schemas.openxmlformats.org/officeDocument/2006/relationships" r:embed="rId35"/>
          <a:stretch>
            <a:fillRect/>
          </a:stretch>
        </xdr:blipFill>
        <xdr:spPr>
          <a:xfrm>
            <a:off x="13335000" y="209931000"/>
            <a:ext cx="12409524" cy="4904762"/>
          </a:xfrm>
          <a:prstGeom prst="rect">
            <a:avLst/>
          </a:prstGeom>
          <a:effectLst>
            <a:outerShdw blurRad="63500" algn="ctr" rotWithShape="0">
              <a:srgbClr val="000000">
                <a:alpha val="95000"/>
              </a:srgbClr>
            </a:outerShdw>
          </a:effectLst>
        </xdr:spPr>
      </xdr:pic>
      <xdr:pic>
        <xdr:nvPicPr>
          <xdr:cNvPr id="60" name="Picture 59">
            <a:extLst>
              <a:ext uri="{FF2B5EF4-FFF2-40B4-BE49-F238E27FC236}">
                <a16:creationId xmlns:a16="http://schemas.microsoft.com/office/drawing/2014/main" id="{DDE7B799-0B7A-E501-54EC-222721D7BE5C}"/>
              </a:ext>
            </a:extLst>
          </xdr:cNvPr>
          <xdr:cNvPicPr>
            <a:picLocks noChangeAspect="1"/>
          </xdr:cNvPicPr>
        </xdr:nvPicPr>
        <xdr:blipFill>
          <a:blip xmlns:r="http://schemas.openxmlformats.org/officeDocument/2006/relationships" r:embed="rId36"/>
          <a:stretch>
            <a:fillRect/>
          </a:stretch>
        </xdr:blipFill>
        <xdr:spPr>
          <a:xfrm>
            <a:off x="13335000" y="215074500"/>
            <a:ext cx="12409524" cy="6419048"/>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860</xdr:row>
      <xdr:rowOff>0</xdr:rowOff>
    </xdr:from>
    <xdr:ext cx="8200000" cy="5085714"/>
    <xdr:pic>
      <xdr:nvPicPr>
        <xdr:cNvPr id="61" name="Picture 60">
          <a:extLst>
            <a:ext uri="{FF2B5EF4-FFF2-40B4-BE49-F238E27FC236}">
              <a16:creationId xmlns:a16="http://schemas.microsoft.com/office/drawing/2014/main" id="{A887514D-36BE-4A18-ADA2-7B497B706D9E}"/>
            </a:ext>
          </a:extLst>
        </xdr:cNvPr>
        <xdr:cNvPicPr>
          <a:picLocks noChangeAspect="1"/>
        </xdr:cNvPicPr>
      </xdr:nvPicPr>
      <xdr:blipFill>
        <a:blip xmlns:r="http://schemas.openxmlformats.org/officeDocument/2006/relationships" r:embed="rId37"/>
        <a:stretch>
          <a:fillRect/>
        </a:stretch>
      </xdr:blipFill>
      <xdr:spPr>
        <a:xfrm>
          <a:off x="762000" y="1982152500"/>
          <a:ext cx="8200000" cy="5085714"/>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1210</xdr:row>
      <xdr:rowOff>0</xdr:rowOff>
    </xdr:from>
    <xdr:ext cx="9695238" cy="5685714"/>
    <xdr:pic>
      <xdr:nvPicPr>
        <xdr:cNvPr id="62" name="Picture 61">
          <a:extLst>
            <a:ext uri="{FF2B5EF4-FFF2-40B4-BE49-F238E27FC236}">
              <a16:creationId xmlns:a16="http://schemas.microsoft.com/office/drawing/2014/main" id="{B756D267-B79F-4B92-B6D0-881F04C2C338}"/>
            </a:ext>
          </a:extLst>
        </xdr:cNvPr>
        <xdr:cNvPicPr>
          <a:picLocks noChangeAspect="1"/>
        </xdr:cNvPicPr>
      </xdr:nvPicPr>
      <xdr:blipFill>
        <a:blip xmlns:r="http://schemas.openxmlformats.org/officeDocument/2006/relationships" r:embed="rId38"/>
        <a:stretch>
          <a:fillRect/>
        </a:stretch>
      </xdr:blipFill>
      <xdr:spPr>
        <a:xfrm>
          <a:off x="762000" y="1958911500"/>
          <a:ext cx="9695238" cy="56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1298</xdr:row>
      <xdr:rowOff>0</xdr:rowOff>
    </xdr:from>
    <xdr:to>
      <xdr:col>68</xdr:col>
      <xdr:colOff>17524</xdr:colOff>
      <xdr:row>1464</xdr:row>
      <xdr:rowOff>158952</xdr:rowOff>
    </xdr:to>
    <xdr:grpSp>
      <xdr:nvGrpSpPr>
        <xdr:cNvPr id="63" name="Group 62">
          <a:extLst>
            <a:ext uri="{FF2B5EF4-FFF2-40B4-BE49-F238E27FC236}">
              <a16:creationId xmlns:a16="http://schemas.microsoft.com/office/drawing/2014/main" id="{7D1EE430-E626-480E-BB9F-B222988834DB}"/>
            </a:ext>
          </a:extLst>
        </xdr:cNvPr>
        <xdr:cNvGrpSpPr/>
      </xdr:nvGrpSpPr>
      <xdr:grpSpPr>
        <a:xfrm>
          <a:off x="762000" y="247269000"/>
          <a:ext cx="12209524" cy="31781952"/>
          <a:chOff x="762000" y="2081593500"/>
          <a:chExt cx="12209524" cy="31781952"/>
        </a:xfrm>
      </xdr:grpSpPr>
      <xdr:grpSp>
        <xdr:nvGrpSpPr>
          <xdr:cNvPr id="64" name="Group 63">
            <a:extLst>
              <a:ext uri="{FF2B5EF4-FFF2-40B4-BE49-F238E27FC236}">
                <a16:creationId xmlns:a16="http://schemas.microsoft.com/office/drawing/2014/main" id="{3D925FB0-B5F0-0E18-F025-24870117521C}"/>
              </a:ext>
            </a:extLst>
          </xdr:cNvPr>
          <xdr:cNvGrpSpPr/>
        </xdr:nvGrpSpPr>
        <xdr:grpSpPr>
          <a:xfrm>
            <a:off x="762000" y="2089594500"/>
            <a:ext cx="12114286" cy="23780952"/>
            <a:chOff x="762000" y="2090928000"/>
            <a:chExt cx="12114286" cy="23780952"/>
          </a:xfrm>
        </xdr:grpSpPr>
        <xdr:pic>
          <xdr:nvPicPr>
            <xdr:cNvPr id="66" name="Picture 65">
              <a:extLst>
                <a:ext uri="{FF2B5EF4-FFF2-40B4-BE49-F238E27FC236}">
                  <a16:creationId xmlns:a16="http://schemas.microsoft.com/office/drawing/2014/main" id="{FD6CFB4D-9AA4-330A-1AB1-3FE84C1598E7}"/>
                </a:ext>
              </a:extLst>
            </xdr:cNvPr>
            <xdr:cNvPicPr>
              <a:picLocks noChangeAspect="1"/>
            </xdr:cNvPicPr>
          </xdr:nvPicPr>
          <xdr:blipFill>
            <a:blip xmlns:r="http://schemas.openxmlformats.org/officeDocument/2006/relationships" r:embed="rId39"/>
            <a:stretch>
              <a:fillRect/>
            </a:stretch>
          </xdr:blipFill>
          <xdr:spPr>
            <a:xfrm>
              <a:off x="762000" y="2090928000"/>
              <a:ext cx="12114286" cy="23780952"/>
            </a:xfrm>
            <a:prstGeom prst="rect">
              <a:avLst/>
            </a:prstGeom>
            <a:effectLst>
              <a:outerShdw blurRad="63500" algn="ctr" rotWithShape="0">
                <a:srgbClr val="000000">
                  <a:alpha val="95000"/>
                </a:srgbClr>
              </a:outerShdw>
            </a:effectLst>
          </xdr:spPr>
        </xdr:pic>
        <xdr:sp macro="" textlink="">
          <xdr:nvSpPr>
            <xdr:cNvPr id="67" name="Rectangle 66">
              <a:extLst>
                <a:ext uri="{FF2B5EF4-FFF2-40B4-BE49-F238E27FC236}">
                  <a16:creationId xmlns:a16="http://schemas.microsoft.com/office/drawing/2014/main" id="{E8BC968B-102F-A1DC-9C28-40F0AA27D5D5}"/>
                </a:ext>
              </a:extLst>
            </xdr:cNvPr>
            <xdr:cNvSpPr/>
          </xdr:nvSpPr>
          <xdr:spPr>
            <a:xfrm>
              <a:off x="9719110" y="2108319529"/>
              <a:ext cx="2469283" cy="57149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65" name="Picture 64">
            <a:extLst>
              <a:ext uri="{FF2B5EF4-FFF2-40B4-BE49-F238E27FC236}">
                <a16:creationId xmlns:a16="http://schemas.microsoft.com/office/drawing/2014/main" id="{CF94E4AB-5F5D-07ED-79DF-ACF6508144C8}"/>
              </a:ext>
            </a:extLst>
          </xdr:cNvPr>
          <xdr:cNvPicPr>
            <a:picLocks noChangeAspect="1"/>
          </xdr:cNvPicPr>
        </xdr:nvPicPr>
        <xdr:blipFill>
          <a:blip xmlns:r="http://schemas.openxmlformats.org/officeDocument/2006/relationships" r:embed="rId40"/>
          <a:stretch>
            <a:fillRect/>
          </a:stretch>
        </xdr:blipFill>
        <xdr:spPr>
          <a:xfrm>
            <a:off x="762000" y="2081593500"/>
            <a:ext cx="12209524" cy="7923809"/>
          </a:xfrm>
          <a:prstGeom prst="rect">
            <a:avLst/>
          </a:prstGeom>
          <a:effectLst>
            <a:outerShdw blurRad="63500" algn="ctr" rotWithShape="0">
              <a:srgbClr val="000000">
                <a:alpha val="95000"/>
              </a:srgbClr>
            </a:outerShdw>
          </a:effectLst>
        </xdr:spPr>
      </xdr:pic>
    </xdr:grpSp>
    <xdr:clientData/>
  </xdr:twoCellAnchor>
  <xdr:twoCellAnchor>
    <xdr:from>
      <xdr:col>69</xdr:col>
      <xdr:colOff>0</xdr:colOff>
      <xdr:row>1298</xdr:row>
      <xdr:rowOff>0</xdr:rowOff>
    </xdr:from>
    <xdr:to>
      <xdr:col>133</xdr:col>
      <xdr:colOff>17524</xdr:colOff>
      <xdr:row>1464</xdr:row>
      <xdr:rowOff>149428</xdr:rowOff>
    </xdr:to>
    <xdr:grpSp>
      <xdr:nvGrpSpPr>
        <xdr:cNvPr id="68" name="Group 67">
          <a:extLst>
            <a:ext uri="{FF2B5EF4-FFF2-40B4-BE49-F238E27FC236}">
              <a16:creationId xmlns:a16="http://schemas.microsoft.com/office/drawing/2014/main" id="{BE618595-ACB7-45EB-99BD-11042C604C43}"/>
            </a:ext>
          </a:extLst>
        </xdr:cNvPr>
        <xdr:cNvGrpSpPr/>
      </xdr:nvGrpSpPr>
      <xdr:grpSpPr>
        <a:xfrm>
          <a:off x="13144500" y="247269000"/>
          <a:ext cx="12209524" cy="31772428"/>
          <a:chOff x="13144500" y="2081593500"/>
          <a:chExt cx="12209524" cy="31772428"/>
        </a:xfrm>
      </xdr:grpSpPr>
      <xdr:pic>
        <xdr:nvPicPr>
          <xdr:cNvPr id="69" name="Picture 68">
            <a:extLst>
              <a:ext uri="{FF2B5EF4-FFF2-40B4-BE49-F238E27FC236}">
                <a16:creationId xmlns:a16="http://schemas.microsoft.com/office/drawing/2014/main" id="{9963E424-7388-168A-48A6-00083C389A47}"/>
              </a:ext>
            </a:extLst>
          </xdr:cNvPr>
          <xdr:cNvPicPr>
            <a:picLocks noChangeAspect="1"/>
          </xdr:cNvPicPr>
        </xdr:nvPicPr>
        <xdr:blipFill>
          <a:blip xmlns:r="http://schemas.openxmlformats.org/officeDocument/2006/relationships" r:embed="rId41"/>
          <a:stretch>
            <a:fillRect/>
          </a:stretch>
        </xdr:blipFill>
        <xdr:spPr>
          <a:xfrm>
            <a:off x="13144500" y="2081593500"/>
            <a:ext cx="12209524" cy="7923809"/>
          </a:xfrm>
          <a:prstGeom prst="rect">
            <a:avLst/>
          </a:prstGeom>
          <a:effectLst>
            <a:outerShdw blurRad="63500" algn="ctr" rotWithShape="0">
              <a:srgbClr val="000000">
                <a:alpha val="95000"/>
              </a:srgbClr>
            </a:outerShdw>
          </a:effectLst>
        </xdr:spPr>
      </xdr:pic>
      <xdr:pic>
        <xdr:nvPicPr>
          <xdr:cNvPr id="70" name="Picture 69">
            <a:extLst>
              <a:ext uri="{FF2B5EF4-FFF2-40B4-BE49-F238E27FC236}">
                <a16:creationId xmlns:a16="http://schemas.microsoft.com/office/drawing/2014/main" id="{2E03E41E-ED7D-6C50-55A0-C12AAC1C1917}"/>
              </a:ext>
            </a:extLst>
          </xdr:cNvPr>
          <xdr:cNvPicPr>
            <a:picLocks noChangeAspect="1"/>
          </xdr:cNvPicPr>
        </xdr:nvPicPr>
        <xdr:blipFill>
          <a:blip xmlns:r="http://schemas.openxmlformats.org/officeDocument/2006/relationships" r:embed="rId42"/>
          <a:stretch>
            <a:fillRect/>
          </a:stretch>
        </xdr:blipFill>
        <xdr:spPr>
          <a:xfrm>
            <a:off x="13144500" y="2089594500"/>
            <a:ext cx="12114286" cy="23771428"/>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1468</xdr:row>
      <xdr:rowOff>0</xdr:rowOff>
    </xdr:from>
    <xdr:ext cx="9085714" cy="5990476"/>
    <xdr:pic>
      <xdr:nvPicPr>
        <xdr:cNvPr id="71" name="Picture 70">
          <a:extLst>
            <a:ext uri="{FF2B5EF4-FFF2-40B4-BE49-F238E27FC236}">
              <a16:creationId xmlns:a16="http://schemas.microsoft.com/office/drawing/2014/main" id="{A4D6A643-E680-4F06-BE4D-687F5E4E108B}"/>
            </a:ext>
          </a:extLst>
        </xdr:cNvPr>
        <xdr:cNvPicPr>
          <a:picLocks noChangeAspect="1"/>
        </xdr:cNvPicPr>
      </xdr:nvPicPr>
      <xdr:blipFill>
        <a:blip xmlns:r="http://schemas.openxmlformats.org/officeDocument/2006/relationships" r:embed="rId43"/>
        <a:stretch>
          <a:fillRect/>
        </a:stretch>
      </xdr:blipFill>
      <xdr:spPr>
        <a:xfrm>
          <a:off x="762000" y="2008060500"/>
          <a:ext cx="9085714" cy="5990476"/>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1243</xdr:row>
      <xdr:rowOff>0</xdr:rowOff>
    </xdr:from>
    <xdr:ext cx="8161905" cy="5961905"/>
    <xdr:pic>
      <xdr:nvPicPr>
        <xdr:cNvPr id="72" name="Picture 71">
          <a:extLst>
            <a:ext uri="{FF2B5EF4-FFF2-40B4-BE49-F238E27FC236}">
              <a16:creationId xmlns:a16="http://schemas.microsoft.com/office/drawing/2014/main" id="{F008D0CA-0AE9-4F2B-BEAA-C30FDD7F4F56}"/>
            </a:ext>
          </a:extLst>
        </xdr:cNvPr>
        <xdr:cNvPicPr>
          <a:picLocks noChangeAspect="1"/>
        </xdr:cNvPicPr>
      </xdr:nvPicPr>
      <xdr:blipFill>
        <a:blip xmlns:r="http://schemas.openxmlformats.org/officeDocument/2006/relationships" r:embed="rId44"/>
        <a:stretch>
          <a:fillRect/>
        </a:stretch>
      </xdr:blipFill>
      <xdr:spPr>
        <a:xfrm>
          <a:off x="762000" y="1965198000"/>
          <a:ext cx="8161905" cy="596190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1503</xdr:row>
      <xdr:rowOff>0</xdr:rowOff>
    </xdr:from>
    <xdr:ext cx="8171428" cy="1247619"/>
    <xdr:pic>
      <xdr:nvPicPr>
        <xdr:cNvPr id="73" name="Picture 72">
          <a:extLst>
            <a:ext uri="{FF2B5EF4-FFF2-40B4-BE49-F238E27FC236}">
              <a16:creationId xmlns:a16="http://schemas.microsoft.com/office/drawing/2014/main" id="{D4F8C39A-7054-40D0-B71E-21E3878E9191}"/>
            </a:ext>
          </a:extLst>
        </xdr:cNvPr>
        <xdr:cNvPicPr>
          <a:picLocks noChangeAspect="1"/>
        </xdr:cNvPicPr>
      </xdr:nvPicPr>
      <xdr:blipFill>
        <a:blip xmlns:r="http://schemas.openxmlformats.org/officeDocument/2006/relationships" r:embed="rId45"/>
        <a:stretch>
          <a:fillRect/>
        </a:stretch>
      </xdr:blipFill>
      <xdr:spPr>
        <a:xfrm>
          <a:off x="762000" y="2014728000"/>
          <a:ext cx="8171428" cy="12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1530</xdr:row>
      <xdr:rowOff>0</xdr:rowOff>
    </xdr:from>
    <xdr:ext cx="3285714" cy="1961905"/>
    <xdr:pic>
      <xdr:nvPicPr>
        <xdr:cNvPr id="74" name="Picture 73">
          <a:extLst>
            <a:ext uri="{FF2B5EF4-FFF2-40B4-BE49-F238E27FC236}">
              <a16:creationId xmlns:a16="http://schemas.microsoft.com/office/drawing/2014/main" id="{7C06C50D-568C-4D73-A88B-FC3A335FC1D4}"/>
            </a:ext>
          </a:extLst>
        </xdr:cNvPr>
        <xdr:cNvPicPr>
          <a:picLocks noChangeAspect="1"/>
        </xdr:cNvPicPr>
      </xdr:nvPicPr>
      <xdr:blipFill>
        <a:blip xmlns:r="http://schemas.openxmlformats.org/officeDocument/2006/relationships" r:embed="rId46"/>
        <a:stretch>
          <a:fillRect/>
        </a:stretch>
      </xdr:blipFill>
      <xdr:spPr>
        <a:xfrm>
          <a:off x="762000" y="1988058000"/>
          <a:ext cx="3285714" cy="1961905"/>
        </a:xfrm>
        <a:prstGeom prst="rect">
          <a:avLst/>
        </a:prstGeom>
        <a:effectLst>
          <a:outerShdw blurRad="63500" algn="ctr" rotWithShape="0">
            <a:srgbClr val="000000">
              <a:alpha val="95000"/>
            </a:srgbClr>
          </a:outerShdw>
        </a:effectLst>
      </xdr:spPr>
    </xdr:pic>
    <xdr:clientData/>
  </xdr:oneCellAnchor>
  <xdr:twoCellAnchor>
    <xdr:from>
      <xdr:col>4</xdr:col>
      <xdr:colOff>0</xdr:colOff>
      <xdr:row>1597</xdr:row>
      <xdr:rowOff>0</xdr:rowOff>
    </xdr:from>
    <xdr:to>
      <xdr:col>69</xdr:col>
      <xdr:colOff>27024</xdr:colOff>
      <xdr:row>1667</xdr:row>
      <xdr:rowOff>75524</xdr:rowOff>
    </xdr:to>
    <xdr:grpSp>
      <xdr:nvGrpSpPr>
        <xdr:cNvPr id="75" name="Group 74">
          <a:extLst>
            <a:ext uri="{FF2B5EF4-FFF2-40B4-BE49-F238E27FC236}">
              <a16:creationId xmlns:a16="http://schemas.microsoft.com/office/drawing/2014/main" id="{8D446E0C-CC8B-4806-A714-6AB85389C0C7}"/>
            </a:ext>
          </a:extLst>
        </xdr:cNvPr>
        <xdr:cNvGrpSpPr/>
      </xdr:nvGrpSpPr>
      <xdr:grpSpPr>
        <a:xfrm>
          <a:off x="762000" y="304228500"/>
          <a:ext cx="12409524" cy="13410524"/>
          <a:chOff x="762000" y="2279332500"/>
          <a:chExt cx="12409524" cy="13410524"/>
        </a:xfrm>
      </xdr:grpSpPr>
      <xdr:pic>
        <xdr:nvPicPr>
          <xdr:cNvPr id="76" name="Picture 75">
            <a:extLst>
              <a:ext uri="{FF2B5EF4-FFF2-40B4-BE49-F238E27FC236}">
                <a16:creationId xmlns:a16="http://schemas.microsoft.com/office/drawing/2014/main" id="{5BCBC968-5D4E-1330-5BBC-772D4A06372C}"/>
              </a:ext>
            </a:extLst>
          </xdr:cNvPr>
          <xdr:cNvPicPr>
            <a:picLocks noChangeAspect="1"/>
          </xdr:cNvPicPr>
        </xdr:nvPicPr>
        <xdr:blipFill>
          <a:blip xmlns:r="http://schemas.openxmlformats.org/officeDocument/2006/relationships" r:embed="rId47"/>
          <a:stretch>
            <a:fillRect/>
          </a:stretch>
        </xdr:blipFill>
        <xdr:spPr>
          <a:xfrm>
            <a:off x="762000" y="2279332500"/>
            <a:ext cx="12209524" cy="7923809"/>
          </a:xfrm>
          <a:prstGeom prst="rect">
            <a:avLst/>
          </a:prstGeom>
          <a:effectLst>
            <a:outerShdw blurRad="63500" algn="ctr" rotWithShape="0">
              <a:srgbClr val="000000">
                <a:alpha val="95000"/>
              </a:srgbClr>
            </a:outerShdw>
          </a:effectLst>
        </xdr:spPr>
      </xdr:pic>
      <xdr:pic>
        <xdr:nvPicPr>
          <xdr:cNvPr id="77" name="Picture 76">
            <a:extLst>
              <a:ext uri="{FF2B5EF4-FFF2-40B4-BE49-F238E27FC236}">
                <a16:creationId xmlns:a16="http://schemas.microsoft.com/office/drawing/2014/main" id="{E39D1B11-2589-1AA2-1EEB-E211009B3BDF}"/>
              </a:ext>
            </a:extLst>
          </xdr:cNvPr>
          <xdr:cNvPicPr>
            <a:picLocks noChangeAspect="1"/>
          </xdr:cNvPicPr>
        </xdr:nvPicPr>
        <xdr:blipFill>
          <a:blip xmlns:r="http://schemas.openxmlformats.org/officeDocument/2006/relationships" r:embed="rId48"/>
          <a:stretch>
            <a:fillRect/>
          </a:stretch>
        </xdr:blipFill>
        <xdr:spPr>
          <a:xfrm>
            <a:off x="762000" y="2287333500"/>
            <a:ext cx="12409524" cy="5409524"/>
          </a:xfrm>
          <a:prstGeom prst="rect">
            <a:avLst/>
          </a:prstGeom>
          <a:effectLst>
            <a:outerShdw blurRad="63500" algn="ctr" rotWithShape="0">
              <a:srgbClr val="000000">
                <a:alpha val="95000"/>
              </a:srgbClr>
            </a:outerShdw>
          </a:effectLst>
        </xdr:spPr>
      </xdr:pic>
    </xdr:grpSp>
    <xdr:clientData/>
  </xdr:twoCellAnchor>
  <xdr:twoCellAnchor>
    <xdr:from>
      <xdr:col>70</xdr:col>
      <xdr:colOff>0</xdr:colOff>
      <xdr:row>1597</xdr:row>
      <xdr:rowOff>0</xdr:rowOff>
    </xdr:from>
    <xdr:to>
      <xdr:col>135</xdr:col>
      <xdr:colOff>27024</xdr:colOff>
      <xdr:row>1667</xdr:row>
      <xdr:rowOff>85048</xdr:rowOff>
    </xdr:to>
    <xdr:grpSp>
      <xdr:nvGrpSpPr>
        <xdr:cNvPr id="78" name="Group 77">
          <a:extLst>
            <a:ext uri="{FF2B5EF4-FFF2-40B4-BE49-F238E27FC236}">
              <a16:creationId xmlns:a16="http://schemas.microsoft.com/office/drawing/2014/main" id="{50154E9D-1B57-4871-869B-A1EB30357EB1}"/>
            </a:ext>
          </a:extLst>
        </xdr:cNvPr>
        <xdr:cNvGrpSpPr/>
      </xdr:nvGrpSpPr>
      <xdr:grpSpPr>
        <a:xfrm>
          <a:off x="13335000" y="304228500"/>
          <a:ext cx="12409524" cy="13420048"/>
          <a:chOff x="13335000" y="2279332500"/>
          <a:chExt cx="12409524" cy="13420048"/>
        </a:xfrm>
      </xdr:grpSpPr>
      <xdr:pic>
        <xdr:nvPicPr>
          <xdr:cNvPr id="79" name="Picture 78">
            <a:extLst>
              <a:ext uri="{FF2B5EF4-FFF2-40B4-BE49-F238E27FC236}">
                <a16:creationId xmlns:a16="http://schemas.microsoft.com/office/drawing/2014/main" id="{80CA9886-849E-F264-F3D2-9460DC2F7826}"/>
              </a:ext>
            </a:extLst>
          </xdr:cNvPr>
          <xdr:cNvPicPr>
            <a:picLocks noChangeAspect="1"/>
          </xdr:cNvPicPr>
        </xdr:nvPicPr>
        <xdr:blipFill>
          <a:blip xmlns:r="http://schemas.openxmlformats.org/officeDocument/2006/relationships" r:embed="rId49"/>
          <a:stretch>
            <a:fillRect/>
          </a:stretch>
        </xdr:blipFill>
        <xdr:spPr>
          <a:xfrm>
            <a:off x="13335000" y="2279332500"/>
            <a:ext cx="12209524" cy="7923809"/>
          </a:xfrm>
          <a:prstGeom prst="rect">
            <a:avLst/>
          </a:prstGeom>
          <a:effectLst>
            <a:outerShdw blurRad="63500" algn="ctr" rotWithShape="0">
              <a:srgbClr val="000000">
                <a:alpha val="95000"/>
              </a:srgbClr>
            </a:outerShdw>
          </a:effectLst>
        </xdr:spPr>
      </xdr:pic>
      <xdr:pic>
        <xdr:nvPicPr>
          <xdr:cNvPr id="80" name="Picture 79">
            <a:extLst>
              <a:ext uri="{FF2B5EF4-FFF2-40B4-BE49-F238E27FC236}">
                <a16:creationId xmlns:a16="http://schemas.microsoft.com/office/drawing/2014/main" id="{F1A6099B-67C7-6D04-1DBA-E88022ECEA9A}"/>
              </a:ext>
            </a:extLst>
          </xdr:cNvPr>
          <xdr:cNvPicPr>
            <a:picLocks noChangeAspect="1"/>
          </xdr:cNvPicPr>
        </xdr:nvPicPr>
        <xdr:blipFill>
          <a:blip xmlns:r="http://schemas.openxmlformats.org/officeDocument/2006/relationships" r:embed="rId50"/>
          <a:stretch>
            <a:fillRect/>
          </a:stretch>
        </xdr:blipFill>
        <xdr:spPr>
          <a:xfrm>
            <a:off x="13335000" y="2287333500"/>
            <a:ext cx="12409524" cy="5419048"/>
          </a:xfrm>
          <a:prstGeom prst="rect">
            <a:avLst/>
          </a:prstGeom>
          <a:effectLst>
            <a:outerShdw blurRad="63500" algn="ctr" rotWithShape="0">
              <a:srgbClr val="000000">
                <a:alpha val="95000"/>
              </a:srgbClr>
            </a:outerShdw>
          </a:effectLst>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9</xdr:row>
      <xdr:rowOff>0</xdr:rowOff>
    </xdr:from>
    <xdr:to>
      <xdr:col>119</xdr:col>
      <xdr:colOff>175260</xdr:colOff>
      <xdr:row>43</xdr:row>
      <xdr:rowOff>132524</xdr:rowOff>
    </xdr:to>
    <xdr:grpSp>
      <xdr:nvGrpSpPr>
        <xdr:cNvPr id="2" name="Group 1">
          <a:extLst>
            <a:ext uri="{FF2B5EF4-FFF2-40B4-BE49-F238E27FC236}">
              <a16:creationId xmlns:a16="http://schemas.microsoft.com/office/drawing/2014/main" id="{2B2169EB-67F7-464E-987C-7B9D5F69B8C4}"/>
            </a:ext>
          </a:extLst>
        </xdr:cNvPr>
        <xdr:cNvGrpSpPr/>
      </xdr:nvGrpSpPr>
      <xdr:grpSpPr>
        <a:xfrm>
          <a:off x="762000" y="1714500"/>
          <a:ext cx="22082760" cy="6609524"/>
          <a:chOff x="762000" y="2306764500"/>
          <a:chExt cx="22082760" cy="6609524"/>
        </a:xfrm>
      </xdr:grpSpPr>
      <xdr:pic>
        <xdr:nvPicPr>
          <xdr:cNvPr id="3" name="Picture 2">
            <a:extLst>
              <a:ext uri="{FF2B5EF4-FFF2-40B4-BE49-F238E27FC236}">
                <a16:creationId xmlns:a16="http://schemas.microsoft.com/office/drawing/2014/main" id="{AB6E0F92-79C5-B4EF-762D-949A206F6865}"/>
              </a:ext>
            </a:extLst>
          </xdr:cNvPr>
          <xdr:cNvPicPr>
            <a:picLocks noChangeAspect="1"/>
          </xdr:cNvPicPr>
        </xdr:nvPicPr>
        <xdr:blipFill>
          <a:blip xmlns:r="http://schemas.openxmlformats.org/officeDocument/2006/relationships" r:embed="rId1"/>
          <a:stretch>
            <a:fillRect/>
          </a:stretch>
        </xdr:blipFill>
        <xdr:spPr>
          <a:xfrm>
            <a:off x="762000" y="2306764500"/>
            <a:ext cx="7885714" cy="6609524"/>
          </a:xfrm>
          <a:prstGeom prst="rect">
            <a:avLst/>
          </a:prstGeom>
          <a:effectLst>
            <a:outerShdw blurRad="127000" algn="ctr" rotWithShape="0">
              <a:srgbClr val="FF0000">
                <a:alpha val="90000"/>
              </a:srgbClr>
            </a:outerShdw>
          </a:effectLst>
        </xdr:spPr>
      </xdr:pic>
      <xdr:pic>
        <xdr:nvPicPr>
          <xdr:cNvPr id="4" name="Picture 3">
            <a:extLst>
              <a:ext uri="{FF2B5EF4-FFF2-40B4-BE49-F238E27FC236}">
                <a16:creationId xmlns:a16="http://schemas.microsoft.com/office/drawing/2014/main" id="{43DCE5D4-22B4-9F9C-5F01-C532697163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63000" y="2306764500"/>
            <a:ext cx="14081760" cy="514864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73</xdr:col>
      <xdr:colOff>0</xdr:colOff>
      <xdr:row>109</xdr:row>
      <xdr:rowOff>0</xdr:rowOff>
    </xdr:from>
    <xdr:to>
      <xdr:col>140</xdr:col>
      <xdr:colOff>160309</xdr:colOff>
      <xdr:row>155</xdr:row>
      <xdr:rowOff>84619</xdr:rowOff>
    </xdr:to>
    <xdr:grpSp>
      <xdr:nvGrpSpPr>
        <xdr:cNvPr id="5" name="Group 4">
          <a:extLst>
            <a:ext uri="{FF2B5EF4-FFF2-40B4-BE49-F238E27FC236}">
              <a16:creationId xmlns:a16="http://schemas.microsoft.com/office/drawing/2014/main" id="{3959AD0D-03C0-47AC-86A8-D6F4BB35C0EF}"/>
            </a:ext>
          </a:extLst>
        </xdr:cNvPr>
        <xdr:cNvGrpSpPr/>
      </xdr:nvGrpSpPr>
      <xdr:grpSpPr>
        <a:xfrm>
          <a:off x="13906500" y="20764500"/>
          <a:ext cx="12923809" cy="8847619"/>
          <a:chOff x="13906500" y="2323528500"/>
          <a:chExt cx="12923809" cy="8847619"/>
        </a:xfrm>
      </xdr:grpSpPr>
      <xdr:pic>
        <xdr:nvPicPr>
          <xdr:cNvPr id="6" name="Picture 5">
            <a:extLst>
              <a:ext uri="{FF2B5EF4-FFF2-40B4-BE49-F238E27FC236}">
                <a16:creationId xmlns:a16="http://schemas.microsoft.com/office/drawing/2014/main" id="{AF140890-2173-4045-535F-B4B595B39416}"/>
              </a:ext>
            </a:extLst>
          </xdr:cNvPr>
          <xdr:cNvPicPr>
            <a:picLocks noChangeAspect="1"/>
          </xdr:cNvPicPr>
        </xdr:nvPicPr>
        <xdr:blipFill>
          <a:blip xmlns:r="http://schemas.openxmlformats.org/officeDocument/2006/relationships" r:embed="rId3"/>
          <a:stretch>
            <a:fillRect/>
          </a:stretch>
        </xdr:blipFill>
        <xdr:spPr>
          <a:xfrm>
            <a:off x="13906500" y="2323528500"/>
            <a:ext cx="12923809" cy="8847619"/>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4B83181C-9BF4-9664-6272-EBB283D612F5}"/>
              </a:ext>
            </a:extLst>
          </xdr:cNvPr>
          <xdr:cNvSpPr/>
        </xdr:nvSpPr>
        <xdr:spPr>
          <a:xfrm>
            <a:off x="23319440" y="2328593558"/>
            <a:ext cx="3328148" cy="60511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67</xdr:row>
      <xdr:rowOff>0</xdr:rowOff>
    </xdr:from>
    <xdr:to>
      <xdr:col>71</xdr:col>
      <xdr:colOff>160309</xdr:colOff>
      <xdr:row>155</xdr:row>
      <xdr:rowOff>84619</xdr:rowOff>
    </xdr:to>
    <xdr:grpSp>
      <xdr:nvGrpSpPr>
        <xdr:cNvPr id="8" name="Group 7">
          <a:extLst>
            <a:ext uri="{FF2B5EF4-FFF2-40B4-BE49-F238E27FC236}">
              <a16:creationId xmlns:a16="http://schemas.microsoft.com/office/drawing/2014/main" id="{6C2B9DA6-53A0-4FEA-BF52-113E294E4D43}"/>
            </a:ext>
          </a:extLst>
        </xdr:cNvPr>
        <xdr:cNvGrpSpPr/>
      </xdr:nvGrpSpPr>
      <xdr:grpSpPr>
        <a:xfrm>
          <a:off x="762000" y="12763500"/>
          <a:ext cx="12923809" cy="16848619"/>
          <a:chOff x="762000" y="2315527500"/>
          <a:chExt cx="12923809" cy="16848619"/>
        </a:xfrm>
      </xdr:grpSpPr>
      <xdr:grpSp>
        <xdr:nvGrpSpPr>
          <xdr:cNvPr id="9" name="Group 8">
            <a:extLst>
              <a:ext uri="{FF2B5EF4-FFF2-40B4-BE49-F238E27FC236}">
                <a16:creationId xmlns:a16="http://schemas.microsoft.com/office/drawing/2014/main" id="{B5B42AE6-FF06-5171-2442-863622AD61B4}"/>
              </a:ext>
            </a:extLst>
          </xdr:cNvPr>
          <xdr:cNvGrpSpPr/>
        </xdr:nvGrpSpPr>
        <xdr:grpSpPr>
          <a:xfrm>
            <a:off x="762000" y="2315527500"/>
            <a:ext cx="12923809" cy="16848619"/>
            <a:chOff x="762000" y="2315527500"/>
            <a:chExt cx="12923809" cy="16848619"/>
          </a:xfrm>
        </xdr:grpSpPr>
        <xdr:pic>
          <xdr:nvPicPr>
            <xdr:cNvPr id="11" name="Picture 10">
              <a:extLst>
                <a:ext uri="{FF2B5EF4-FFF2-40B4-BE49-F238E27FC236}">
                  <a16:creationId xmlns:a16="http://schemas.microsoft.com/office/drawing/2014/main" id="{F38BBEEF-CBCB-DC68-274A-9E36E83437DD}"/>
                </a:ext>
              </a:extLst>
            </xdr:cNvPr>
            <xdr:cNvPicPr>
              <a:picLocks noChangeAspect="1"/>
            </xdr:cNvPicPr>
          </xdr:nvPicPr>
          <xdr:blipFill>
            <a:blip xmlns:r="http://schemas.openxmlformats.org/officeDocument/2006/relationships" r:embed="rId4"/>
            <a:stretch>
              <a:fillRect/>
            </a:stretch>
          </xdr:blipFill>
          <xdr:spPr>
            <a:xfrm>
              <a:off x="762000" y="2315527500"/>
              <a:ext cx="12209524" cy="7923809"/>
            </a:xfrm>
            <a:prstGeom prst="rect">
              <a:avLst/>
            </a:prstGeom>
            <a:effectLst>
              <a:outerShdw blurRad="63500" algn="ctr" rotWithShape="0">
                <a:srgbClr val="000000">
                  <a:alpha val="95000"/>
                </a:srgbClr>
              </a:outerShdw>
            </a:effectLst>
          </xdr:spPr>
        </xdr:pic>
        <xdr:pic>
          <xdr:nvPicPr>
            <xdr:cNvPr id="12" name="Picture 11">
              <a:extLst>
                <a:ext uri="{FF2B5EF4-FFF2-40B4-BE49-F238E27FC236}">
                  <a16:creationId xmlns:a16="http://schemas.microsoft.com/office/drawing/2014/main" id="{3AAF04D0-39F0-FAFB-4847-9328DB4896A1}"/>
                </a:ext>
              </a:extLst>
            </xdr:cNvPr>
            <xdr:cNvPicPr>
              <a:picLocks noChangeAspect="1"/>
            </xdr:cNvPicPr>
          </xdr:nvPicPr>
          <xdr:blipFill>
            <a:blip xmlns:r="http://schemas.openxmlformats.org/officeDocument/2006/relationships" r:embed="rId5"/>
            <a:stretch>
              <a:fillRect/>
            </a:stretch>
          </xdr:blipFill>
          <xdr:spPr>
            <a:xfrm>
              <a:off x="762000" y="2323528500"/>
              <a:ext cx="12923809" cy="8847619"/>
            </a:xfrm>
            <a:prstGeom prst="rect">
              <a:avLst/>
            </a:prstGeom>
            <a:effectLst>
              <a:outerShdw blurRad="63500" algn="ctr" rotWithShape="0">
                <a:srgbClr val="000000">
                  <a:alpha val="95000"/>
                </a:srgbClr>
              </a:outerShdw>
            </a:effectLst>
          </xdr:spPr>
        </xdr:pic>
      </xdr:grpSp>
      <xdr:sp macro="" textlink="">
        <xdr:nvSpPr>
          <xdr:cNvPr id="10" name="Rectangle 9">
            <a:extLst>
              <a:ext uri="{FF2B5EF4-FFF2-40B4-BE49-F238E27FC236}">
                <a16:creationId xmlns:a16="http://schemas.microsoft.com/office/drawing/2014/main" id="{DF12BD52-DBFB-A7CC-8F5C-512E8622D313}"/>
              </a:ext>
            </a:extLst>
          </xdr:cNvPr>
          <xdr:cNvSpPr/>
        </xdr:nvSpPr>
        <xdr:spPr>
          <a:xfrm>
            <a:off x="10186147" y="2328604765"/>
            <a:ext cx="3328148" cy="60511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73</xdr:col>
      <xdr:colOff>0</xdr:colOff>
      <xdr:row>67</xdr:row>
      <xdr:rowOff>0</xdr:rowOff>
    </xdr:from>
    <xdr:ext cx="12209524" cy="7923809"/>
    <xdr:pic>
      <xdr:nvPicPr>
        <xdr:cNvPr id="13" name="Picture 12">
          <a:extLst>
            <a:ext uri="{FF2B5EF4-FFF2-40B4-BE49-F238E27FC236}">
              <a16:creationId xmlns:a16="http://schemas.microsoft.com/office/drawing/2014/main" id="{FC67B3E7-830A-4EFB-8857-A19705202651}"/>
            </a:ext>
          </a:extLst>
        </xdr:cNvPr>
        <xdr:cNvPicPr>
          <a:picLocks noChangeAspect="1"/>
        </xdr:cNvPicPr>
      </xdr:nvPicPr>
      <xdr:blipFill>
        <a:blip xmlns:r="http://schemas.openxmlformats.org/officeDocument/2006/relationships" r:embed="rId6"/>
        <a:stretch>
          <a:fillRect/>
        </a:stretch>
      </xdr:blipFill>
      <xdr:spPr>
        <a:xfrm>
          <a:off x="13906500" y="20095845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xdr:row>
      <xdr:rowOff>0</xdr:rowOff>
    </xdr:from>
    <xdr:ext cx="7733333" cy="6152381"/>
    <xdr:pic>
      <xdr:nvPicPr>
        <xdr:cNvPr id="14" name="Picture 13">
          <a:extLst>
            <a:ext uri="{FF2B5EF4-FFF2-40B4-BE49-F238E27FC236}">
              <a16:creationId xmlns:a16="http://schemas.microsoft.com/office/drawing/2014/main" id="{A7336CAA-2CE9-4FBC-A9DC-FFC2CDEAD991}"/>
            </a:ext>
          </a:extLst>
        </xdr:cNvPr>
        <xdr:cNvPicPr>
          <a:picLocks noChangeAspect="1"/>
        </xdr:cNvPicPr>
      </xdr:nvPicPr>
      <xdr:blipFill>
        <a:blip xmlns:r="http://schemas.openxmlformats.org/officeDocument/2006/relationships" r:embed="rId7"/>
        <a:stretch>
          <a:fillRect/>
        </a:stretch>
      </xdr:blipFill>
      <xdr:spPr>
        <a:xfrm>
          <a:off x="762000" y="2027110500"/>
          <a:ext cx="7733333" cy="6152381"/>
        </a:xfrm>
        <a:prstGeom prst="rect">
          <a:avLst/>
        </a:prstGeom>
        <a:effectLst>
          <a:outerShdw blurRad="127000" algn="ctr" rotWithShape="0">
            <a:srgbClr val="0000FF">
              <a:alpha val="90000"/>
            </a:srgbClr>
          </a:outerShdw>
        </a:effectLst>
      </xdr:spPr>
    </xdr:pic>
    <xdr:clientData/>
  </xdr:oneCellAnchor>
  <xdr:oneCellAnchor>
    <xdr:from>
      <xdr:col>4</xdr:col>
      <xdr:colOff>0</xdr:colOff>
      <xdr:row>209</xdr:row>
      <xdr:rowOff>0</xdr:rowOff>
    </xdr:from>
    <xdr:ext cx="7352381" cy="3590476"/>
    <xdr:pic>
      <xdr:nvPicPr>
        <xdr:cNvPr id="15" name="Picture 14">
          <a:extLst>
            <a:ext uri="{FF2B5EF4-FFF2-40B4-BE49-F238E27FC236}">
              <a16:creationId xmlns:a16="http://schemas.microsoft.com/office/drawing/2014/main" id="{0E84F4F0-2EE0-49E0-88A6-BDADCD9B7D73}"/>
            </a:ext>
          </a:extLst>
        </xdr:cNvPr>
        <xdr:cNvPicPr>
          <a:picLocks noChangeAspect="1"/>
        </xdr:cNvPicPr>
      </xdr:nvPicPr>
      <xdr:blipFill>
        <a:blip xmlns:r="http://schemas.openxmlformats.org/officeDocument/2006/relationships" r:embed="rId8"/>
        <a:stretch>
          <a:fillRect/>
        </a:stretch>
      </xdr:blipFill>
      <xdr:spPr>
        <a:xfrm>
          <a:off x="762000" y="2122932000"/>
          <a:ext cx="7352381"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12209524" cy="7923809"/>
    <xdr:pic>
      <xdr:nvPicPr>
        <xdr:cNvPr id="16" name="Picture 15">
          <a:extLst>
            <a:ext uri="{FF2B5EF4-FFF2-40B4-BE49-F238E27FC236}">
              <a16:creationId xmlns:a16="http://schemas.microsoft.com/office/drawing/2014/main" id="{885EC5D8-ECB7-4131-88A3-51B5FEEE114C}"/>
            </a:ext>
          </a:extLst>
        </xdr:cNvPr>
        <xdr:cNvPicPr>
          <a:picLocks noChangeAspect="1"/>
        </xdr:cNvPicPr>
      </xdr:nvPicPr>
      <xdr:blipFill>
        <a:blip xmlns:r="http://schemas.openxmlformats.org/officeDocument/2006/relationships" r:embed="rId9"/>
        <a:stretch>
          <a:fillRect/>
        </a:stretch>
      </xdr:blipFill>
      <xdr:spPr>
        <a:xfrm>
          <a:off x="762000" y="21376005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xdr:row>
      <xdr:rowOff>0</xdr:rowOff>
    </xdr:from>
    <xdr:ext cx="12923809" cy="5047619"/>
    <xdr:pic>
      <xdr:nvPicPr>
        <xdr:cNvPr id="17" name="Picture 16">
          <a:extLst>
            <a:ext uri="{FF2B5EF4-FFF2-40B4-BE49-F238E27FC236}">
              <a16:creationId xmlns:a16="http://schemas.microsoft.com/office/drawing/2014/main" id="{B5FAB913-E30D-4761-A56C-DAB776DF33C0}"/>
            </a:ext>
          </a:extLst>
        </xdr:cNvPr>
        <xdr:cNvPicPr>
          <a:picLocks noChangeAspect="1"/>
        </xdr:cNvPicPr>
      </xdr:nvPicPr>
      <xdr:blipFill>
        <a:blip xmlns:r="http://schemas.openxmlformats.org/officeDocument/2006/relationships" r:embed="rId10"/>
        <a:stretch>
          <a:fillRect/>
        </a:stretch>
      </xdr:blipFill>
      <xdr:spPr>
        <a:xfrm>
          <a:off x="762000" y="2145601500"/>
          <a:ext cx="12923809"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7342857" cy="4542857"/>
    <xdr:pic>
      <xdr:nvPicPr>
        <xdr:cNvPr id="18" name="Picture 17">
          <a:extLst>
            <a:ext uri="{FF2B5EF4-FFF2-40B4-BE49-F238E27FC236}">
              <a16:creationId xmlns:a16="http://schemas.microsoft.com/office/drawing/2014/main" id="{09C2C4A3-B16B-4C53-AD4D-5F575472622E}"/>
            </a:ext>
          </a:extLst>
        </xdr:cNvPr>
        <xdr:cNvPicPr>
          <a:picLocks noChangeAspect="1"/>
        </xdr:cNvPicPr>
      </xdr:nvPicPr>
      <xdr:blipFill>
        <a:blip xmlns:r="http://schemas.openxmlformats.org/officeDocument/2006/relationships" r:embed="rId11"/>
        <a:stretch>
          <a:fillRect/>
        </a:stretch>
      </xdr:blipFill>
      <xdr:spPr>
        <a:xfrm>
          <a:off x="762000" y="2151316500"/>
          <a:ext cx="7342857" cy="4542857"/>
        </a:xfrm>
        <a:prstGeom prst="rect">
          <a:avLst/>
        </a:prstGeom>
        <a:effectLst>
          <a:outerShdw blurRad="127000" algn="ctr" rotWithShape="0">
            <a:srgbClr val="0000FF">
              <a:alpha val="90000"/>
            </a:srgbClr>
          </a:outerShdw>
        </a:effec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4</xdr:col>
      <xdr:colOff>0</xdr:colOff>
      <xdr:row>12</xdr:row>
      <xdr:rowOff>0</xdr:rowOff>
    </xdr:from>
    <xdr:ext cx="8038095" cy="8885714"/>
    <xdr:pic>
      <xdr:nvPicPr>
        <xdr:cNvPr id="2" name="Picture 1">
          <a:extLst>
            <a:ext uri="{FF2B5EF4-FFF2-40B4-BE49-F238E27FC236}">
              <a16:creationId xmlns:a16="http://schemas.microsoft.com/office/drawing/2014/main" id="{B4530F3A-DB31-4B46-91EE-E1DE20F74283}"/>
            </a:ext>
          </a:extLst>
        </xdr:cNvPr>
        <xdr:cNvPicPr>
          <a:picLocks noChangeAspect="1"/>
        </xdr:cNvPicPr>
      </xdr:nvPicPr>
      <xdr:blipFill>
        <a:blip xmlns:r="http://schemas.openxmlformats.org/officeDocument/2006/relationships" r:embed="rId1"/>
        <a:stretch>
          <a:fillRect/>
        </a:stretch>
      </xdr:blipFill>
      <xdr:spPr>
        <a:xfrm>
          <a:off x="762000" y="1852422000"/>
          <a:ext cx="8038095" cy="8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64</xdr:row>
      <xdr:rowOff>0</xdr:rowOff>
    </xdr:from>
    <xdr:to>
      <xdr:col>124</xdr:col>
      <xdr:colOff>57285</xdr:colOff>
      <xdr:row>109</xdr:row>
      <xdr:rowOff>75119</xdr:rowOff>
    </xdr:to>
    <xdr:grpSp>
      <xdr:nvGrpSpPr>
        <xdr:cNvPr id="3" name="Group 2">
          <a:extLst>
            <a:ext uri="{FF2B5EF4-FFF2-40B4-BE49-F238E27FC236}">
              <a16:creationId xmlns:a16="http://schemas.microsoft.com/office/drawing/2014/main" id="{3C9413FC-C32D-4A82-A1C2-8672C605F917}"/>
            </a:ext>
          </a:extLst>
        </xdr:cNvPr>
        <xdr:cNvGrpSpPr/>
      </xdr:nvGrpSpPr>
      <xdr:grpSpPr>
        <a:xfrm>
          <a:off x="762000" y="12192000"/>
          <a:ext cx="22917285" cy="8647619"/>
          <a:chOff x="762000" y="1810512000"/>
          <a:chExt cx="22917285" cy="8647619"/>
        </a:xfrm>
      </xdr:grpSpPr>
      <xdr:pic>
        <xdr:nvPicPr>
          <xdr:cNvPr id="4" name="Picture 3">
            <a:extLst>
              <a:ext uri="{FF2B5EF4-FFF2-40B4-BE49-F238E27FC236}">
                <a16:creationId xmlns:a16="http://schemas.microsoft.com/office/drawing/2014/main" id="{91B42667-72E1-932B-7BB7-B6C00A81DAA3}"/>
              </a:ext>
            </a:extLst>
          </xdr:cNvPr>
          <xdr:cNvPicPr>
            <a:picLocks noChangeAspect="1"/>
          </xdr:cNvPicPr>
        </xdr:nvPicPr>
        <xdr:blipFill>
          <a:blip xmlns:r="http://schemas.openxmlformats.org/officeDocument/2006/relationships" r:embed="rId2"/>
          <a:stretch>
            <a:fillRect/>
          </a:stretch>
        </xdr:blipFill>
        <xdr:spPr>
          <a:xfrm>
            <a:off x="762000" y="1810512000"/>
            <a:ext cx="8161905" cy="8647619"/>
          </a:xfrm>
          <a:prstGeom prst="rect">
            <a:avLst/>
          </a:prstGeom>
          <a:effectLst>
            <a:outerShdw blurRad="63500" algn="ctr" rotWithShape="0">
              <a:srgbClr val="000000">
                <a:alpha val="95000"/>
              </a:srgbClr>
            </a:outerShdw>
          </a:effectLst>
        </xdr:spPr>
      </xdr:pic>
      <xdr:pic>
        <xdr:nvPicPr>
          <xdr:cNvPr id="5" name="Picture 4">
            <a:extLst>
              <a:ext uri="{FF2B5EF4-FFF2-40B4-BE49-F238E27FC236}">
                <a16:creationId xmlns:a16="http://schemas.microsoft.com/office/drawing/2014/main" id="{D80B15BA-73D4-3ABC-915A-A8BBDAB4E238}"/>
              </a:ext>
            </a:extLst>
          </xdr:cNvPr>
          <xdr:cNvPicPr>
            <a:picLocks noChangeAspect="1"/>
          </xdr:cNvPicPr>
        </xdr:nvPicPr>
        <xdr:blipFill>
          <a:blip xmlns:r="http://schemas.openxmlformats.org/officeDocument/2006/relationships" r:embed="rId3"/>
          <a:stretch>
            <a:fillRect/>
          </a:stretch>
        </xdr:blipFill>
        <xdr:spPr>
          <a:xfrm>
            <a:off x="8763000" y="1813828941"/>
            <a:ext cx="14916285" cy="4979143"/>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115</xdr:row>
      <xdr:rowOff>0</xdr:rowOff>
    </xdr:from>
    <xdr:ext cx="9447619" cy="9438095"/>
    <xdr:pic>
      <xdr:nvPicPr>
        <xdr:cNvPr id="6" name="Picture 5">
          <a:extLst>
            <a:ext uri="{FF2B5EF4-FFF2-40B4-BE49-F238E27FC236}">
              <a16:creationId xmlns:a16="http://schemas.microsoft.com/office/drawing/2014/main" id="{CC6CD7A8-EC4F-4B16-B467-AD6A5E96F9F1}"/>
            </a:ext>
          </a:extLst>
        </xdr:cNvPr>
        <xdr:cNvPicPr>
          <a:picLocks noChangeAspect="1"/>
        </xdr:cNvPicPr>
      </xdr:nvPicPr>
      <xdr:blipFill>
        <a:blip xmlns:r="http://schemas.openxmlformats.org/officeDocument/2006/relationships" r:embed="rId4"/>
        <a:stretch>
          <a:fillRect/>
        </a:stretch>
      </xdr:blipFill>
      <xdr:spPr>
        <a:xfrm>
          <a:off x="762000" y="1872043500"/>
          <a:ext cx="9447619" cy="9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9923809" cy="6628571"/>
    <xdr:pic>
      <xdr:nvPicPr>
        <xdr:cNvPr id="7" name="Picture 6">
          <a:extLst>
            <a:ext uri="{FF2B5EF4-FFF2-40B4-BE49-F238E27FC236}">
              <a16:creationId xmlns:a16="http://schemas.microsoft.com/office/drawing/2014/main" id="{3A2B5909-AFAD-4518-8129-8E0A8C8EA5AF}"/>
            </a:ext>
          </a:extLst>
        </xdr:cNvPr>
        <xdr:cNvPicPr>
          <a:picLocks noChangeAspect="1"/>
        </xdr:cNvPicPr>
      </xdr:nvPicPr>
      <xdr:blipFill>
        <a:blip xmlns:r="http://schemas.openxmlformats.org/officeDocument/2006/relationships" r:embed="rId5"/>
        <a:stretch>
          <a:fillRect/>
        </a:stretch>
      </xdr:blipFill>
      <xdr:spPr>
        <a:xfrm>
          <a:off x="762000" y="1882330500"/>
          <a:ext cx="9923809" cy="66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241</xdr:row>
      <xdr:rowOff>0</xdr:rowOff>
    </xdr:from>
    <xdr:ext cx="8190476" cy="5752381"/>
    <xdr:pic>
      <xdr:nvPicPr>
        <xdr:cNvPr id="8" name="Picture 7">
          <a:extLst>
            <a:ext uri="{FF2B5EF4-FFF2-40B4-BE49-F238E27FC236}">
              <a16:creationId xmlns:a16="http://schemas.microsoft.com/office/drawing/2014/main" id="{9A1AC160-F55F-493E-BF04-594C0A56F2A0}"/>
            </a:ext>
          </a:extLst>
        </xdr:cNvPr>
        <xdr:cNvPicPr>
          <a:picLocks noChangeAspect="1"/>
        </xdr:cNvPicPr>
      </xdr:nvPicPr>
      <xdr:blipFill>
        <a:blip xmlns:r="http://schemas.openxmlformats.org/officeDocument/2006/relationships" r:embed="rId6"/>
        <a:stretch>
          <a:fillRect/>
        </a:stretch>
      </xdr:blipFill>
      <xdr:spPr>
        <a:xfrm>
          <a:off x="762000" y="1924240500"/>
          <a:ext cx="8190476"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8190476" cy="5752381"/>
    <xdr:pic>
      <xdr:nvPicPr>
        <xdr:cNvPr id="9" name="Picture 8">
          <a:extLst>
            <a:ext uri="{FF2B5EF4-FFF2-40B4-BE49-F238E27FC236}">
              <a16:creationId xmlns:a16="http://schemas.microsoft.com/office/drawing/2014/main" id="{71CBFC8B-B3E3-4D50-8BA6-B5B568C56D47}"/>
            </a:ext>
          </a:extLst>
        </xdr:cNvPr>
        <xdr:cNvPicPr>
          <a:picLocks noChangeAspect="1"/>
        </xdr:cNvPicPr>
      </xdr:nvPicPr>
      <xdr:blipFill>
        <a:blip xmlns:r="http://schemas.openxmlformats.org/officeDocument/2006/relationships" r:embed="rId6"/>
        <a:stretch>
          <a:fillRect/>
        </a:stretch>
      </xdr:blipFill>
      <xdr:spPr>
        <a:xfrm>
          <a:off x="762000" y="1982152500"/>
          <a:ext cx="8190476"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277</xdr:row>
      <xdr:rowOff>0</xdr:rowOff>
    </xdr:from>
    <xdr:ext cx="7523809" cy="6238095"/>
    <xdr:pic>
      <xdr:nvPicPr>
        <xdr:cNvPr id="10" name="Picture 9">
          <a:extLst>
            <a:ext uri="{FF2B5EF4-FFF2-40B4-BE49-F238E27FC236}">
              <a16:creationId xmlns:a16="http://schemas.microsoft.com/office/drawing/2014/main" id="{E052117F-3436-439B-9745-EE6BD38646F5}"/>
            </a:ext>
          </a:extLst>
        </xdr:cNvPr>
        <xdr:cNvPicPr>
          <a:picLocks noChangeAspect="1"/>
        </xdr:cNvPicPr>
      </xdr:nvPicPr>
      <xdr:blipFill>
        <a:blip xmlns:r="http://schemas.openxmlformats.org/officeDocument/2006/relationships" r:embed="rId7"/>
        <a:stretch>
          <a:fillRect/>
        </a:stretch>
      </xdr:blipFill>
      <xdr:spPr>
        <a:xfrm>
          <a:off x="762000" y="1931098500"/>
          <a:ext cx="7523809" cy="62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316</xdr:row>
      <xdr:rowOff>0</xdr:rowOff>
    </xdr:from>
    <xdr:ext cx="7914286" cy="3571429"/>
    <xdr:pic>
      <xdr:nvPicPr>
        <xdr:cNvPr id="11" name="Picture 10">
          <a:extLst>
            <a:ext uri="{FF2B5EF4-FFF2-40B4-BE49-F238E27FC236}">
              <a16:creationId xmlns:a16="http://schemas.microsoft.com/office/drawing/2014/main" id="{199B5E76-3440-40CB-B510-5B3C462A7B47}"/>
            </a:ext>
          </a:extLst>
        </xdr:cNvPr>
        <xdr:cNvPicPr>
          <a:picLocks noChangeAspect="1"/>
        </xdr:cNvPicPr>
      </xdr:nvPicPr>
      <xdr:blipFill>
        <a:blip xmlns:r="http://schemas.openxmlformats.org/officeDocument/2006/relationships" r:embed="rId8"/>
        <a:stretch>
          <a:fillRect/>
        </a:stretch>
      </xdr:blipFill>
      <xdr:spPr>
        <a:xfrm>
          <a:off x="762000" y="1938528000"/>
          <a:ext cx="7914286"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340</xdr:row>
      <xdr:rowOff>0</xdr:rowOff>
    </xdr:from>
    <xdr:ext cx="7923809" cy="12447619"/>
    <xdr:pic>
      <xdr:nvPicPr>
        <xdr:cNvPr id="12" name="Picture 11">
          <a:extLst>
            <a:ext uri="{FF2B5EF4-FFF2-40B4-BE49-F238E27FC236}">
              <a16:creationId xmlns:a16="http://schemas.microsoft.com/office/drawing/2014/main" id="{0646748A-EFEC-4608-A11D-794CE55B998A}"/>
            </a:ext>
          </a:extLst>
        </xdr:cNvPr>
        <xdr:cNvPicPr>
          <a:picLocks noChangeAspect="1"/>
        </xdr:cNvPicPr>
      </xdr:nvPicPr>
      <xdr:blipFill>
        <a:blip xmlns:r="http://schemas.openxmlformats.org/officeDocument/2006/relationships" r:embed="rId9"/>
        <a:stretch>
          <a:fillRect/>
        </a:stretch>
      </xdr:blipFill>
      <xdr:spPr>
        <a:xfrm>
          <a:off x="762000" y="1943100000"/>
          <a:ext cx="7923809" cy="12447619"/>
        </a:xfrm>
        <a:prstGeom prst="rect">
          <a:avLst/>
        </a:prstGeom>
        <a:effectLst>
          <a:outerShdw blurRad="127000" algn="ctr" rotWithShape="0">
            <a:srgbClr val="0000FF">
              <a:alpha val="90000"/>
            </a:srgbClr>
          </a:outerShdw>
        </a:effectLst>
      </xdr:spPr>
    </xdr:pic>
    <xdr:clientData/>
  </xdr:oneCellAnchor>
  <xdr:twoCellAnchor>
    <xdr:from>
      <xdr:col>4</xdr:col>
      <xdr:colOff>0</xdr:colOff>
      <xdr:row>408</xdr:row>
      <xdr:rowOff>0</xdr:rowOff>
    </xdr:from>
    <xdr:to>
      <xdr:col>76</xdr:col>
      <xdr:colOff>57722</xdr:colOff>
      <xdr:row>480</xdr:row>
      <xdr:rowOff>181738</xdr:rowOff>
    </xdr:to>
    <xdr:grpSp>
      <xdr:nvGrpSpPr>
        <xdr:cNvPr id="13" name="Group 12">
          <a:extLst>
            <a:ext uri="{FF2B5EF4-FFF2-40B4-BE49-F238E27FC236}">
              <a16:creationId xmlns:a16="http://schemas.microsoft.com/office/drawing/2014/main" id="{03A34F08-AAE6-4472-94CF-888CD004131F}"/>
            </a:ext>
          </a:extLst>
        </xdr:cNvPr>
        <xdr:cNvGrpSpPr/>
      </xdr:nvGrpSpPr>
      <xdr:grpSpPr>
        <a:xfrm>
          <a:off x="762000" y="77724000"/>
          <a:ext cx="13773722" cy="13897738"/>
          <a:chOff x="762000" y="218694000"/>
          <a:chExt cx="13773722" cy="13897738"/>
        </a:xfrm>
      </xdr:grpSpPr>
      <xdr:pic>
        <xdr:nvPicPr>
          <xdr:cNvPr id="14" name="Picture 13">
            <a:extLst>
              <a:ext uri="{FF2B5EF4-FFF2-40B4-BE49-F238E27FC236}">
                <a16:creationId xmlns:a16="http://schemas.microsoft.com/office/drawing/2014/main" id="{5F4EA80C-FBC9-D6B6-F6FE-746866C2EDB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2000" y="218694000"/>
            <a:ext cx="11228737" cy="354244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5" name="Picture 14">
            <a:extLst>
              <a:ext uri="{FF2B5EF4-FFF2-40B4-BE49-F238E27FC236}">
                <a16:creationId xmlns:a16="http://schemas.microsoft.com/office/drawing/2014/main" id="{E50C09D0-56F4-8734-8F58-C701EC3EDB8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 y="222694500"/>
            <a:ext cx="11258074" cy="348376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6" name="Picture 15">
            <a:extLst>
              <a:ext uri="{FF2B5EF4-FFF2-40B4-BE49-F238E27FC236}">
                <a16:creationId xmlns:a16="http://schemas.microsoft.com/office/drawing/2014/main" id="{2ED3CF96-0274-E33B-9E67-E560FCB341C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62000" y="226695001"/>
            <a:ext cx="13773722" cy="589673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485</xdr:row>
      <xdr:rowOff>0</xdr:rowOff>
    </xdr:from>
    <xdr:ext cx="7990476" cy="3638095"/>
    <xdr:pic>
      <xdr:nvPicPr>
        <xdr:cNvPr id="17" name="Picture 16">
          <a:extLst>
            <a:ext uri="{FF2B5EF4-FFF2-40B4-BE49-F238E27FC236}">
              <a16:creationId xmlns:a16="http://schemas.microsoft.com/office/drawing/2014/main" id="{66D4C535-DC02-4C3E-8257-71A57E37ED57}"/>
            </a:ext>
          </a:extLst>
        </xdr:cNvPr>
        <xdr:cNvPicPr>
          <a:picLocks noChangeAspect="1"/>
        </xdr:cNvPicPr>
      </xdr:nvPicPr>
      <xdr:blipFill>
        <a:blip xmlns:r="http://schemas.openxmlformats.org/officeDocument/2006/relationships" r:embed="rId13"/>
        <a:stretch>
          <a:fillRect/>
        </a:stretch>
      </xdr:blipFill>
      <xdr:spPr>
        <a:xfrm>
          <a:off x="762000" y="1970722500"/>
          <a:ext cx="7990476" cy="3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581</xdr:row>
      <xdr:rowOff>0</xdr:rowOff>
    </xdr:from>
    <xdr:ext cx="7914286" cy="7942857"/>
    <xdr:pic>
      <xdr:nvPicPr>
        <xdr:cNvPr id="18" name="Picture 17">
          <a:extLst>
            <a:ext uri="{FF2B5EF4-FFF2-40B4-BE49-F238E27FC236}">
              <a16:creationId xmlns:a16="http://schemas.microsoft.com/office/drawing/2014/main" id="{6D9644B4-9DA4-480C-8D69-64BCAA42F493}"/>
            </a:ext>
          </a:extLst>
        </xdr:cNvPr>
        <xdr:cNvPicPr>
          <a:picLocks noChangeAspect="1"/>
        </xdr:cNvPicPr>
      </xdr:nvPicPr>
      <xdr:blipFill>
        <a:blip xmlns:r="http://schemas.openxmlformats.org/officeDocument/2006/relationships" r:embed="rId14"/>
        <a:stretch>
          <a:fillRect/>
        </a:stretch>
      </xdr:blipFill>
      <xdr:spPr>
        <a:xfrm>
          <a:off x="762000" y="1989010500"/>
          <a:ext cx="7914286" cy="7942857"/>
        </a:xfrm>
        <a:prstGeom prst="rect">
          <a:avLst/>
        </a:prstGeom>
        <a:effectLst>
          <a:outerShdw blurRad="127000" algn="ctr" rotWithShape="0">
            <a:srgbClr val="0000FF">
              <a:alpha val="90000"/>
            </a:srgbClr>
          </a:outerShdw>
        </a:effectLst>
      </xdr:spPr>
    </xdr:pic>
    <xdr:clientData/>
  </xdr:oneCellAnchor>
  <xdr:twoCellAnchor>
    <xdr:from>
      <xdr:col>4</xdr:col>
      <xdr:colOff>0</xdr:colOff>
      <xdr:row>623</xdr:row>
      <xdr:rowOff>0</xdr:rowOff>
    </xdr:from>
    <xdr:to>
      <xdr:col>76</xdr:col>
      <xdr:colOff>9525</xdr:colOff>
      <xdr:row>678</xdr:row>
      <xdr:rowOff>85725</xdr:rowOff>
    </xdr:to>
    <xdr:grpSp>
      <xdr:nvGrpSpPr>
        <xdr:cNvPr id="19" name="Group 18">
          <a:extLst>
            <a:ext uri="{FF2B5EF4-FFF2-40B4-BE49-F238E27FC236}">
              <a16:creationId xmlns:a16="http://schemas.microsoft.com/office/drawing/2014/main" id="{C36DD9AF-D18A-4F10-BBF2-386B347089FA}"/>
            </a:ext>
          </a:extLst>
        </xdr:cNvPr>
        <xdr:cNvGrpSpPr/>
      </xdr:nvGrpSpPr>
      <xdr:grpSpPr>
        <a:xfrm>
          <a:off x="762000" y="118681500"/>
          <a:ext cx="13725525" cy="10563225"/>
          <a:chOff x="762000" y="203644500"/>
          <a:chExt cx="13725525" cy="10563225"/>
        </a:xfrm>
      </xdr:grpSpPr>
      <xdr:pic>
        <xdr:nvPicPr>
          <xdr:cNvPr id="20" name="Picture 19">
            <a:extLst>
              <a:ext uri="{FF2B5EF4-FFF2-40B4-BE49-F238E27FC236}">
                <a16:creationId xmlns:a16="http://schemas.microsoft.com/office/drawing/2014/main" id="{5EDE1EBC-50D1-107B-5FAB-0BA8A8B50EB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62000" y="203644500"/>
            <a:ext cx="8934450" cy="55911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1" name="Picture 20">
            <a:extLst>
              <a:ext uri="{FF2B5EF4-FFF2-40B4-BE49-F238E27FC236}">
                <a16:creationId xmlns:a16="http://schemas.microsoft.com/office/drawing/2014/main" id="{55A6CDDB-576B-7EF6-67E0-7B043A8385B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209359500"/>
            <a:ext cx="13725525" cy="48482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682</xdr:row>
      <xdr:rowOff>0</xdr:rowOff>
    </xdr:from>
    <xdr:ext cx="8361905" cy="1219048"/>
    <xdr:pic>
      <xdr:nvPicPr>
        <xdr:cNvPr id="22" name="Picture 21">
          <a:extLst>
            <a:ext uri="{FF2B5EF4-FFF2-40B4-BE49-F238E27FC236}">
              <a16:creationId xmlns:a16="http://schemas.microsoft.com/office/drawing/2014/main" id="{A4E813B0-933A-448E-AF8D-87244C68B470}"/>
            </a:ext>
          </a:extLst>
        </xdr:cNvPr>
        <xdr:cNvPicPr>
          <a:picLocks noChangeAspect="1"/>
        </xdr:cNvPicPr>
      </xdr:nvPicPr>
      <xdr:blipFill>
        <a:blip xmlns:r="http://schemas.openxmlformats.org/officeDocument/2006/relationships" r:embed="rId17"/>
        <a:stretch>
          <a:fillRect/>
        </a:stretch>
      </xdr:blipFill>
      <xdr:spPr>
        <a:xfrm>
          <a:off x="762000" y="2008251000"/>
          <a:ext cx="8361905" cy="1219048"/>
        </a:xfrm>
        <a:prstGeom prst="rect">
          <a:avLst/>
        </a:prstGeom>
        <a:effectLst>
          <a:outerShdw blurRad="127000" algn="ctr" rotWithShape="0">
            <a:srgbClr val="0000FF">
              <a:alpha val="90000"/>
            </a:srgbClr>
          </a:outerShdw>
        </a:effec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26</xdr:col>
      <xdr:colOff>0</xdr:colOff>
      <xdr:row>36</xdr:row>
      <xdr:rowOff>0</xdr:rowOff>
    </xdr:from>
    <xdr:ext cx="11466667" cy="866667"/>
    <xdr:pic>
      <xdr:nvPicPr>
        <xdr:cNvPr id="2" name="Picture 1">
          <a:extLst>
            <a:ext uri="{FF2B5EF4-FFF2-40B4-BE49-F238E27FC236}">
              <a16:creationId xmlns:a16="http://schemas.microsoft.com/office/drawing/2014/main" id="{F5B4470D-1ED7-40D7-849E-98669F8198F0}"/>
            </a:ext>
          </a:extLst>
        </xdr:cNvPr>
        <xdr:cNvPicPr>
          <a:picLocks noChangeAspect="1"/>
        </xdr:cNvPicPr>
      </xdr:nvPicPr>
      <xdr:blipFill>
        <a:blip xmlns:r="http://schemas.openxmlformats.org/officeDocument/2006/relationships" r:embed="rId1"/>
        <a:stretch>
          <a:fillRect/>
        </a:stretch>
      </xdr:blipFill>
      <xdr:spPr>
        <a:xfrm>
          <a:off x="4953000" y="2118931500"/>
          <a:ext cx="11466667" cy="866667"/>
        </a:xfrm>
        <a:prstGeom prst="rect">
          <a:avLst/>
        </a:prstGeom>
        <a:effectLst>
          <a:outerShdw blurRad="63500" algn="ctr" rotWithShape="0">
            <a:srgbClr val="000000">
              <a:alpha val="95000"/>
            </a:srgbClr>
          </a:outerShdw>
        </a:effectLst>
      </xdr:spPr>
    </xdr:pic>
    <xdr:clientData/>
  </xdr:oneCellAnchor>
  <xdr:oneCellAnchor>
    <xdr:from>
      <xdr:col>24</xdr:col>
      <xdr:colOff>0</xdr:colOff>
      <xdr:row>58</xdr:row>
      <xdr:rowOff>0</xdr:rowOff>
    </xdr:from>
    <xdr:ext cx="11561905" cy="866667"/>
    <xdr:pic>
      <xdr:nvPicPr>
        <xdr:cNvPr id="3" name="Picture 2">
          <a:extLst>
            <a:ext uri="{FF2B5EF4-FFF2-40B4-BE49-F238E27FC236}">
              <a16:creationId xmlns:a16="http://schemas.microsoft.com/office/drawing/2014/main" id="{FBE48FF4-2564-48FA-8CD4-88CD62B4E979}"/>
            </a:ext>
          </a:extLst>
        </xdr:cNvPr>
        <xdr:cNvPicPr>
          <a:picLocks noChangeAspect="1"/>
        </xdr:cNvPicPr>
      </xdr:nvPicPr>
      <xdr:blipFill>
        <a:blip xmlns:r="http://schemas.openxmlformats.org/officeDocument/2006/relationships" r:embed="rId2"/>
        <a:stretch>
          <a:fillRect/>
        </a:stretch>
      </xdr:blipFill>
      <xdr:spPr>
        <a:xfrm>
          <a:off x="4572000" y="2123122500"/>
          <a:ext cx="11561905" cy="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222</xdr:row>
      <xdr:rowOff>0</xdr:rowOff>
    </xdr:from>
    <xdr:ext cx="8361905" cy="1466667"/>
    <xdr:pic>
      <xdr:nvPicPr>
        <xdr:cNvPr id="4" name="Picture 3">
          <a:extLst>
            <a:ext uri="{FF2B5EF4-FFF2-40B4-BE49-F238E27FC236}">
              <a16:creationId xmlns:a16="http://schemas.microsoft.com/office/drawing/2014/main" id="{4EE99828-78AF-4E3A-B850-D9FC3995D76B}"/>
            </a:ext>
          </a:extLst>
        </xdr:cNvPr>
        <xdr:cNvPicPr>
          <a:picLocks noChangeAspect="1"/>
        </xdr:cNvPicPr>
      </xdr:nvPicPr>
      <xdr:blipFill>
        <a:blip xmlns:r="http://schemas.openxmlformats.org/officeDocument/2006/relationships" r:embed="rId3"/>
        <a:stretch>
          <a:fillRect/>
        </a:stretch>
      </xdr:blipFill>
      <xdr:spPr>
        <a:xfrm>
          <a:off x="762000" y="2154364500"/>
          <a:ext cx="8361905" cy="1466667"/>
        </a:xfrm>
        <a:prstGeom prst="rect">
          <a:avLst/>
        </a:prstGeom>
        <a:effectLst>
          <a:outerShdw blurRad="127000" algn="ctr" rotWithShape="0">
            <a:srgbClr val="0000FF">
              <a:alpha val="90000"/>
            </a:srgbClr>
          </a:outerShdw>
        </a:effectLst>
      </xdr:spPr>
    </xdr:pic>
    <xdr:clientData/>
  </xdr:oneCellAnchor>
  <xdr:twoCellAnchor>
    <xdr:from>
      <xdr:col>4</xdr:col>
      <xdr:colOff>0</xdr:colOff>
      <xdr:row>89</xdr:row>
      <xdr:rowOff>0</xdr:rowOff>
    </xdr:from>
    <xdr:to>
      <xdr:col>147</xdr:col>
      <xdr:colOff>74500</xdr:colOff>
      <xdr:row>218</xdr:row>
      <xdr:rowOff>65952</xdr:rowOff>
    </xdr:to>
    <xdr:grpSp>
      <xdr:nvGrpSpPr>
        <xdr:cNvPr id="5" name="Group 4">
          <a:extLst>
            <a:ext uri="{FF2B5EF4-FFF2-40B4-BE49-F238E27FC236}">
              <a16:creationId xmlns:a16="http://schemas.microsoft.com/office/drawing/2014/main" id="{B10CFA76-65DF-459A-9D2C-2323E4B60C3F}"/>
            </a:ext>
          </a:extLst>
        </xdr:cNvPr>
        <xdr:cNvGrpSpPr/>
      </xdr:nvGrpSpPr>
      <xdr:grpSpPr>
        <a:xfrm>
          <a:off x="762000" y="16943294"/>
          <a:ext cx="27316000" cy="24640452"/>
          <a:chOff x="762000" y="2065961294"/>
          <a:chExt cx="27316000" cy="24640452"/>
        </a:xfrm>
      </xdr:grpSpPr>
      <xdr:pic>
        <xdr:nvPicPr>
          <xdr:cNvPr id="6" name="Picture 5">
            <a:extLst>
              <a:ext uri="{FF2B5EF4-FFF2-40B4-BE49-F238E27FC236}">
                <a16:creationId xmlns:a16="http://schemas.microsoft.com/office/drawing/2014/main" id="{81A946CA-8C9A-FBEC-865C-E232346A2FE6}"/>
              </a:ext>
            </a:extLst>
          </xdr:cNvPr>
          <xdr:cNvPicPr>
            <a:picLocks noChangeAspect="1"/>
          </xdr:cNvPicPr>
        </xdr:nvPicPr>
        <xdr:blipFill>
          <a:blip xmlns:r="http://schemas.openxmlformats.org/officeDocument/2006/relationships" r:embed="rId4"/>
          <a:stretch>
            <a:fillRect/>
          </a:stretch>
        </xdr:blipFill>
        <xdr:spPr>
          <a:xfrm>
            <a:off x="762000" y="2065961294"/>
            <a:ext cx="13600000" cy="5838095"/>
          </a:xfrm>
          <a:prstGeom prst="rect">
            <a:avLst/>
          </a:prstGeom>
          <a:effectLst>
            <a:outerShdw blurRad="63500" algn="ctr" rotWithShape="0">
              <a:srgbClr val="000000">
                <a:alpha val="95000"/>
              </a:srgbClr>
            </a:outerShdw>
          </a:effectLst>
        </xdr:spPr>
      </xdr:pic>
      <xdr:pic>
        <xdr:nvPicPr>
          <xdr:cNvPr id="7" name="Picture 6">
            <a:extLst>
              <a:ext uri="{FF2B5EF4-FFF2-40B4-BE49-F238E27FC236}">
                <a16:creationId xmlns:a16="http://schemas.microsoft.com/office/drawing/2014/main" id="{8BFFC274-D2BF-D6CF-604C-AC2630195DB1}"/>
              </a:ext>
            </a:extLst>
          </xdr:cNvPr>
          <xdr:cNvPicPr>
            <a:picLocks noChangeAspect="1"/>
          </xdr:cNvPicPr>
        </xdr:nvPicPr>
        <xdr:blipFill>
          <a:blip xmlns:r="http://schemas.openxmlformats.org/officeDocument/2006/relationships" r:embed="rId5"/>
          <a:stretch>
            <a:fillRect/>
          </a:stretch>
        </xdr:blipFill>
        <xdr:spPr>
          <a:xfrm>
            <a:off x="762000" y="2072247794"/>
            <a:ext cx="13600000" cy="5828571"/>
          </a:xfrm>
          <a:prstGeom prst="rect">
            <a:avLst/>
          </a:prstGeom>
          <a:effectLst>
            <a:outerShdw blurRad="63500" algn="ctr" rotWithShape="0">
              <a:srgbClr val="000000">
                <a:alpha val="95000"/>
              </a:srgbClr>
            </a:outerShdw>
          </a:effectLst>
        </xdr:spPr>
      </xdr:pic>
      <xdr:pic>
        <xdr:nvPicPr>
          <xdr:cNvPr id="8" name="Picture 7">
            <a:extLst>
              <a:ext uri="{FF2B5EF4-FFF2-40B4-BE49-F238E27FC236}">
                <a16:creationId xmlns:a16="http://schemas.microsoft.com/office/drawing/2014/main" id="{4C951353-EB50-1D07-4909-8C1F2EECE318}"/>
              </a:ext>
            </a:extLst>
          </xdr:cNvPr>
          <xdr:cNvPicPr>
            <a:picLocks noChangeAspect="1"/>
          </xdr:cNvPicPr>
        </xdr:nvPicPr>
        <xdr:blipFill>
          <a:blip xmlns:r="http://schemas.openxmlformats.org/officeDocument/2006/relationships" r:embed="rId6"/>
          <a:stretch>
            <a:fillRect/>
          </a:stretch>
        </xdr:blipFill>
        <xdr:spPr>
          <a:xfrm>
            <a:off x="762000" y="2078534294"/>
            <a:ext cx="13600000" cy="5828571"/>
          </a:xfrm>
          <a:prstGeom prst="rect">
            <a:avLst/>
          </a:prstGeom>
          <a:effectLst>
            <a:outerShdw blurRad="63500" algn="ctr" rotWithShape="0">
              <a:srgbClr val="000000">
                <a:alpha val="95000"/>
              </a:srgbClr>
            </a:outerShdw>
          </a:effectLst>
        </xdr:spPr>
      </xdr:pic>
      <xdr:pic>
        <xdr:nvPicPr>
          <xdr:cNvPr id="9" name="Picture 8">
            <a:extLst>
              <a:ext uri="{FF2B5EF4-FFF2-40B4-BE49-F238E27FC236}">
                <a16:creationId xmlns:a16="http://schemas.microsoft.com/office/drawing/2014/main" id="{20F84D4B-7AA3-1BD3-F038-0F2EE8672051}"/>
              </a:ext>
            </a:extLst>
          </xdr:cNvPr>
          <xdr:cNvPicPr>
            <a:picLocks noChangeAspect="1"/>
          </xdr:cNvPicPr>
        </xdr:nvPicPr>
        <xdr:blipFill>
          <a:blip xmlns:r="http://schemas.openxmlformats.org/officeDocument/2006/relationships" r:embed="rId7"/>
          <a:stretch>
            <a:fillRect/>
          </a:stretch>
        </xdr:blipFill>
        <xdr:spPr>
          <a:xfrm>
            <a:off x="762000" y="2084820794"/>
            <a:ext cx="13600000" cy="5780952"/>
          </a:xfrm>
          <a:prstGeom prst="rect">
            <a:avLst/>
          </a:prstGeom>
          <a:effectLst>
            <a:outerShdw blurRad="38100" algn="ctr" rotWithShape="0">
              <a:srgbClr val="000000">
                <a:alpha val="95000"/>
              </a:srgbClr>
            </a:outerShdw>
          </a:effectLst>
        </xdr:spPr>
      </xdr:pic>
      <xdr:pic>
        <xdr:nvPicPr>
          <xdr:cNvPr id="10" name="Picture 9">
            <a:extLst>
              <a:ext uri="{FF2B5EF4-FFF2-40B4-BE49-F238E27FC236}">
                <a16:creationId xmlns:a16="http://schemas.microsoft.com/office/drawing/2014/main" id="{A3947CDF-42EC-2D70-9C60-95FBE5E69862}"/>
              </a:ext>
            </a:extLst>
          </xdr:cNvPr>
          <xdr:cNvPicPr>
            <a:picLocks noChangeAspect="1"/>
          </xdr:cNvPicPr>
        </xdr:nvPicPr>
        <xdr:blipFill>
          <a:blip xmlns:r="http://schemas.openxmlformats.org/officeDocument/2006/relationships" r:embed="rId8"/>
          <a:stretch>
            <a:fillRect/>
          </a:stretch>
        </xdr:blipFill>
        <xdr:spPr>
          <a:xfrm>
            <a:off x="14478000" y="2065961294"/>
            <a:ext cx="13600000" cy="5771429"/>
          </a:xfrm>
          <a:prstGeom prst="rect">
            <a:avLst/>
          </a:prstGeom>
          <a:effectLst>
            <a:outerShdw blurRad="63500" algn="ctr" rotWithShape="0">
              <a:srgbClr val="000000">
                <a:alpha val="95000"/>
              </a:srgbClr>
            </a:outerShdw>
          </a:effectLst>
        </xdr:spPr>
      </xdr:pic>
      <xdr:pic>
        <xdr:nvPicPr>
          <xdr:cNvPr id="11" name="Picture 10">
            <a:extLst>
              <a:ext uri="{FF2B5EF4-FFF2-40B4-BE49-F238E27FC236}">
                <a16:creationId xmlns:a16="http://schemas.microsoft.com/office/drawing/2014/main" id="{4366C6F6-7A78-413B-0A3B-AF37AED42F8D}"/>
              </a:ext>
            </a:extLst>
          </xdr:cNvPr>
          <xdr:cNvPicPr>
            <a:picLocks noChangeAspect="1"/>
          </xdr:cNvPicPr>
        </xdr:nvPicPr>
        <xdr:blipFill>
          <a:blip xmlns:r="http://schemas.openxmlformats.org/officeDocument/2006/relationships" r:embed="rId9"/>
          <a:stretch>
            <a:fillRect/>
          </a:stretch>
        </xdr:blipFill>
        <xdr:spPr>
          <a:xfrm>
            <a:off x="14478000" y="2072247794"/>
            <a:ext cx="13600000" cy="5780952"/>
          </a:xfrm>
          <a:prstGeom prst="rect">
            <a:avLst/>
          </a:prstGeom>
          <a:effectLst>
            <a:outerShdw blurRad="63500" algn="ctr" rotWithShape="0">
              <a:srgbClr val="000000">
                <a:alpha val="95000"/>
              </a:srgbClr>
            </a:outerShdw>
          </a:effectLst>
        </xdr:spPr>
      </xdr:pic>
      <xdr:pic>
        <xdr:nvPicPr>
          <xdr:cNvPr id="12" name="Picture 11">
            <a:extLst>
              <a:ext uri="{FF2B5EF4-FFF2-40B4-BE49-F238E27FC236}">
                <a16:creationId xmlns:a16="http://schemas.microsoft.com/office/drawing/2014/main" id="{6C1A9A17-39B2-7301-3F4A-008932A98E23}"/>
              </a:ext>
            </a:extLst>
          </xdr:cNvPr>
          <xdr:cNvPicPr>
            <a:picLocks noChangeAspect="1"/>
          </xdr:cNvPicPr>
        </xdr:nvPicPr>
        <xdr:blipFill>
          <a:blip xmlns:r="http://schemas.openxmlformats.org/officeDocument/2006/relationships" r:embed="rId10"/>
          <a:stretch>
            <a:fillRect/>
          </a:stretch>
        </xdr:blipFill>
        <xdr:spPr>
          <a:xfrm>
            <a:off x="14478000" y="2078534294"/>
            <a:ext cx="13600000" cy="5761905"/>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D3BC7AC3-6840-0EB1-89AE-16DD18B31D03}"/>
              </a:ext>
            </a:extLst>
          </xdr:cNvPr>
          <xdr:cNvPicPr>
            <a:picLocks noChangeAspect="1"/>
          </xdr:cNvPicPr>
        </xdr:nvPicPr>
        <xdr:blipFill>
          <a:blip xmlns:r="http://schemas.openxmlformats.org/officeDocument/2006/relationships" r:embed="rId11"/>
          <a:stretch>
            <a:fillRect/>
          </a:stretch>
        </xdr:blipFill>
        <xdr:spPr>
          <a:xfrm>
            <a:off x="14478000" y="2084820794"/>
            <a:ext cx="13600000" cy="5752381"/>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322</xdr:row>
      <xdr:rowOff>0</xdr:rowOff>
    </xdr:from>
    <xdr:ext cx="12209524" cy="7923809"/>
    <xdr:pic>
      <xdr:nvPicPr>
        <xdr:cNvPr id="14" name="Picture 13">
          <a:extLst>
            <a:ext uri="{FF2B5EF4-FFF2-40B4-BE49-F238E27FC236}">
              <a16:creationId xmlns:a16="http://schemas.microsoft.com/office/drawing/2014/main" id="{A9C9081B-2177-44B5-9EBF-3A8AC9607EF8}"/>
            </a:ext>
          </a:extLst>
        </xdr:cNvPr>
        <xdr:cNvPicPr>
          <a:picLocks noChangeAspect="1"/>
        </xdr:cNvPicPr>
      </xdr:nvPicPr>
      <xdr:blipFill>
        <a:blip xmlns:r="http://schemas.openxmlformats.org/officeDocument/2006/relationships" r:embed="rId12"/>
        <a:stretch>
          <a:fillRect/>
        </a:stretch>
      </xdr:blipFill>
      <xdr:spPr>
        <a:xfrm>
          <a:off x="762000" y="2173414500"/>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377</xdr:row>
      <xdr:rowOff>0</xdr:rowOff>
    </xdr:from>
    <xdr:to>
      <xdr:col>147</xdr:col>
      <xdr:colOff>74500</xdr:colOff>
      <xdr:row>482</xdr:row>
      <xdr:rowOff>18357</xdr:rowOff>
    </xdr:to>
    <xdr:grpSp>
      <xdr:nvGrpSpPr>
        <xdr:cNvPr id="15" name="Group 14">
          <a:extLst>
            <a:ext uri="{FF2B5EF4-FFF2-40B4-BE49-F238E27FC236}">
              <a16:creationId xmlns:a16="http://schemas.microsoft.com/office/drawing/2014/main" id="{53722A3E-9019-40AC-A352-4132A460E229}"/>
            </a:ext>
          </a:extLst>
        </xdr:cNvPr>
        <xdr:cNvGrpSpPr/>
      </xdr:nvGrpSpPr>
      <xdr:grpSpPr>
        <a:xfrm>
          <a:off x="762000" y="71807294"/>
          <a:ext cx="27316000" cy="20020857"/>
          <a:chOff x="762000" y="2120825294"/>
          <a:chExt cx="27316000" cy="20020857"/>
        </a:xfrm>
      </xdr:grpSpPr>
      <xdr:pic>
        <xdr:nvPicPr>
          <xdr:cNvPr id="16" name="Picture 15">
            <a:extLst>
              <a:ext uri="{FF2B5EF4-FFF2-40B4-BE49-F238E27FC236}">
                <a16:creationId xmlns:a16="http://schemas.microsoft.com/office/drawing/2014/main" id="{142CBFEC-B9E1-B74D-0900-BE0181F2AC81}"/>
              </a:ext>
            </a:extLst>
          </xdr:cNvPr>
          <xdr:cNvPicPr>
            <a:picLocks noChangeAspect="1"/>
          </xdr:cNvPicPr>
        </xdr:nvPicPr>
        <xdr:blipFill>
          <a:blip xmlns:r="http://schemas.openxmlformats.org/officeDocument/2006/relationships" r:embed="rId13"/>
          <a:stretch>
            <a:fillRect/>
          </a:stretch>
        </xdr:blipFill>
        <xdr:spPr>
          <a:xfrm>
            <a:off x="762000" y="2129207294"/>
            <a:ext cx="13600000" cy="5552381"/>
          </a:xfrm>
          <a:prstGeom prst="rect">
            <a:avLst/>
          </a:prstGeom>
          <a:effectLst>
            <a:outerShdw blurRad="63500" algn="ctr" rotWithShape="0">
              <a:srgbClr val="000000">
                <a:alpha val="95000"/>
              </a:srgbClr>
            </a:outerShdw>
          </a:effectLst>
        </xdr:spPr>
      </xdr:pic>
      <xdr:pic>
        <xdr:nvPicPr>
          <xdr:cNvPr id="17" name="Picture 16">
            <a:extLst>
              <a:ext uri="{FF2B5EF4-FFF2-40B4-BE49-F238E27FC236}">
                <a16:creationId xmlns:a16="http://schemas.microsoft.com/office/drawing/2014/main" id="{ADB0D8A6-B183-0996-9319-82AA5C2CE99B}"/>
              </a:ext>
            </a:extLst>
          </xdr:cNvPr>
          <xdr:cNvPicPr>
            <a:picLocks noChangeAspect="1"/>
          </xdr:cNvPicPr>
        </xdr:nvPicPr>
        <xdr:blipFill>
          <a:blip xmlns:r="http://schemas.openxmlformats.org/officeDocument/2006/relationships" r:embed="rId14"/>
          <a:stretch>
            <a:fillRect/>
          </a:stretch>
        </xdr:blipFill>
        <xdr:spPr>
          <a:xfrm>
            <a:off x="762000" y="2135303294"/>
            <a:ext cx="13600000" cy="5542857"/>
          </a:xfrm>
          <a:prstGeom prst="rect">
            <a:avLst/>
          </a:prstGeom>
          <a:effectLst>
            <a:outerShdw blurRad="63500" algn="ctr" rotWithShape="0">
              <a:srgbClr val="000000">
                <a:alpha val="95000"/>
              </a:srgbClr>
            </a:outerShdw>
          </a:effectLst>
        </xdr:spPr>
      </xdr:pic>
      <xdr:pic>
        <xdr:nvPicPr>
          <xdr:cNvPr id="18" name="Picture 17">
            <a:extLst>
              <a:ext uri="{FF2B5EF4-FFF2-40B4-BE49-F238E27FC236}">
                <a16:creationId xmlns:a16="http://schemas.microsoft.com/office/drawing/2014/main" id="{027DB908-ECA8-E8E2-A16D-48247B908636}"/>
              </a:ext>
            </a:extLst>
          </xdr:cNvPr>
          <xdr:cNvPicPr>
            <a:picLocks noChangeAspect="1"/>
          </xdr:cNvPicPr>
        </xdr:nvPicPr>
        <xdr:blipFill>
          <a:blip xmlns:r="http://schemas.openxmlformats.org/officeDocument/2006/relationships" r:embed="rId15"/>
          <a:stretch>
            <a:fillRect/>
          </a:stretch>
        </xdr:blipFill>
        <xdr:spPr>
          <a:xfrm>
            <a:off x="762000" y="2120825294"/>
            <a:ext cx="12209524" cy="7923809"/>
          </a:xfrm>
          <a:prstGeom prst="rect">
            <a:avLst/>
          </a:prstGeom>
          <a:effectLst>
            <a:outerShdw blurRad="63500" algn="ctr" rotWithShape="0">
              <a:srgbClr val="000000">
                <a:alpha val="95000"/>
              </a:srgbClr>
            </a:outerShdw>
          </a:effectLst>
        </xdr:spPr>
      </xdr:pic>
      <xdr:pic>
        <xdr:nvPicPr>
          <xdr:cNvPr id="19" name="Picture 18">
            <a:extLst>
              <a:ext uri="{FF2B5EF4-FFF2-40B4-BE49-F238E27FC236}">
                <a16:creationId xmlns:a16="http://schemas.microsoft.com/office/drawing/2014/main" id="{7C4295EC-2605-13D5-A62D-6EAA89FDD5FF}"/>
              </a:ext>
            </a:extLst>
          </xdr:cNvPr>
          <xdr:cNvPicPr>
            <a:picLocks noChangeAspect="1"/>
          </xdr:cNvPicPr>
        </xdr:nvPicPr>
        <xdr:blipFill>
          <a:blip xmlns:r="http://schemas.openxmlformats.org/officeDocument/2006/relationships" r:embed="rId16"/>
          <a:stretch>
            <a:fillRect/>
          </a:stretch>
        </xdr:blipFill>
        <xdr:spPr>
          <a:xfrm>
            <a:off x="14478000" y="2120825294"/>
            <a:ext cx="12209524" cy="7923809"/>
          </a:xfrm>
          <a:prstGeom prst="rect">
            <a:avLst/>
          </a:prstGeom>
          <a:effectLst>
            <a:outerShdw blurRad="63500" algn="ctr" rotWithShape="0">
              <a:srgbClr val="000000">
                <a:alpha val="95000"/>
              </a:srgbClr>
            </a:outerShdw>
          </a:effectLst>
        </xdr:spPr>
      </xdr:pic>
      <xdr:pic>
        <xdr:nvPicPr>
          <xdr:cNvPr id="20" name="Picture 19">
            <a:extLst>
              <a:ext uri="{FF2B5EF4-FFF2-40B4-BE49-F238E27FC236}">
                <a16:creationId xmlns:a16="http://schemas.microsoft.com/office/drawing/2014/main" id="{F3963913-1122-C0FF-3986-1A2F25C8F1ED}"/>
              </a:ext>
            </a:extLst>
          </xdr:cNvPr>
          <xdr:cNvPicPr>
            <a:picLocks noChangeAspect="1"/>
          </xdr:cNvPicPr>
        </xdr:nvPicPr>
        <xdr:blipFill>
          <a:blip xmlns:r="http://schemas.openxmlformats.org/officeDocument/2006/relationships" r:embed="rId17"/>
          <a:stretch>
            <a:fillRect/>
          </a:stretch>
        </xdr:blipFill>
        <xdr:spPr>
          <a:xfrm>
            <a:off x="14478000" y="2129207294"/>
            <a:ext cx="13600000" cy="4933333"/>
          </a:xfrm>
          <a:prstGeom prst="rect">
            <a:avLst/>
          </a:prstGeom>
          <a:effectLst>
            <a:outerShdw blurRad="63500" algn="ctr" rotWithShape="0">
              <a:srgbClr val="000000">
                <a:alpha val="95000"/>
              </a:srgbClr>
            </a:outerShdw>
          </a:effectLst>
        </xdr:spPr>
      </xdr:pic>
      <xdr:pic>
        <xdr:nvPicPr>
          <xdr:cNvPr id="21" name="Picture 20">
            <a:extLst>
              <a:ext uri="{FF2B5EF4-FFF2-40B4-BE49-F238E27FC236}">
                <a16:creationId xmlns:a16="http://schemas.microsoft.com/office/drawing/2014/main" id="{47D8F7ED-F0BF-DCAF-EF36-A68F336D8F51}"/>
              </a:ext>
            </a:extLst>
          </xdr:cNvPr>
          <xdr:cNvPicPr>
            <a:picLocks noChangeAspect="1"/>
          </xdr:cNvPicPr>
        </xdr:nvPicPr>
        <xdr:blipFill>
          <a:blip xmlns:r="http://schemas.openxmlformats.org/officeDocument/2006/relationships" r:embed="rId18"/>
          <a:stretch>
            <a:fillRect/>
          </a:stretch>
        </xdr:blipFill>
        <xdr:spPr>
          <a:xfrm>
            <a:off x="14478000" y="2135303294"/>
            <a:ext cx="13600000" cy="4942857"/>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486</xdr:row>
      <xdr:rowOff>0</xdr:rowOff>
    </xdr:from>
    <xdr:ext cx="8409524" cy="1228571"/>
    <xdr:pic>
      <xdr:nvPicPr>
        <xdr:cNvPr id="22" name="Picture 21">
          <a:extLst>
            <a:ext uri="{FF2B5EF4-FFF2-40B4-BE49-F238E27FC236}">
              <a16:creationId xmlns:a16="http://schemas.microsoft.com/office/drawing/2014/main" id="{9E46B178-ED46-48BF-A829-B0D95D36B288}"/>
            </a:ext>
          </a:extLst>
        </xdr:cNvPr>
        <xdr:cNvPicPr>
          <a:picLocks noChangeAspect="1"/>
        </xdr:cNvPicPr>
      </xdr:nvPicPr>
      <xdr:blipFill>
        <a:blip xmlns:r="http://schemas.openxmlformats.org/officeDocument/2006/relationships" r:embed="rId19"/>
        <a:stretch>
          <a:fillRect/>
        </a:stretch>
      </xdr:blipFill>
      <xdr:spPr>
        <a:xfrm>
          <a:off x="762000" y="2204656500"/>
          <a:ext cx="8409524" cy="1228571"/>
        </a:xfrm>
        <a:prstGeom prst="rect">
          <a:avLst/>
        </a:prstGeom>
        <a:effectLst>
          <a:outerShdw blurRad="127000" algn="ctr" rotWithShape="0">
            <a:srgbClr val="0000FF">
              <a:alpha val="90000"/>
            </a:srgbClr>
          </a:outerShdw>
        </a:effectLst>
      </xdr:spPr>
    </xdr:pic>
    <xdr:clientData/>
  </xdr:oneCellAnchor>
  <xdr:twoCellAnchor>
    <xdr:from>
      <xdr:col>4</xdr:col>
      <xdr:colOff>0</xdr:colOff>
      <xdr:row>612</xdr:row>
      <xdr:rowOff>0</xdr:rowOff>
    </xdr:from>
    <xdr:to>
      <xdr:col>75</xdr:col>
      <xdr:colOff>74500</xdr:colOff>
      <xdr:row>667</xdr:row>
      <xdr:rowOff>93928</xdr:rowOff>
    </xdr:to>
    <xdr:grpSp>
      <xdr:nvGrpSpPr>
        <xdr:cNvPr id="23" name="Group 22">
          <a:extLst>
            <a:ext uri="{FF2B5EF4-FFF2-40B4-BE49-F238E27FC236}">
              <a16:creationId xmlns:a16="http://schemas.microsoft.com/office/drawing/2014/main" id="{B108B041-94B2-40B2-BBDD-7DE185D7A909}"/>
            </a:ext>
          </a:extLst>
        </xdr:cNvPr>
        <xdr:cNvGrpSpPr/>
      </xdr:nvGrpSpPr>
      <xdr:grpSpPr>
        <a:xfrm>
          <a:off x="762000" y="116574794"/>
          <a:ext cx="13600000" cy="10571428"/>
          <a:chOff x="762000" y="2204645294"/>
          <a:chExt cx="13600000" cy="10571428"/>
        </a:xfrm>
      </xdr:grpSpPr>
      <xdr:pic>
        <xdr:nvPicPr>
          <xdr:cNvPr id="24" name="Picture 23">
            <a:extLst>
              <a:ext uri="{FF2B5EF4-FFF2-40B4-BE49-F238E27FC236}">
                <a16:creationId xmlns:a16="http://schemas.microsoft.com/office/drawing/2014/main" id="{721B0B48-CC31-EEE5-F984-9EAF3FEE2B0E}"/>
              </a:ext>
            </a:extLst>
          </xdr:cNvPr>
          <xdr:cNvPicPr>
            <a:picLocks noChangeAspect="1"/>
          </xdr:cNvPicPr>
        </xdr:nvPicPr>
        <xdr:blipFill>
          <a:blip xmlns:r="http://schemas.openxmlformats.org/officeDocument/2006/relationships" r:embed="rId20"/>
          <a:stretch>
            <a:fillRect/>
          </a:stretch>
        </xdr:blipFill>
        <xdr:spPr>
          <a:xfrm>
            <a:off x="762000" y="2204645294"/>
            <a:ext cx="13600000" cy="10571428"/>
          </a:xfrm>
          <a:prstGeom prst="rect">
            <a:avLst/>
          </a:prstGeom>
          <a:effectLst>
            <a:outerShdw blurRad="63500" algn="ctr" rotWithShape="0">
              <a:srgbClr val="000000">
                <a:alpha val="95000"/>
              </a:srgbClr>
            </a:outerShdw>
          </a:effectLst>
        </xdr:spPr>
      </xdr:pic>
      <xdr:sp macro="" textlink="">
        <xdr:nvSpPr>
          <xdr:cNvPr id="25" name="Rectangle 24">
            <a:extLst>
              <a:ext uri="{FF2B5EF4-FFF2-40B4-BE49-F238E27FC236}">
                <a16:creationId xmlns:a16="http://schemas.microsoft.com/office/drawing/2014/main" id="{9A5AF86E-0CBE-40D1-1382-D1E7631C22AC}"/>
              </a:ext>
            </a:extLst>
          </xdr:cNvPr>
          <xdr:cNvSpPr/>
        </xdr:nvSpPr>
        <xdr:spPr>
          <a:xfrm>
            <a:off x="3429000" y="2208657000"/>
            <a:ext cx="5434853"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670</xdr:row>
      <xdr:rowOff>0</xdr:rowOff>
    </xdr:from>
    <xdr:to>
      <xdr:col>75</xdr:col>
      <xdr:colOff>74500</xdr:colOff>
      <xdr:row>726</xdr:row>
      <xdr:rowOff>55809</xdr:rowOff>
    </xdr:to>
    <xdr:grpSp>
      <xdr:nvGrpSpPr>
        <xdr:cNvPr id="26" name="Group 25">
          <a:extLst>
            <a:ext uri="{FF2B5EF4-FFF2-40B4-BE49-F238E27FC236}">
              <a16:creationId xmlns:a16="http://schemas.microsoft.com/office/drawing/2014/main" id="{E80CA6E0-410C-4410-8B86-4D8D9695F2AA}"/>
            </a:ext>
          </a:extLst>
        </xdr:cNvPr>
        <xdr:cNvGrpSpPr/>
      </xdr:nvGrpSpPr>
      <xdr:grpSpPr>
        <a:xfrm>
          <a:off x="762000" y="127623794"/>
          <a:ext cx="13600000" cy="10723809"/>
          <a:chOff x="762000" y="2215694294"/>
          <a:chExt cx="13600000" cy="10723809"/>
        </a:xfrm>
      </xdr:grpSpPr>
      <xdr:pic>
        <xdr:nvPicPr>
          <xdr:cNvPr id="27" name="Picture 26">
            <a:extLst>
              <a:ext uri="{FF2B5EF4-FFF2-40B4-BE49-F238E27FC236}">
                <a16:creationId xmlns:a16="http://schemas.microsoft.com/office/drawing/2014/main" id="{96C56F14-75E4-D5CE-D4D4-9AFB86A1C7DD}"/>
              </a:ext>
            </a:extLst>
          </xdr:cNvPr>
          <xdr:cNvPicPr>
            <a:picLocks noChangeAspect="1"/>
          </xdr:cNvPicPr>
        </xdr:nvPicPr>
        <xdr:blipFill>
          <a:blip xmlns:r="http://schemas.openxmlformats.org/officeDocument/2006/relationships" r:embed="rId21"/>
          <a:stretch>
            <a:fillRect/>
          </a:stretch>
        </xdr:blipFill>
        <xdr:spPr>
          <a:xfrm>
            <a:off x="762000" y="2215694294"/>
            <a:ext cx="13600000" cy="10723809"/>
          </a:xfrm>
          <a:prstGeom prst="rect">
            <a:avLst/>
          </a:prstGeom>
          <a:effectLst>
            <a:outerShdw blurRad="63500" algn="ctr" rotWithShape="0">
              <a:srgbClr val="000000">
                <a:alpha val="95000"/>
              </a:srgbClr>
            </a:outerShdw>
          </a:effectLst>
        </xdr:spPr>
      </xdr:pic>
      <xdr:sp macro="" textlink="">
        <xdr:nvSpPr>
          <xdr:cNvPr id="28" name="Rectangle 27">
            <a:extLst>
              <a:ext uri="{FF2B5EF4-FFF2-40B4-BE49-F238E27FC236}">
                <a16:creationId xmlns:a16="http://schemas.microsoft.com/office/drawing/2014/main" id="{97FA2812-9A42-FF54-17FC-B279036F848F}"/>
              </a:ext>
            </a:extLst>
          </xdr:cNvPr>
          <xdr:cNvSpPr/>
        </xdr:nvSpPr>
        <xdr:spPr>
          <a:xfrm>
            <a:off x="3429000" y="2219694794"/>
            <a:ext cx="5434853"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568</xdr:row>
      <xdr:rowOff>0</xdr:rowOff>
    </xdr:from>
    <xdr:ext cx="12209524" cy="7923809"/>
    <xdr:pic>
      <xdr:nvPicPr>
        <xdr:cNvPr id="29" name="Picture 28">
          <a:extLst>
            <a:ext uri="{FF2B5EF4-FFF2-40B4-BE49-F238E27FC236}">
              <a16:creationId xmlns:a16="http://schemas.microsoft.com/office/drawing/2014/main" id="{7DB743CA-1700-4312-BF0E-57DC076B8E0D}"/>
            </a:ext>
          </a:extLst>
        </xdr:cNvPr>
        <xdr:cNvPicPr>
          <a:picLocks noChangeAspect="1"/>
        </xdr:cNvPicPr>
      </xdr:nvPicPr>
      <xdr:blipFill>
        <a:blip xmlns:r="http://schemas.openxmlformats.org/officeDocument/2006/relationships" r:embed="rId22"/>
        <a:stretch>
          <a:fillRect/>
        </a:stretch>
      </xdr:blipFill>
      <xdr:spPr>
        <a:xfrm>
          <a:off x="762000" y="2220277500"/>
          <a:ext cx="12209524" cy="7923809"/>
        </a:xfrm>
        <a:prstGeom prst="rect">
          <a:avLst/>
        </a:prstGeom>
        <a:effectLst>
          <a:outerShdw blurRad="63500" algn="ctr" rotWithShape="0">
            <a:srgbClr val="000000">
              <a:alpha val="95000"/>
            </a:srgbClr>
          </a:outerShdw>
        </a:effectLst>
      </xdr:spPr>
    </xdr:pic>
    <xdr:clientData/>
  </xdr:oneCellAnchor>
  <xdr:oneCellAnchor>
    <xdr:from>
      <xdr:col>77</xdr:col>
      <xdr:colOff>0</xdr:colOff>
      <xdr:row>568</xdr:row>
      <xdr:rowOff>0</xdr:rowOff>
    </xdr:from>
    <xdr:ext cx="12209524" cy="7923809"/>
    <xdr:pic>
      <xdr:nvPicPr>
        <xdr:cNvPr id="30" name="Picture 29">
          <a:extLst>
            <a:ext uri="{FF2B5EF4-FFF2-40B4-BE49-F238E27FC236}">
              <a16:creationId xmlns:a16="http://schemas.microsoft.com/office/drawing/2014/main" id="{83AF199E-60F5-4CD1-8242-96B3CD89850E}"/>
            </a:ext>
          </a:extLst>
        </xdr:cNvPr>
        <xdr:cNvPicPr>
          <a:picLocks noChangeAspect="1"/>
        </xdr:cNvPicPr>
      </xdr:nvPicPr>
      <xdr:blipFill>
        <a:blip xmlns:r="http://schemas.openxmlformats.org/officeDocument/2006/relationships" r:embed="rId23"/>
        <a:stretch>
          <a:fillRect/>
        </a:stretch>
      </xdr:blipFill>
      <xdr:spPr>
        <a:xfrm>
          <a:off x="14668500" y="2220277500"/>
          <a:ext cx="12209524" cy="7923809"/>
        </a:xfrm>
        <a:prstGeom prst="rect">
          <a:avLst/>
        </a:prstGeom>
        <a:effectLst>
          <a:outerShdw blurRad="63500" algn="ctr" rotWithShape="0">
            <a:srgbClr val="000000">
              <a:alpha val="95000"/>
            </a:srgbClr>
          </a:outerShdw>
        </a:effectLst>
      </xdr:spPr>
    </xdr:pic>
    <xdr:clientData/>
  </xdr:oneCellAnchor>
  <xdr:twoCellAnchor>
    <xdr:from>
      <xdr:col>77</xdr:col>
      <xdr:colOff>0</xdr:colOff>
      <xdr:row>612</xdr:row>
      <xdr:rowOff>0</xdr:rowOff>
    </xdr:from>
    <xdr:to>
      <xdr:col>148</xdr:col>
      <xdr:colOff>74500</xdr:colOff>
      <xdr:row>667</xdr:row>
      <xdr:rowOff>132024</xdr:rowOff>
    </xdr:to>
    <xdr:grpSp>
      <xdr:nvGrpSpPr>
        <xdr:cNvPr id="31" name="Group 30">
          <a:extLst>
            <a:ext uri="{FF2B5EF4-FFF2-40B4-BE49-F238E27FC236}">
              <a16:creationId xmlns:a16="http://schemas.microsoft.com/office/drawing/2014/main" id="{2364F9F6-3E12-49BC-BAF5-AA87736E137A}"/>
            </a:ext>
          </a:extLst>
        </xdr:cNvPr>
        <xdr:cNvGrpSpPr/>
      </xdr:nvGrpSpPr>
      <xdr:grpSpPr>
        <a:xfrm>
          <a:off x="14668500" y="116574794"/>
          <a:ext cx="13600000" cy="10609524"/>
          <a:chOff x="14668500" y="2218361294"/>
          <a:chExt cx="13600000" cy="10609524"/>
        </a:xfrm>
      </xdr:grpSpPr>
      <xdr:pic>
        <xdr:nvPicPr>
          <xdr:cNvPr id="32" name="Picture 31">
            <a:extLst>
              <a:ext uri="{FF2B5EF4-FFF2-40B4-BE49-F238E27FC236}">
                <a16:creationId xmlns:a16="http://schemas.microsoft.com/office/drawing/2014/main" id="{8AF481B7-63D6-F043-7758-256467A5DCC6}"/>
              </a:ext>
            </a:extLst>
          </xdr:cNvPr>
          <xdr:cNvPicPr>
            <a:picLocks noChangeAspect="1"/>
          </xdr:cNvPicPr>
        </xdr:nvPicPr>
        <xdr:blipFill>
          <a:blip xmlns:r="http://schemas.openxmlformats.org/officeDocument/2006/relationships" r:embed="rId24"/>
          <a:stretch>
            <a:fillRect/>
          </a:stretch>
        </xdr:blipFill>
        <xdr:spPr>
          <a:xfrm>
            <a:off x="14668500" y="2218361294"/>
            <a:ext cx="13600000" cy="10609524"/>
          </a:xfrm>
          <a:prstGeom prst="rect">
            <a:avLst/>
          </a:prstGeom>
          <a:effectLst>
            <a:outerShdw blurRad="63500" algn="ctr" rotWithShape="0">
              <a:srgbClr val="000000">
                <a:alpha val="95000"/>
              </a:srgbClr>
            </a:outerShdw>
          </a:effectLst>
        </xdr:spPr>
      </xdr:pic>
      <xdr:sp macro="" textlink="">
        <xdr:nvSpPr>
          <xdr:cNvPr id="33" name="Rectangle 32">
            <a:extLst>
              <a:ext uri="{FF2B5EF4-FFF2-40B4-BE49-F238E27FC236}">
                <a16:creationId xmlns:a16="http://schemas.microsoft.com/office/drawing/2014/main" id="{0B43C537-3CC4-E50E-9F89-52D3662CAD22}"/>
              </a:ext>
            </a:extLst>
          </xdr:cNvPr>
          <xdr:cNvSpPr/>
        </xdr:nvSpPr>
        <xdr:spPr>
          <a:xfrm>
            <a:off x="17324294" y="2222361793"/>
            <a:ext cx="5434853"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77</xdr:col>
      <xdr:colOff>0</xdr:colOff>
      <xdr:row>670</xdr:row>
      <xdr:rowOff>0</xdr:rowOff>
    </xdr:from>
    <xdr:to>
      <xdr:col>148</xdr:col>
      <xdr:colOff>74500</xdr:colOff>
      <xdr:row>726</xdr:row>
      <xdr:rowOff>84381</xdr:rowOff>
    </xdr:to>
    <xdr:grpSp>
      <xdr:nvGrpSpPr>
        <xdr:cNvPr id="34" name="Group 33">
          <a:extLst>
            <a:ext uri="{FF2B5EF4-FFF2-40B4-BE49-F238E27FC236}">
              <a16:creationId xmlns:a16="http://schemas.microsoft.com/office/drawing/2014/main" id="{BBC4BA0A-CA93-4154-B30C-759CC564ABD4}"/>
            </a:ext>
          </a:extLst>
        </xdr:cNvPr>
        <xdr:cNvGrpSpPr/>
      </xdr:nvGrpSpPr>
      <xdr:grpSpPr>
        <a:xfrm>
          <a:off x="14668500" y="127623794"/>
          <a:ext cx="13600000" cy="10752381"/>
          <a:chOff x="14668500" y="2229410294"/>
          <a:chExt cx="13600000" cy="10752381"/>
        </a:xfrm>
      </xdr:grpSpPr>
      <xdr:pic>
        <xdr:nvPicPr>
          <xdr:cNvPr id="35" name="Picture 34">
            <a:extLst>
              <a:ext uri="{FF2B5EF4-FFF2-40B4-BE49-F238E27FC236}">
                <a16:creationId xmlns:a16="http://schemas.microsoft.com/office/drawing/2014/main" id="{BE508AEB-D1B9-2B5B-5DD4-1AF9D30EEBA0}"/>
              </a:ext>
            </a:extLst>
          </xdr:cNvPr>
          <xdr:cNvPicPr>
            <a:picLocks noChangeAspect="1"/>
          </xdr:cNvPicPr>
        </xdr:nvPicPr>
        <xdr:blipFill>
          <a:blip xmlns:r="http://schemas.openxmlformats.org/officeDocument/2006/relationships" r:embed="rId25"/>
          <a:stretch>
            <a:fillRect/>
          </a:stretch>
        </xdr:blipFill>
        <xdr:spPr>
          <a:xfrm>
            <a:off x="14668500" y="2229410294"/>
            <a:ext cx="13600000" cy="10752381"/>
          </a:xfrm>
          <a:prstGeom prst="rect">
            <a:avLst/>
          </a:prstGeom>
          <a:effectLst>
            <a:outerShdw blurRad="63500" algn="ctr" rotWithShape="0">
              <a:srgbClr val="000000">
                <a:alpha val="95000"/>
              </a:srgbClr>
            </a:outerShdw>
          </a:effectLst>
        </xdr:spPr>
      </xdr:pic>
      <xdr:sp macro="" textlink="">
        <xdr:nvSpPr>
          <xdr:cNvPr id="36" name="Rectangle 35">
            <a:extLst>
              <a:ext uri="{FF2B5EF4-FFF2-40B4-BE49-F238E27FC236}">
                <a16:creationId xmlns:a16="http://schemas.microsoft.com/office/drawing/2014/main" id="{FC294A4A-519C-B06F-E6FF-D2E2E79E7B87}"/>
              </a:ext>
            </a:extLst>
          </xdr:cNvPr>
          <xdr:cNvSpPr/>
        </xdr:nvSpPr>
        <xdr:spPr>
          <a:xfrm>
            <a:off x="17335500" y="2233410794"/>
            <a:ext cx="5434853"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802</xdr:row>
      <xdr:rowOff>0</xdr:rowOff>
    </xdr:from>
    <xdr:ext cx="12209524" cy="7923809"/>
    <xdr:pic>
      <xdr:nvPicPr>
        <xdr:cNvPr id="37" name="Picture 36">
          <a:extLst>
            <a:ext uri="{FF2B5EF4-FFF2-40B4-BE49-F238E27FC236}">
              <a16:creationId xmlns:a16="http://schemas.microsoft.com/office/drawing/2014/main" id="{1C4021BE-7204-413F-9DE2-A05C639119FB}"/>
            </a:ext>
          </a:extLst>
        </xdr:cNvPr>
        <xdr:cNvPicPr>
          <a:picLocks noChangeAspect="1"/>
        </xdr:cNvPicPr>
      </xdr:nvPicPr>
      <xdr:blipFill>
        <a:blip xmlns:r="http://schemas.openxmlformats.org/officeDocument/2006/relationships" r:embed="rId26"/>
        <a:stretch>
          <a:fillRect/>
        </a:stretch>
      </xdr:blipFill>
      <xdr:spPr>
        <a:xfrm>
          <a:off x="762000" y="2264854500"/>
          <a:ext cx="12209524" cy="7923809"/>
        </a:xfrm>
        <a:prstGeom prst="rect">
          <a:avLst/>
        </a:prstGeom>
        <a:effectLst>
          <a:outerShdw blurRad="63500" algn="ctr" rotWithShape="0">
            <a:srgbClr val="000000">
              <a:alpha val="95000"/>
            </a:srgbClr>
          </a:outerShdw>
        </a:effectLst>
      </xdr:spPr>
    </xdr:pic>
    <xdr:clientData/>
  </xdr:oneCellAnchor>
  <xdr:oneCellAnchor>
    <xdr:from>
      <xdr:col>76</xdr:col>
      <xdr:colOff>0</xdr:colOff>
      <xdr:row>802</xdr:row>
      <xdr:rowOff>0</xdr:rowOff>
    </xdr:from>
    <xdr:ext cx="12209524" cy="7923809"/>
    <xdr:pic>
      <xdr:nvPicPr>
        <xdr:cNvPr id="38" name="Picture 37">
          <a:extLst>
            <a:ext uri="{FF2B5EF4-FFF2-40B4-BE49-F238E27FC236}">
              <a16:creationId xmlns:a16="http://schemas.microsoft.com/office/drawing/2014/main" id="{61F757C0-6747-4A45-8F53-CCCD8618E441}"/>
            </a:ext>
          </a:extLst>
        </xdr:cNvPr>
        <xdr:cNvPicPr>
          <a:picLocks noChangeAspect="1"/>
        </xdr:cNvPicPr>
      </xdr:nvPicPr>
      <xdr:blipFill>
        <a:blip xmlns:r="http://schemas.openxmlformats.org/officeDocument/2006/relationships" r:embed="rId27"/>
        <a:stretch>
          <a:fillRect/>
        </a:stretch>
      </xdr:blipFill>
      <xdr:spPr>
        <a:xfrm>
          <a:off x="14478000" y="2264854500"/>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846</xdr:row>
      <xdr:rowOff>0</xdr:rowOff>
    </xdr:from>
    <xdr:to>
      <xdr:col>75</xdr:col>
      <xdr:colOff>74500</xdr:colOff>
      <xdr:row>887</xdr:row>
      <xdr:rowOff>37119</xdr:rowOff>
    </xdr:to>
    <xdr:grpSp>
      <xdr:nvGrpSpPr>
        <xdr:cNvPr id="39" name="Group 38">
          <a:extLst>
            <a:ext uri="{FF2B5EF4-FFF2-40B4-BE49-F238E27FC236}">
              <a16:creationId xmlns:a16="http://schemas.microsoft.com/office/drawing/2014/main" id="{384EB436-2E08-4A84-BC79-DB842DA611E2}"/>
            </a:ext>
          </a:extLst>
        </xdr:cNvPr>
        <xdr:cNvGrpSpPr/>
      </xdr:nvGrpSpPr>
      <xdr:grpSpPr>
        <a:xfrm>
          <a:off x="762000" y="161151794"/>
          <a:ext cx="13600000" cy="7847619"/>
          <a:chOff x="762000" y="209169000"/>
          <a:chExt cx="13600000" cy="7847619"/>
        </a:xfrm>
      </xdr:grpSpPr>
      <xdr:pic>
        <xdr:nvPicPr>
          <xdr:cNvPr id="40" name="Picture 39">
            <a:extLst>
              <a:ext uri="{FF2B5EF4-FFF2-40B4-BE49-F238E27FC236}">
                <a16:creationId xmlns:a16="http://schemas.microsoft.com/office/drawing/2014/main" id="{01179032-EAE5-C38B-5043-982E86F8A757}"/>
              </a:ext>
            </a:extLst>
          </xdr:cNvPr>
          <xdr:cNvPicPr>
            <a:picLocks noChangeAspect="1"/>
          </xdr:cNvPicPr>
        </xdr:nvPicPr>
        <xdr:blipFill>
          <a:blip xmlns:r="http://schemas.openxmlformats.org/officeDocument/2006/relationships" r:embed="rId28"/>
          <a:stretch>
            <a:fillRect/>
          </a:stretch>
        </xdr:blipFill>
        <xdr:spPr>
          <a:xfrm>
            <a:off x="762000" y="209169000"/>
            <a:ext cx="13600000" cy="7847619"/>
          </a:xfrm>
          <a:prstGeom prst="rect">
            <a:avLst/>
          </a:prstGeom>
          <a:effectLst>
            <a:outerShdw blurRad="63500" algn="ctr" rotWithShape="0">
              <a:srgbClr val="000000">
                <a:alpha val="95000"/>
              </a:srgbClr>
            </a:outerShdw>
          </a:effectLst>
        </xdr:spPr>
      </xdr:pic>
      <xdr:sp macro="" textlink="">
        <xdr:nvSpPr>
          <xdr:cNvPr id="41" name="Rectangle 40">
            <a:extLst>
              <a:ext uri="{FF2B5EF4-FFF2-40B4-BE49-F238E27FC236}">
                <a16:creationId xmlns:a16="http://schemas.microsoft.com/office/drawing/2014/main" id="{691FBE91-1BA5-6138-923C-3D905044C963}"/>
              </a:ext>
            </a:extLst>
          </xdr:cNvPr>
          <xdr:cNvSpPr/>
        </xdr:nvSpPr>
        <xdr:spPr>
          <a:xfrm>
            <a:off x="3417794" y="213158294"/>
            <a:ext cx="5434853"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890</xdr:row>
      <xdr:rowOff>0</xdr:rowOff>
    </xdr:from>
    <xdr:to>
      <xdr:col>75</xdr:col>
      <xdr:colOff>74500</xdr:colOff>
      <xdr:row>931</xdr:row>
      <xdr:rowOff>37119</xdr:rowOff>
    </xdr:to>
    <xdr:grpSp>
      <xdr:nvGrpSpPr>
        <xdr:cNvPr id="42" name="Group 41">
          <a:extLst>
            <a:ext uri="{FF2B5EF4-FFF2-40B4-BE49-F238E27FC236}">
              <a16:creationId xmlns:a16="http://schemas.microsoft.com/office/drawing/2014/main" id="{DAB9035D-9C1C-449F-92C8-DC76E6B22A5D}"/>
            </a:ext>
          </a:extLst>
        </xdr:cNvPr>
        <xdr:cNvGrpSpPr/>
      </xdr:nvGrpSpPr>
      <xdr:grpSpPr>
        <a:xfrm>
          <a:off x="762000" y="169533794"/>
          <a:ext cx="13600000" cy="7847619"/>
          <a:chOff x="762000" y="217551000"/>
          <a:chExt cx="13600000" cy="7847619"/>
        </a:xfrm>
      </xdr:grpSpPr>
      <xdr:pic>
        <xdr:nvPicPr>
          <xdr:cNvPr id="43" name="Picture 42">
            <a:extLst>
              <a:ext uri="{FF2B5EF4-FFF2-40B4-BE49-F238E27FC236}">
                <a16:creationId xmlns:a16="http://schemas.microsoft.com/office/drawing/2014/main" id="{B78BC516-1ED4-10D6-18A5-96A468BE6CBD}"/>
              </a:ext>
            </a:extLst>
          </xdr:cNvPr>
          <xdr:cNvPicPr>
            <a:picLocks noChangeAspect="1"/>
          </xdr:cNvPicPr>
        </xdr:nvPicPr>
        <xdr:blipFill>
          <a:blip xmlns:r="http://schemas.openxmlformats.org/officeDocument/2006/relationships" r:embed="rId29"/>
          <a:stretch>
            <a:fillRect/>
          </a:stretch>
        </xdr:blipFill>
        <xdr:spPr>
          <a:xfrm>
            <a:off x="762000" y="217551000"/>
            <a:ext cx="13600000" cy="7847619"/>
          </a:xfrm>
          <a:prstGeom prst="rect">
            <a:avLst/>
          </a:prstGeom>
          <a:effectLst>
            <a:outerShdw blurRad="63500" algn="ctr" rotWithShape="0">
              <a:srgbClr val="000000">
                <a:alpha val="95000"/>
              </a:srgbClr>
            </a:outerShdw>
          </a:effectLst>
        </xdr:spPr>
      </xdr:pic>
      <xdr:sp macro="" textlink="">
        <xdr:nvSpPr>
          <xdr:cNvPr id="44" name="Rectangle 43">
            <a:extLst>
              <a:ext uri="{FF2B5EF4-FFF2-40B4-BE49-F238E27FC236}">
                <a16:creationId xmlns:a16="http://schemas.microsoft.com/office/drawing/2014/main" id="{0422B47D-BA3B-BEB9-4BD0-869688CD674A}"/>
              </a:ext>
            </a:extLst>
          </xdr:cNvPr>
          <xdr:cNvSpPr/>
        </xdr:nvSpPr>
        <xdr:spPr>
          <a:xfrm>
            <a:off x="3429000" y="221551500"/>
            <a:ext cx="5434853"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76</xdr:col>
      <xdr:colOff>0</xdr:colOff>
      <xdr:row>846</xdr:row>
      <xdr:rowOff>0</xdr:rowOff>
    </xdr:from>
    <xdr:to>
      <xdr:col>147</xdr:col>
      <xdr:colOff>74500</xdr:colOff>
      <xdr:row>887</xdr:row>
      <xdr:rowOff>27595</xdr:rowOff>
    </xdr:to>
    <xdr:grpSp>
      <xdr:nvGrpSpPr>
        <xdr:cNvPr id="45" name="Group 44">
          <a:extLst>
            <a:ext uri="{FF2B5EF4-FFF2-40B4-BE49-F238E27FC236}">
              <a16:creationId xmlns:a16="http://schemas.microsoft.com/office/drawing/2014/main" id="{EB8F2223-C1BF-474F-B594-BA7E2FEBB598}"/>
            </a:ext>
          </a:extLst>
        </xdr:cNvPr>
        <xdr:cNvGrpSpPr/>
      </xdr:nvGrpSpPr>
      <xdr:grpSpPr>
        <a:xfrm>
          <a:off x="14478000" y="161151794"/>
          <a:ext cx="13600000" cy="7838095"/>
          <a:chOff x="14478000" y="209169000"/>
          <a:chExt cx="13600000" cy="7838095"/>
        </a:xfrm>
      </xdr:grpSpPr>
      <xdr:pic>
        <xdr:nvPicPr>
          <xdr:cNvPr id="46" name="Picture 45">
            <a:extLst>
              <a:ext uri="{FF2B5EF4-FFF2-40B4-BE49-F238E27FC236}">
                <a16:creationId xmlns:a16="http://schemas.microsoft.com/office/drawing/2014/main" id="{3A6E87FB-FAE9-6625-26B7-E1BD0A43387F}"/>
              </a:ext>
            </a:extLst>
          </xdr:cNvPr>
          <xdr:cNvPicPr>
            <a:picLocks noChangeAspect="1"/>
          </xdr:cNvPicPr>
        </xdr:nvPicPr>
        <xdr:blipFill>
          <a:blip xmlns:r="http://schemas.openxmlformats.org/officeDocument/2006/relationships" r:embed="rId30"/>
          <a:stretch>
            <a:fillRect/>
          </a:stretch>
        </xdr:blipFill>
        <xdr:spPr>
          <a:xfrm>
            <a:off x="14478000" y="209169000"/>
            <a:ext cx="13600000" cy="7838095"/>
          </a:xfrm>
          <a:prstGeom prst="rect">
            <a:avLst/>
          </a:prstGeom>
          <a:effectLst>
            <a:outerShdw blurRad="63500" algn="ctr" rotWithShape="0">
              <a:srgbClr val="000000">
                <a:alpha val="95000"/>
              </a:srgbClr>
            </a:outerShdw>
          </a:effectLst>
        </xdr:spPr>
      </xdr:pic>
      <xdr:sp macro="" textlink="">
        <xdr:nvSpPr>
          <xdr:cNvPr id="47" name="Rectangle 46">
            <a:extLst>
              <a:ext uri="{FF2B5EF4-FFF2-40B4-BE49-F238E27FC236}">
                <a16:creationId xmlns:a16="http://schemas.microsoft.com/office/drawing/2014/main" id="{9EC23A2C-3F01-D2A0-017D-6BA3C7F43FF4}"/>
              </a:ext>
            </a:extLst>
          </xdr:cNvPr>
          <xdr:cNvSpPr/>
        </xdr:nvSpPr>
        <xdr:spPr>
          <a:xfrm>
            <a:off x="17133793" y="213169500"/>
            <a:ext cx="5434853"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76</xdr:col>
      <xdr:colOff>0</xdr:colOff>
      <xdr:row>890</xdr:row>
      <xdr:rowOff>0</xdr:rowOff>
    </xdr:from>
    <xdr:to>
      <xdr:col>147</xdr:col>
      <xdr:colOff>74500</xdr:colOff>
      <xdr:row>931</xdr:row>
      <xdr:rowOff>37119</xdr:rowOff>
    </xdr:to>
    <xdr:grpSp>
      <xdr:nvGrpSpPr>
        <xdr:cNvPr id="48" name="Group 47">
          <a:extLst>
            <a:ext uri="{FF2B5EF4-FFF2-40B4-BE49-F238E27FC236}">
              <a16:creationId xmlns:a16="http://schemas.microsoft.com/office/drawing/2014/main" id="{9B68F35A-D527-4E7C-847B-3D2FFF6AA4AB}"/>
            </a:ext>
          </a:extLst>
        </xdr:cNvPr>
        <xdr:cNvGrpSpPr/>
      </xdr:nvGrpSpPr>
      <xdr:grpSpPr>
        <a:xfrm>
          <a:off x="14478000" y="169533794"/>
          <a:ext cx="13600000" cy="7847619"/>
          <a:chOff x="14478000" y="217551000"/>
          <a:chExt cx="13600000" cy="7847619"/>
        </a:xfrm>
      </xdr:grpSpPr>
      <xdr:pic>
        <xdr:nvPicPr>
          <xdr:cNvPr id="49" name="Picture 48">
            <a:extLst>
              <a:ext uri="{FF2B5EF4-FFF2-40B4-BE49-F238E27FC236}">
                <a16:creationId xmlns:a16="http://schemas.microsoft.com/office/drawing/2014/main" id="{344D2FC7-506F-FBD5-4FBA-5D87B2A89736}"/>
              </a:ext>
            </a:extLst>
          </xdr:cNvPr>
          <xdr:cNvPicPr>
            <a:picLocks noChangeAspect="1"/>
          </xdr:cNvPicPr>
        </xdr:nvPicPr>
        <xdr:blipFill>
          <a:blip xmlns:r="http://schemas.openxmlformats.org/officeDocument/2006/relationships" r:embed="rId31"/>
          <a:stretch>
            <a:fillRect/>
          </a:stretch>
        </xdr:blipFill>
        <xdr:spPr>
          <a:xfrm>
            <a:off x="14478000" y="217551000"/>
            <a:ext cx="13600000" cy="7847619"/>
          </a:xfrm>
          <a:prstGeom prst="rect">
            <a:avLst/>
          </a:prstGeom>
          <a:effectLst>
            <a:outerShdw blurRad="63500" algn="ctr" rotWithShape="0">
              <a:srgbClr val="000000">
                <a:alpha val="95000"/>
              </a:srgbClr>
            </a:outerShdw>
          </a:effectLst>
        </xdr:spPr>
      </xdr:pic>
      <xdr:sp macro="" textlink="">
        <xdr:nvSpPr>
          <xdr:cNvPr id="50" name="Rectangle 49">
            <a:extLst>
              <a:ext uri="{FF2B5EF4-FFF2-40B4-BE49-F238E27FC236}">
                <a16:creationId xmlns:a16="http://schemas.microsoft.com/office/drawing/2014/main" id="{FFEF5F42-60BD-B987-012D-F100128BDE43}"/>
              </a:ext>
            </a:extLst>
          </xdr:cNvPr>
          <xdr:cNvSpPr/>
        </xdr:nvSpPr>
        <xdr:spPr>
          <a:xfrm>
            <a:off x="17133794" y="221540294"/>
            <a:ext cx="5434853"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935</xdr:row>
      <xdr:rowOff>0</xdr:rowOff>
    </xdr:from>
    <xdr:ext cx="8352381" cy="1228571"/>
    <xdr:pic>
      <xdr:nvPicPr>
        <xdr:cNvPr id="51" name="Picture 50">
          <a:extLst>
            <a:ext uri="{FF2B5EF4-FFF2-40B4-BE49-F238E27FC236}">
              <a16:creationId xmlns:a16="http://schemas.microsoft.com/office/drawing/2014/main" id="{66D6DFB7-19BC-45DA-80A5-1BAA3BBA2038}"/>
            </a:ext>
          </a:extLst>
        </xdr:cNvPr>
        <xdr:cNvPicPr>
          <a:picLocks noChangeAspect="1"/>
        </xdr:cNvPicPr>
      </xdr:nvPicPr>
      <xdr:blipFill>
        <a:blip xmlns:r="http://schemas.openxmlformats.org/officeDocument/2006/relationships" r:embed="rId32"/>
        <a:stretch>
          <a:fillRect/>
        </a:stretch>
      </xdr:blipFill>
      <xdr:spPr>
        <a:xfrm>
          <a:off x="762000" y="2290191000"/>
          <a:ext cx="8352381" cy="1228571"/>
        </a:xfrm>
        <a:prstGeom prst="rect">
          <a:avLst/>
        </a:prstGeom>
        <a:effectLst>
          <a:outerShdw blurRad="127000" algn="ctr" rotWithShape="0">
            <a:srgbClr val="0000FF">
              <a:alpha val="90000"/>
            </a:srgbClr>
          </a:outerShdw>
        </a:effectLst>
      </xdr:spPr>
    </xdr:pic>
    <xdr:clientData/>
  </xdr:oneCellAnchor>
  <xdr:twoCellAnchor>
    <xdr:from>
      <xdr:col>4</xdr:col>
      <xdr:colOff>0</xdr:colOff>
      <xdr:row>1035</xdr:row>
      <xdr:rowOff>0</xdr:rowOff>
    </xdr:from>
    <xdr:to>
      <xdr:col>148</xdr:col>
      <xdr:colOff>74500</xdr:colOff>
      <xdr:row>1142</xdr:row>
      <xdr:rowOff>160357</xdr:rowOff>
    </xdr:to>
    <xdr:grpSp>
      <xdr:nvGrpSpPr>
        <xdr:cNvPr id="52" name="Group 51">
          <a:extLst>
            <a:ext uri="{FF2B5EF4-FFF2-40B4-BE49-F238E27FC236}">
              <a16:creationId xmlns:a16="http://schemas.microsoft.com/office/drawing/2014/main" id="{46B5D935-EDBC-45A5-AE8C-FC9932D7B89C}"/>
            </a:ext>
          </a:extLst>
        </xdr:cNvPr>
        <xdr:cNvGrpSpPr/>
      </xdr:nvGrpSpPr>
      <xdr:grpSpPr>
        <a:xfrm>
          <a:off x="762000" y="197156294"/>
          <a:ext cx="27506500" cy="20543857"/>
          <a:chOff x="762000" y="2304646588"/>
          <a:chExt cx="27506500" cy="20543857"/>
        </a:xfrm>
      </xdr:grpSpPr>
      <xdr:grpSp>
        <xdr:nvGrpSpPr>
          <xdr:cNvPr id="53" name="Group 52">
            <a:extLst>
              <a:ext uri="{FF2B5EF4-FFF2-40B4-BE49-F238E27FC236}">
                <a16:creationId xmlns:a16="http://schemas.microsoft.com/office/drawing/2014/main" id="{09208CD7-B97F-7418-80F5-B90287A8D9DF}"/>
              </a:ext>
            </a:extLst>
          </xdr:cNvPr>
          <xdr:cNvGrpSpPr/>
        </xdr:nvGrpSpPr>
        <xdr:grpSpPr>
          <a:xfrm>
            <a:off x="762000" y="2304646588"/>
            <a:ext cx="27506500" cy="20543857"/>
            <a:chOff x="762000" y="2304646588"/>
            <a:chExt cx="27506500" cy="20543857"/>
          </a:xfrm>
        </xdr:grpSpPr>
        <xdr:grpSp>
          <xdr:nvGrpSpPr>
            <xdr:cNvPr id="56" name="Group 55">
              <a:extLst>
                <a:ext uri="{FF2B5EF4-FFF2-40B4-BE49-F238E27FC236}">
                  <a16:creationId xmlns:a16="http://schemas.microsoft.com/office/drawing/2014/main" id="{4A51C1BD-D11A-F4A5-4D06-ADB769AA01F5}"/>
                </a:ext>
              </a:extLst>
            </xdr:cNvPr>
            <xdr:cNvGrpSpPr/>
          </xdr:nvGrpSpPr>
          <xdr:grpSpPr>
            <a:xfrm>
              <a:off x="762000" y="2304646588"/>
              <a:ext cx="27506500" cy="20543857"/>
              <a:chOff x="762000" y="2304646588"/>
              <a:chExt cx="27506500" cy="20543857"/>
            </a:xfrm>
          </xdr:grpSpPr>
          <xdr:pic>
            <xdr:nvPicPr>
              <xdr:cNvPr id="59" name="Picture 58">
                <a:extLst>
                  <a:ext uri="{FF2B5EF4-FFF2-40B4-BE49-F238E27FC236}">
                    <a16:creationId xmlns:a16="http://schemas.microsoft.com/office/drawing/2014/main" id="{191D5078-AFE1-26E8-7D83-B22035F163B0}"/>
                  </a:ext>
                </a:extLst>
              </xdr:cNvPr>
              <xdr:cNvPicPr>
                <a:picLocks noChangeAspect="1"/>
              </xdr:cNvPicPr>
            </xdr:nvPicPr>
            <xdr:blipFill>
              <a:blip xmlns:r="http://schemas.openxmlformats.org/officeDocument/2006/relationships" r:embed="rId33"/>
              <a:stretch>
                <a:fillRect/>
              </a:stretch>
            </xdr:blipFill>
            <xdr:spPr>
              <a:xfrm>
                <a:off x="762000" y="2312647588"/>
                <a:ext cx="13600000" cy="12495238"/>
              </a:xfrm>
              <a:prstGeom prst="rect">
                <a:avLst/>
              </a:prstGeom>
              <a:effectLst>
                <a:outerShdw blurRad="63500" algn="ctr" rotWithShape="0">
                  <a:srgbClr val="000000">
                    <a:alpha val="95000"/>
                  </a:srgbClr>
                </a:outerShdw>
              </a:effectLst>
            </xdr:spPr>
          </xdr:pic>
          <xdr:pic>
            <xdr:nvPicPr>
              <xdr:cNvPr id="60" name="Picture 59">
                <a:extLst>
                  <a:ext uri="{FF2B5EF4-FFF2-40B4-BE49-F238E27FC236}">
                    <a16:creationId xmlns:a16="http://schemas.microsoft.com/office/drawing/2014/main" id="{E5E7B215-3FC3-1E5C-4AD1-979C693BF06A}"/>
                  </a:ext>
                </a:extLst>
              </xdr:cNvPr>
              <xdr:cNvPicPr>
                <a:picLocks noChangeAspect="1"/>
              </xdr:cNvPicPr>
            </xdr:nvPicPr>
            <xdr:blipFill>
              <a:blip xmlns:r="http://schemas.openxmlformats.org/officeDocument/2006/relationships" r:embed="rId34"/>
              <a:stretch>
                <a:fillRect/>
              </a:stretch>
            </xdr:blipFill>
            <xdr:spPr>
              <a:xfrm>
                <a:off x="762000" y="2304646588"/>
                <a:ext cx="12209524" cy="7923809"/>
              </a:xfrm>
              <a:prstGeom prst="rect">
                <a:avLst/>
              </a:prstGeom>
              <a:effectLst>
                <a:outerShdw blurRad="63500" algn="ctr" rotWithShape="0">
                  <a:srgbClr val="000000">
                    <a:alpha val="95000"/>
                  </a:srgbClr>
                </a:outerShdw>
              </a:effectLst>
            </xdr:spPr>
          </xdr:pic>
          <xdr:pic>
            <xdr:nvPicPr>
              <xdr:cNvPr id="61" name="Picture 60">
                <a:extLst>
                  <a:ext uri="{FF2B5EF4-FFF2-40B4-BE49-F238E27FC236}">
                    <a16:creationId xmlns:a16="http://schemas.microsoft.com/office/drawing/2014/main" id="{5212298A-AE82-4009-2178-C9B04A837137}"/>
                  </a:ext>
                </a:extLst>
              </xdr:cNvPr>
              <xdr:cNvPicPr>
                <a:picLocks noChangeAspect="1"/>
              </xdr:cNvPicPr>
            </xdr:nvPicPr>
            <xdr:blipFill>
              <a:blip xmlns:r="http://schemas.openxmlformats.org/officeDocument/2006/relationships" r:embed="rId35"/>
              <a:stretch>
                <a:fillRect/>
              </a:stretch>
            </xdr:blipFill>
            <xdr:spPr>
              <a:xfrm>
                <a:off x="14668500" y="2304646588"/>
                <a:ext cx="12209524" cy="7923809"/>
              </a:xfrm>
              <a:prstGeom prst="rect">
                <a:avLst/>
              </a:prstGeom>
              <a:effectLst>
                <a:outerShdw blurRad="63500" algn="ctr" rotWithShape="0">
                  <a:srgbClr val="000000">
                    <a:alpha val="95000"/>
                  </a:srgbClr>
                </a:outerShdw>
              </a:effectLst>
            </xdr:spPr>
          </xdr:pic>
          <xdr:pic>
            <xdr:nvPicPr>
              <xdr:cNvPr id="62" name="Picture 61">
                <a:extLst>
                  <a:ext uri="{FF2B5EF4-FFF2-40B4-BE49-F238E27FC236}">
                    <a16:creationId xmlns:a16="http://schemas.microsoft.com/office/drawing/2014/main" id="{CFBA5CFF-2FAF-C040-FEB6-1EAD062EA98B}"/>
                  </a:ext>
                </a:extLst>
              </xdr:cNvPr>
              <xdr:cNvPicPr>
                <a:picLocks noChangeAspect="1"/>
              </xdr:cNvPicPr>
            </xdr:nvPicPr>
            <xdr:blipFill>
              <a:blip xmlns:r="http://schemas.openxmlformats.org/officeDocument/2006/relationships" r:embed="rId36"/>
              <a:stretch>
                <a:fillRect/>
              </a:stretch>
            </xdr:blipFill>
            <xdr:spPr>
              <a:xfrm>
                <a:off x="14668500" y="2312647588"/>
                <a:ext cx="13600000" cy="12542857"/>
              </a:xfrm>
              <a:prstGeom prst="rect">
                <a:avLst/>
              </a:prstGeom>
              <a:effectLst>
                <a:outerShdw blurRad="63500" algn="ctr" rotWithShape="0">
                  <a:srgbClr val="000000">
                    <a:alpha val="95000"/>
                  </a:srgbClr>
                </a:outerShdw>
              </a:effectLst>
            </xdr:spPr>
          </xdr:pic>
        </xdr:grpSp>
        <xdr:sp macro="" textlink="">
          <xdr:nvSpPr>
            <xdr:cNvPr id="57" name="Rectangle 56">
              <a:extLst>
                <a:ext uri="{FF2B5EF4-FFF2-40B4-BE49-F238E27FC236}">
                  <a16:creationId xmlns:a16="http://schemas.microsoft.com/office/drawing/2014/main" id="{1C6640C0-DE5D-4B9C-FB66-E9D338B8AD50}"/>
                </a:ext>
              </a:extLst>
            </xdr:cNvPr>
            <xdr:cNvSpPr/>
          </xdr:nvSpPr>
          <xdr:spPr>
            <a:xfrm>
              <a:off x="3451413" y="2321578675"/>
              <a:ext cx="1512794" cy="52667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9FF9F858-D2AF-9CB0-FF32-582813D90961}"/>
                </a:ext>
              </a:extLst>
            </xdr:cNvPr>
            <xdr:cNvSpPr/>
          </xdr:nvSpPr>
          <xdr:spPr>
            <a:xfrm>
              <a:off x="12046324" y="2323651763"/>
              <a:ext cx="1895475" cy="93008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54" name="Rectangle 53">
            <a:extLst>
              <a:ext uri="{FF2B5EF4-FFF2-40B4-BE49-F238E27FC236}">
                <a16:creationId xmlns:a16="http://schemas.microsoft.com/office/drawing/2014/main" id="{535D3C47-1549-6D3A-CDDB-768A22BD3463}"/>
              </a:ext>
            </a:extLst>
          </xdr:cNvPr>
          <xdr:cNvSpPr/>
        </xdr:nvSpPr>
        <xdr:spPr>
          <a:xfrm>
            <a:off x="17335500" y="2321578676"/>
            <a:ext cx="1512794" cy="52667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155CC457-B05F-4C1E-31B4-152C59E92BB4}"/>
              </a:ext>
            </a:extLst>
          </xdr:cNvPr>
          <xdr:cNvSpPr/>
        </xdr:nvSpPr>
        <xdr:spPr>
          <a:xfrm>
            <a:off x="25930411" y="2323651764"/>
            <a:ext cx="1895475" cy="930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1146</xdr:row>
      <xdr:rowOff>0</xdr:rowOff>
    </xdr:from>
    <xdr:ext cx="8380952" cy="1066667"/>
    <xdr:pic>
      <xdr:nvPicPr>
        <xdr:cNvPr id="63" name="Picture 62">
          <a:extLst>
            <a:ext uri="{FF2B5EF4-FFF2-40B4-BE49-F238E27FC236}">
              <a16:creationId xmlns:a16="http://schemas.microsoft.com/office/drawing/2014/main" id="{20227196-5911-4E04-B014-1B7ED12B3056}"/>
            </a:ext>
          </a:extLst>
        </xdr:cNvPr>
        <xdr:cNvPicPr>
          <a:picLocks noChangeAspect="1"/>
        </xdr:cNvPicPr>
      </xdr:nvPicPr>
      <xdr:blipFill>
        <a:blip xmlns:r="http://schemas.openxmlformats.org/officeDocument/2006/relationships" r:embed="rId37"/>
        <a:stretch>
          <a:fillRect/>
        </a:stretch>
      </xdr:blipFill>
      <xdr:spPr>
        <a:xfrm>
          <a:off x="762000" y="2227316475"/>
          <a:ext cx="8380952" cy="10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987</xdr:row>
      <xdr:rowOff>0</xdr:rowOff>
    </xdr:from>
    <xdr:ext cx="8342857" cy="2295238"/>
    <xdr:pic>
      <xdr:nvPicPr>
        <xdr:cNvPr id="64" name="Picture 63">
          <a:extLst>
            <a:ext uri="{FF2B5EF4-FFF2-40B4-BE49-F238E27FC236}">
              <a16:creationId xmlns:a16="http://schemas.microsoft.com/office/drawing/2014/main" id="{8BF770F3-795E-4100-8980-113E1CB8EC0F}"/>
            </a:ext>
          </a:extLst>
        </xdr:cNvPr>
        <xdr:cNvPicPr>
          <a:picLocks noChangeAspect="1"/>
        </xdr:cNvPicPr>
      </xdr:nvPicPr>
      <xdr:blipFill>
        <a:blip xmlns:r="http://schemas.openxmlformats.org/officeDocument/2006/relationships" r:embed="rId38"/>
        <a:stretch>
          <a:fillRect/>
        </a:stretch>
      </xdr:blipFill>
      <xdr:spPr>
        <a:xfrm>
          <a:off x="762000" y="2197026975"/>
          <a:ext cx="8342857" cy="22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1259</xdr:row>
      <xdr:rowOff>0</xdr:rowOff>
    </xdr:from>
    <xdr:ext cx="12209524" cy="7923809"/>
    <xdr:pic>
      <xdr:nvPicPr>
        <xdr:cNvPr id="65" name="Picture 64">
          <a:extLst>
            <a:ext uri="{FF2B5EF4-FFF2-40B4-BE49-F238E27FC236}">
              <a16:creationId xmlns:a16="http://schemas.microsoft.com/office/drawing/2014/main" id="{1DFBA16C-D706-4952-A2C9-5D6835C284A1}"/>
            </a:ext>
          </a:extLst>
        </xdr:cNvPr>
        <xdr:cNvPicPr>
          <a:picLocks noChangeAspect="1"/>
        </xdr:cNvPicPr>
      </xdr:nvPicPr>
      <xdr:blipFill>
        <a:blip xmlns:r="http://schemas.openxmlformats.org/officeDocument/2006/relationships" r:embed="rId39"/>
        <a:stretch>
          <a:fillRect/>
        </a:stretch>
      </xdr:blipFill>
      <xdr:spPr>
        <a:xfrm>
          <a:off x="762000" y="2248842975"/>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1301</xdr:row>
      <xdr:rowOff>0</xdr:rowOff>
    </xdr:from>
    <xdr:ext cx="13600000" cy="5114286"/>
    <xdr:pic>
      <xdr:nvPicPr>
        <xdr:cNvPr id="66" name="Picture 65">
          <a:extLst>
            <a:ext uri="{FF2B5EF4-FFF2-40B4-BE49-F238E27FC236}">
              <a16:creationId xmlns:a16="http://schemas.microsoft.com/office/drawing/2014/main" id="{E9C59921-A336-43EB-A072-781C1FAFCDED}"/>
            </a:ext>
          </a:extLst>
        </xdr:cNvPr>
        <xdr:cNvPicPr>
          <a:picLocks noChangeAspect="1"/>
        </xdr:cNvPicPr>
      </xdr:nvPicPr>
      <xdr:blipFill>
        <a:blip xmlns:r="http://schemas.openxmlformats.org/officeDocument/2006/relationships" r:embed="rId40"/>
        <a:stretch>
          <a:fillRect/>
        </a:stretch>
      </xdr:blipFill>
      <xdr:spPr>
        <a:xfrm>
          <a:off x="762000" y="2256843975"/>
          <a:ext cx="13600000" cy="5114286"/>
        </a:xfrm>
        <a:prstGeom prst="rect">
          <a:avLst/>
        </a:prstGeom>
        <a:effectLst>
          <a:outerShdw blurRad="63500" algn="ctr" rotWithShape="0">
            <a:srgbClr val="000000">
              <a:alpha val="95000"/>
            </a:srgbClr>
          </a:outerShdw>
        </a:effectLst>
      </xdr:spPr>
    </xdr:pic>
    <xdr:clientData/>
  </xdr:oneCellAnchor>
  <xdr:oneCellAnchor>
    <xdr:from>
      <xdr:col>76</xdr:col>
      <xdr:colOff>0</xdr:colOff>
      <xdr:row>1259</xdr:row>
      <xdr:rowOff>0</xdr:rowOff>
    </xdr:from>
    <xdr:ext cx="12209524" cy="7923809"/>
    <xdr:pic>
      <xdr:nvPicPr>
        <xdr:cNvPr id="67" name="Picture 66">
          <a:extLst>
            <a:ext uri="{FF2B5EF4-FFF2-40B4-BE49-F238E27FC236}">
              <a16:creationId xmlns:a16="http://schemas.microsoft.com/office/drawing/2014/main" id="{A9BCB01D-2653-4517-9198-ED627CC50AC2}"/>
            </a:ext>
          </a:extLst>
        </xdr:cNvPr>
        <xdr:cNvPicPr>
          <a:picLocks noChangeAspect="1"/>
        </xdr:cNvPicPr>
      </xdr:nvPicPr>
      <xdr:blipFill>
        <a:blip xmlns:r="http://schemas.openxmlformats.org/officeDocument/2006/relationships" r:embed="rId41"/>
        <a:stretch>
          <a:fillRect/>
        </a:stretch>
      </xdr:blipFill>
      <xdr:spPr>
        <a:xfrm>
          <a:off x="14478000" y="2248842975"/>
          <a:ext cx="12209524" cy="7923809"/>
        </a:xfrm>
        <a:prstGeom prst="rect">
          <a:avLst/>
        </a:prstGeom>
        <a:effectLst>
          <a:outerShdw blurRad="63500" algn="ctr" rotWithShape="0">
            <a:srgbClr val="000000">
              <a:alpha val="95000"/>
            </a:srgbClr>
          </a:outerShdw>
        </a:effectLst>
      </xdr:spPr>
    </xdr:pic>
    <xdr:clientData/>
  </xdr:oneCellAnchor>
  <xdr:oneCellAnchor>
    <xdr:from>
      <xdr:col>76</xdr:col>
      <xdr:colOff>0</xdr:colOff>
      <xdr:row>1301</xdr:row>
      <xdr:rowOff>0</xdr:rowOff>
    </xdr:from>
    <xdr:ext cx="13600000" cy="5133333"/>
    <xdr:pic>
      <xdr:nvPicPr>
        <xdr:cNvPr id="68" name="Picture 67">
          <a:extLst>
            <a:ext uri="{FF2B5EF4-FFF2-40B4-BE49-F238E27FC236}">
              <a16:creationId xmlns:a16="http://schemas.microsoft.com/office/drawing/2014/main" id="{81D1A8E1-8001-4FCE-8F7C-B495D618E2AD}"/>
            </a:ext>
          </a:extLst>
        </xdr:cNvPr>
        <xdr:cNvPicPr>
          <a:picLocks noChangeAspect="1"/>
        </xdr:cNvPicPr>
      </xdr:nvPicPr>
      <xdr:blipFill>
        <a:blip xmlns:r="http://schemas.openxmlformats.org/officeDocument/2006/relationships" r:embed="rId42"/>
        <a:stretch>
          <a:fillRect/>
        </a:stretch>
      </xdr:blipFill>
      <xdr:spPr>
        <a:xfrm>
          <a:off x="14478000" y="2256843975"/>
          <a:ext cx="13600000"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1332</xdr:row>
      <xdr:rowOff>0</xdr:rowOff>
    </xdr:from>
    <xdr:ext cx="8361905" cy="3771429"/>
    <xdr:pic>
      <xdr:nvPicPr>
        <xdr:cNvPr id="70" name="Picture 69">
          <a:extLst>
            <a:ext uri="{FF2B5EF4-FFF2-40B4-BE49-F238E27FC236}">
              <a16:creationId xmlns:a16="http://schemas.microsoft.com/office/drawing/2014/main" id="{2BC7BBB1-CF39-4BEB-BF6D-95845CACCC41}"/>
            </a:ext>
          </a:extLst>
        </xdr:cNvPr>
        <xdr:cNvPicPr>
          <a:picLocks noChangeAspect="1"/>
        </xdr:cNvPicPr>
      </xdr:nvPicPr>
      <xdr:blipFill>
        <a:blip xmlns:r="http://schemas.openxmlformats.org/officeDocument/2006/relationships" r:embed="rId43"/>
        <a:stretch>
          <a:fillRect/>
        </a:stretch>
      </xdr:blipFill>
      <xdr:spPr>
        <a:xfrm>
          <a:off x="762000" y="2262749475"/>
          <a:ext cx="8361905" cy="377142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1693</xdr:row>
      <xdr:rowOff>0</xdr:rowOff>
    </xdr:from>
    <xdr:ext cx="12209524" cy="7923809"/>
    <xdr:pic>
      <xdr:nvPicPr>
        <xdr:cNvPr id="71" name="Picture 70">
          <a:extLst>
            <a:ext uri="{FF2B5EF4-FFF2-40B4-BE49-F238E27FC236}">
              <a16:creationId xmlns:a16="http://schemas.microsoft.com/office/drawing/2014/main" id="{03101E70-004A-4AB4-A68E-1D2857E9D9BF}"/>
            </a:ext>
          </a:extLst>
        </xdr:cNvPr>
        <xdr:cNvPicPr>
          <a:picLocks noChangeAspect="1"/>
        </xdr:cNvPicPr>
      </xdr:nvPicPr>
      <xdr:blipFill>
        <a:blip xmlns:r="http://schemas.openxmlformats.org/officeDocument/2006/relationships" r:embed="rId44"/>
        <a:stretch>
          <a:fillRect/>
        </a:stretch>
      </xdr:blipFill>
      <xdr:spPr>
        <a:xfrm>
          <a:off x="762000" y="2288657475"/>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1735</xdr:row>
      <xdr:rowOff>0</xdr:rowOff>
    </xdr:from>
    <xdr:to>
      <xdr:col>75</xdr:col>
      <xdr:colOff>74500</xdr:colOff>
      <xdr:row>1774</xdr:row>
      <xdr:rowOff>56214</xdr:rowOff>
    </xdr:to>
    <xdr:grpSp>
      <xdr:nvGrpSpPr>
        <xdr:cNvPr id="72" name="Group 71">
          <a:extLst>
            <a:ext uri="{FF2B5EF4-FFF2-40B4-BE49-F238E27FC236}">
              <a16:creationId xmlns:a16="http://schemas.microsoft.com/office/drawing/2014/main" id="{5DB7B19F-7BDC-44F7-B379-728FA7F9DEE5}"/>
            </a:ext>
          </a:extLst>
        </xdr:cNvPr>
        <xdr:cNvGrpSpPr/>
      </xdr:nvGrpSpPr>
      <xdr:grpSpPr>
        <a:xfrm>
          <a:off x="762000" y="330506294"/>
          <a:ext cx="13600000" cy="7485714"/>
          <a:chOff x="762000" y="2429614588"/>
          <a:chExt cx="13600000" cy="7485714"/>
        </a:xfrm>
      </xdr:grpSpPr>
      <xdr:pic>
        <xdr:nvPicPr>
          <xdr:cNvPr id="73" name="Picture 72">
            <a:extLst>
              <a:ext uri="{FF2B5EF4-FFF2-40B4-BE49-F238E27FC236}">
                <a16:creationId xmlns:a16="http://schemas.microsoft.com/office/drawing/2014/main" id="{D9B1A702-22FB-5AC4-1E5D-FB007B273777}"/>
              </a:ext>
            </a:extLst>
          </xdr:cNvPr>
          <xdr:cNvPicPr>
            <a:picLocks noChangeAspect="1"/>
          </xdr:cNvPicPr>
        </xdr:nvPicPr>
        <xdr:blipFill>
          <a:blip xmlns:r="http://schemas.openxmlformats.org/officeDocument/2006/relationships" r:embed="rId45"/>
          <a:stretch>
            <a:fillRect/>
          </a:stretch>
        </xdr:blipFill>
        <xdr:spPr>
          <a:xfrm>
            <a:off x="762000" y="2429614588"/>
            <a:ext cx="13600000" cy="7485714"/>
          </a:xfrm>
          <a:prstGeom prst="rect">
            <a:avLst/>
          </a:prstGeom>
          <a:effectLst>
            <a:outerShdw blurRad="63500" algn="ctr" rotWithShape="0">
              <a:srgbClr val="000000">
                <a:alpha val="95000"/>
              </a:srgbClr>
            </a:outerShdw>
          </a:effectLst>
        </xdr:spPr>
      </xdr:pic>
      <xdr:sp macro="" textlink="">
        <xdr:nvSpPr>
          <xdr:cNvPr id="74" name="Rectangle 73">
            <a:extLst>
              <a:ext uri="{FF2B5EF4-FFF2-40B4-BE49-F238E27FC236}">
                <a16:creationId xmlns:a16="http://schemas.microsoft.com/office/drawing/2014/main" id="{35540B61-2C48-E529-9FD3-3403AAA1324E}"/>
              </a:ext>
            </a:extLst>
          </xdr:cNvPr>
          <xdr:cNvSpPr/>
        </xdr:nvSpPr>
        <xdr:spPr>
          <a:xfrm>
            <a:off x="3440205" y="2433626294"/>
            <a:ext cx="5434853"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77</xdr:col>
      <xdr:colOff>0</xdr:colOff>
      <xdr:row>1693</xdr:row>
      <xdr:rowOff>0</xdr:rowOff>
    </xdr:from>
    <xdr:ext cx="12209524" cy="7923809"/>
    <xdr:pic>
      <xdr:nvPicPr>
        <xdr:cNvPr id="75" name="Picture 74">
          <a:extLst>
            <a:ext uri="{FF2B5EF4-FFF2-40B4-BE49-F238E27FC236}">
              <a16:creationId xmlns:a16="http://schemas.microsoft.com/office/drawing/2014/main" id="{6947A480-E1E7-4DE6-B492-8D7FFF4C27EE}"/>
            </a:ext>
          </a:extLst>
        </xdr:cNvPr>
        <xdr:cNvPicPr>
          <a:picLocks noChangeAspect="1"/>
        </xdr:cNvPicPr>
      </xdr:nvPicPr>
      <xdr:blipFill>
        <a:blip xmlns:r="http://schemas.openxmlformats.org/officeDocument/2006/relationships" r:embed="rId46"/>
        <a:stretch>
          <a:fillRect/>
        </a:stretch>
      </xdr:blipFill>
      <xdr:spPr>
        <a:xfrm>
          <a:off x="14668500" y="2288657475"/>
          <a:ext cx="12209524" cy="7923809"/>
        </a:xfrm>
        <a:prstGeom prst="rect">
          <a:avLst/>
        </a:prstGeom>
        <a:effectLst>
          <a:outerShdw blurRad="63500" algn="ctr" rotWithShape="0">
            <a:srgbClr val="000000">
              <a:alpha val="95000"/>
            </a:srgbClr>
          </a:outerShdw>
        </a:effectLst>
      </xdr:spPr>
    </xdr:pic>
    <xdr:clientData/>
  </xdr:oneCellAnchor>
  <xdr:twoCellAnchor>
    <xdr:from>
      <xdr:col>77</xdr:col>
      <xdr:colOff>0</xdr:colOff>
      <xdr:row>1735</xdr:row>
      <xdr:rowOff>0</xdr:rowOff>
    </xdr:from>
    <xdr:to>
      <xdr:col>148</xdr:col>
      <xdr:colOff>74500</xdr:colOff>
      <xdr:row>1774</xdr:row>
      <xdr:rowOff>46690</xdr:rowOff>
    </xdr:to>
    <xdr:grpSp>
      <xdr:nvGrpSpPr>
        <xdr:cNvPr id="76" name="Group 75">
          <a:extLst>
            <a:ext uri="{FF2B5EF4-FFF2-40B4-BE49-F238E27FC236}">
              <a16:creationId xmlns:a16="http://schemas.microsoft.com/office/drawing/2014/main" id="{5658C16A-2E45-42CF-9248-E8D6759516CC}"/>
            </a:ext>
          </a:extLst>
        </xdr:cNvPr>
        <xdr:cNvGrpSpPr/>
      </xdr:nvGrpSpPr>
      <xdr:grpSpPr>
        <a:xfrm>
          <a:off x="14668500" y="330506294"/>
          <a:ext cx="13600000" cy="7476190"/>
          <a:chOff x="14668500" y="2429614588"/>
          <a:chExt cx="13600000" cy="7476190"/>
        </a:xfrm>
      </xdr:grpSpPr>
      <xdr:pic>
        <xdr:nvPicPr>
          <xdr:cNvPr id="77" name="Picture 76">
            <a:extLst>
              <a:ext uri="{FF2B5EF4-FFF2-40B4-BE49-F238E27FC236}">
                <a16:creationId xmlns:a16="http://schemas.microsoft.com/office/drawing/2014/main" id="{43156B0F-4EE9-94B5-8BBA-A5D5B5968573}"/>
              </a:ext>
            </a:extLst>
          </xdr:cNvPr>
          <xdr:cNvPicPr>
            <a:picLocks noChangeAspect="1"/>
          </xdr:cNvPicPr>
        </xdr:nvPicPr>
        <xdr:blipFill>
          <a:blip xmlns:r="http://schemas.openxmlformats.org/officeDocument/2006/relationships" r:embed="rId47"/>
          <a:stretch>
            <a:fillRect/>
          </a:stretch>
        </xdr:blipFill>
        <xdr:spPr>
          <a:xfrm>
            <a:off x="14668500" y="2429614588"/>
            <a:ext cx="13600000" cy="7476190"/>
          </a:xfrm>
          <a:prstGeom prst="rect">
            <a:avLst/>
          </a:prstGeom>
          <a:effectLst>
            <a:outerShdw blurRad="63500" algn="ctr" rotWithShape="0">
              <a:srgbClr val="000000">
                <a:alpha val="95000"/>
              </a:srgbClr>
            </a:outerShdw>
          </a:effectLst>
        </xdr:spPr>
      </xdr:pic>
      <xdr:sp macro="" textlink="">
        <xdr:nvSpPr>
          <xdr:cNvPr id="78" name="Rectangle 77">
            <a:extLst>
              <a:ext uri="{FF2B5EF4-FFF2-40B4-BE49-F238E27FC236}">
                <a16:creationId xmlns:a16="http://schemas.microsoft.com/office/drawing/2014/main" id="{360E366E-AAFE-B1C0-74E4-9964C614E834}"/>
              </a:ext>
            </a:extLst>
          </xdr:cNvPr>
          <xdr:cNvSpPr/>
        </xdr:nvSpPr>
        <xdr:spPr>
          <a:xfrm>
            <a:off x="17335500" y="2433603882"/>
            <a:ext cx="5434853"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1778</xdr:row>
      <xdr:rowOff>0</xdr:rowOff>
    </xdr:from>
    <xdr:ext cx="8352381" cy="1209524"/>
    <xdr:pic>
      <xdr:nvPicPr>
        <xdr:cNvPr id="79" name="Picture 78">
          <a:extLst>
            <a:ext uri="{FF2B5EF4-FFF2-40B4-BE49-F238E27FC236}">
              <a16:creationId xmlns:a16="http://schemas.microsoft.com/office/drawing/2014/main" id="{9AD80F36-3F51-4B51-96FB-89FBFEB2825B}"/>
            </a:ext>
          </a:extLst>
        </xdr:cNvPr>
        <xdr:cNvPicPr>
          <a:picLocks noChangeAspect="1"/>
        </xdr:cNvPicPr>
      </xdr:nvPicPr>
      <xdr:blipFill>
        <a:blip xmlns:r="http://schemas.openxmlformats.org/officeDocument/2006/relationships" r:embed="rId48"/>
        <a:stretch>
          <a:fillRect/>
        </a:stretch>
      </xdr:blipFill>
      <xdr:spPr>
        <a:xfrm>
          <a:off x="762000" y="2304849975"/>
          <a:ext cx="8352381" cy="12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1428</xdr:row>
      <xdr:rowOff>0</xdr:rowOff>
    </xdr:from>
    <xdr:ext cx="12209524" cy="7923809"/>
    <xdr:pic>
      <xdr:nvPicPr>
        <xdr:cNvPr id="80" name="Picture 79">
          <a:extLst>
            <a:ext uri="{FF2B5EF4-FFF2-40B4-BE49-F238E27FC236}">
              <a16:creationId xmlns:a16="http://schemas.microsoft.com/office/drawing/2014/main" id="{24023B8F-68B8-44F5-BD0E-8D5A1A203BC6}"/>
            </a:ext>
          </a:extLst>
        </xdr:cNvPr>
        <xdr:cNvPicPr>
          <a:picLocks noChangeAspect="1"/>
        </xdr:cNvPicPr>
      </xdr:nvPicPr>
      <xdr:blipFill>
        <a:blip xmlns:r="http://schemas.openxmlformats.org/officeDocument/2006/relationships" r:embed="rId49"/>
        <a:stretch>
          <a:fillRect/>
        </a:stretch>
      </xdr:blipFill>
      <xdr:spPr>
        <a:xfrm>
          <a:off x="762000" y="2238174975"/>
          <a:ext cx="12209524" cy="7923809"/>
        </a:xfrm>
        <a:prstGeom prst="rect">
          <a:avLst/>
        </a:prstGeom>
      </xdr:spPr>
    </xdr:pic>
    <xdr:clientData/>
  </xdr:oneCellAnchor>
  <xdr:oneCellAnchor>
    <xdr:from>
      <xdr:col>4</xdr:col>
      <xdr:colOff>0</xdr:colOff>
      <xdr:row>1470</xdr:row>
      <xdr:rowOff>0</xdr:rowOff>
    </xdr:from>
    <xdr:ext cx="13600000" cy="27790476"/>
    <xdr:pic>
      <xdr:nvPicPr>
        <xdr:cNvPr id="81" name="Picture 80">
          <a:extLst>
            <a:ext uri="{FF2B5EF4-FFF2-40B4-BE49-F238E27FC236}">
              <a16:creationId xmlns:a16="http://schemas.microsoft.com/office/drawing/2014/main" id="{3E10C71F-91C9-4907-9123-A27C6A9854FB}"/>
            </a:ext>
          </a:extLst>
        </xdr:cNvPr>
        <xdr:cNvPicPr>
          <a:picLocks noChangeAspect="1"/>
        </xdr:cNvPicPr>
      </xdr:nvPicPr>
      <xdr:blipFill>
        <a:blip xmlns:r="http://schemas.openxmlformats.org/officeDocument/2006/relationships" r:embed="rId50"/>
        <a:stretch>
          <a:fillRect/>
        </a:stretch>
      </xdr:blipFill>
      <xdr:spPr>
        <a:xfrm>
          <a:off x="762000" y="2246175975"/>
          <a:ext cx="13600000" cy="27790476"/>
        </a:xfrm>
        <a:prstGeom prst="rect">
          <a:avLst/>
        </a:prstGeom>
        <a:effectLst>
          <a:outerShdw blurRad="63500" algn="ctr" rotWithShape="0">
            <a:srgbClr val="000000">
              <a:alpha val="95000"/>
            </a:srgbClr>
          </a:outerShdw>
        </a:effectLst>
      </xdr:spPr>
    </xdr:pic>
    <xdr:clientData/>
  </xdr:oneCellAnchor>
  <xdr:oneCellAnchor>
    <xdr:from>
      <xdr:col>77</xdr:col>
      <xdr:colOff>0</xdr:colOff>
      <xdr:row>1428</xdr:row>
      <xdr:rowOff>0</xdr:rowOff>
    </xdr:from>
    <xdr:ext cx="12209524" cy="7923809"/>
    <xdr:pic>
      <xdr:nvPicPr>
        <xdr:cNvPr id="82" name="Picture 81">
          <a:extLst>
            <a:ext uri="{FF2B5EF4-FFF2-40B4-BE49-F238E27FC236}">
              <a16:creationId xmlns:a16="http://schemas.microsoft.com/office/drawing/2014/main" id="{1C5D6400-1590-47E5-85A1-CD4AD15BDC61}"/>
            </a:ext>
          </a:extLst>
        </xdr:cNvPr>
        <xdr:cNvPicPr>
          <a:picLocks noChangeAspect="1"/>
        </xdr:cNvPicPr>
      </xdr:nvPicPr>
      <xdr:blipFill>
        <a:blip xmlns:r="http://schemas.openxmlformats.org/officeDocument/2006/relationships" r:embed="rId51"/>
        <a:stretch>
          <a:fillRect/>
        </a:stretch>
      </xdr:blipFill>
      <xdr:spPr>
        <a:xfrm>
          <a:off x="14668500" y="2238174975"/>
          <a:ext cx="12209524" cy="7923809"/>
        </a:xfrm>
        <a:prstGeom prst="rect">
          <a:avLst/>
        </a:prstGeom>
        <a:effectLst>
          <a:outerShdw blurRad="63500" algn="ctr" rotWithShape="0">
            <a:srgbClr val="000000">
              <a:alpha val="95000"/>
            </a:srgbClr>
          </a:outerShdw>
        </a:effectLst>
      </xdr:spPr>
    </xdr:pic>
    <xdr:clientData/>
  </xdr:oneCellAnchor>
  <xdr:oneCellAnchor>
    <xdr:from>
      <xdr:col>77</xdr:col>
      <xdr:colOff>0</xdr:colOff>
      <xdr:row>1470</xdr:row>
      <xdr:rowOff>0</xdr:rowOff>
    </xdr:from>
    <xdr:ext cx="13600000" cy="27771428"/>
    <xdr:pic>
      <xdr:nvPicPr>
        <xdr:cNvPr id="83" name="Picture 82">
          <a:extLst>
            <a:ext uri="{FF2B5EF4-FFF2-40B4-BE49-F238E27FC236}">
              <a16:creationId xmlns:a16="http://schemas.microsoft.com/office/drawing/2014/main" id="{E08AE347-7197-4329-8894-F9B96892B47B}"/>
            </a:ext>
          </a:extLst>
        </xdr:cNvPr>
        <xdr:cNvPicPr>
          <a:picLocks noChangeAspect="1"/>
        </xdr:cNvPicPr>
      </xdr:nvPicPr>
      <xdr:blipFill>
        <a:blip xmlns:r="http://schemas.openxmlformats.org/officeDocument/2006/relationships" r:embed="rId52"/>
        <a:stretch>
          <a:fillRect/>
        </a:stretch>
      </xdr:blipFill>
      <xdr:spPr>
        <a:xfrm>
          <a:off x="14668500" y="2246175975"/>
          <a:ext cx="13600000" cy="27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1620</xdr:row>
      <xdr:rowOff>0</xdr:rowOff>
    </xdr:from>
    <xdr:ext cx="8361905" cy="1152381"/>
    <xdr:pic>
      <xdr:nvPicPr>
        <xdr:cNvPr id="84" name="Picture 83">
          <a:extLst>
            <a:ext uri="{FF2B5EF4-FFF2-40B4-BE49-F238E27FC236}">
              <a16:creationId xmlns:a16="http://schemas.microsoft.com/office/drawing/2014/main" id="{C7A5DBB5-3526-4D9C-A00A-4C31C7633A44}"/>
            </a:ext>
          </a:extLst>
        </xdr:cNvPr>
        <xdr:cNvPicPr>
          <a:picLocks noChangeAspect="1"/>
        </xdr:cNvPicPr>
      </xdr:nvPicPr>
      <xdr:blipFill>
        <a:blip xmlns:r="http://schemas.openxmlformats.org/officeDocument/2006/relationships" r:embed="rId53"/>
        <a:stretch>
          <a:fillRect/>
        </a:stretch>
      </xdr:blipFill>
      <xdr:spPr>
        <a:xfrm>
          <a:off x="762000" y="2274750975"/>
          <a:ext cx="8361905" cy="1152381"/>
        </a:xfrm>
        <a:prstGeom prst="rect">
          <a:avLst/>
        </a:prstGeom>
        <a:effectLst>
          <a:outerShdw blurRad="127000" algn="ctr" rotWithShape="0">
            <a:srgbClr val="0000FF">
              <a:alpha val="90000"/>
            </a:srgbClr>
          </a:outerShdw>
        </a:effectLst>
      </xdr:spPr>
    </xdr:pic>
    <xdr:clientData/>
  </xdr:oneCellAnchor>
  <xdr:twoCellAnchor>
    <xdr:from>
      <xdr:col>4</xdr:col>
      <xdr:colOff>0</xdr:colOff>
      <xdr:row>1156</xdr:row>
      <xdr:rowOff>0</xdr:rowOff>
    </xdr:from>
    <xdr:to>
      <xdr:col>102</xdr:col>
      <xdr:colOff>120110</xdr:colOff>
      <xdr:row>1236</xdr:row>
      <xdr:rowOff>36190</xdr:rowOff>
    </xdr:to>
    <xdr:grpSp>
      <xdr:nvGrpSpPr>
        <xdr:cNvPr id="86" name="Group 85">
          <a:extLst>
            <a:ext uri="{FF2B5EF4-FFF2-40B4-BE49-F238E27FC236}">
              <a16:creationId xmlns:a16="http://schemas.microsoft.com/office/drawing/2014/main" id="{C02DF0DB-2D46-B13B-687D-9E9275416771}"/>
            </a:ext>
          </a:extLst>
        </xdr:cNvPr>
        <xdr:cNvGrpSpPr/>
      </xdr:nvGrpSpPr>
      <xdr:grpSpPr>
        <a:xfrm>
          <a:off x="762000" y="220206794"/>
          <a:ext cx="18789110" cy="15276190"/>
          <a:chOff x="762000" y="220206794"/>
          <a:chExt cx="18789110" cy="15276190"/>
        </a:xfrm>
      </xdr:grpSpPr>
      <xdr:pic>
        <xdr:nvPicPr>
          <xdr:cNvPr id="69" name="Picture 68">
            <a:extLst>
              <a:ext uri="{FF2B5EF4-FFF2-40B4-BE49-F238E27FC236}">
                <a16:creationId xmlns:a16="http://schemas.microsoft.com/office/drawing/2014/main" id="{ECF94F6A-41C8-4B2D-BCFA-5FD2CEE84EBE}"/>
              </a:ext>
            </a:extLst>
          </xdr:cNvPr>
          <xdr:cNvPicPr>
            <a:picLocks noChangeAspect="1"/>
          </xdr:cNvPicPr>
        </xdr:nvPicPr>
        <xdr:blipFill>
          <a:blip xmlns:r="http://schemas.openxmlformats.org/officeDocument/2006/relationships" r:embed="rId54"/>
          <a:stretch>
            <a:fillRect/>
          </a:stretch>
        </xdr:blipFill>
        <xdr:spPr>
          <a:xfrm>
            <a:off x="762000" y="220206794"/>
            <a:ext cx="8352381" cy="15276190"/>
          </a:xfrm>
          <a:prstGeom prst="rect">
            <a:avLst/>
          </a:prstGeom>
          <a:effectLst>
            <a:outerShdw blurRad="127000" algn="ctr" rotWithShape="0">
              <a:srgbClr val="FF0000">
                <a:alpha val="90000"/>
              </a:srgbClr>
            </a:outerShdw>
          </a:effectLst>
        </xdr:spPr>
      </xdr:pic>
      <xdr:pic>
        <xdr:nvPicPr>
          <xdr:cNvPr id="85" name="Picture 84">
            <a:extLst>
              <a:ext uri="{FF2B5EF4-FFF2-40B4-BE49-F238E27FC236}">
                <a16:creationId xmlns:a16="http://schemas.microsoft.com/office/drawing/2014/main" id="{88C13252-28F9-C6E4-2515-F2D1E1DEC236}"/>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9334500" y="229350795"/>
            <a:ext cx="10216610" cy="347643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62</xdr:row>
      <xdr:rowOff>0</xdr:rowOff>
    </xdr:from>
    <xdr:ext cx="6866667" cy="4866667"/>
    <xdr:pic>
      <xdr:nvPicPr>
        <xdr:cNvPr id="2" name="Picture 1">
          <a:extLst>
            <a:ext uri="{FF2B5EF4-FFF2-40B4-BE49-F238E27FC236}">
              <a16:creationId xmlns:a16="http://schemas.microsoft.com/office/drawing/2014/main" id="{8BBB71E0-DACC-40EB-BE8E-D29709469BBF}"/>
            </a:ext>
          </a:extLst>
        </xdr:cNvPr>
        <xdr:cNvPicPr>
          <a:picLocks noChangeAspect="1"/>
        </xdr:cNvPicPr>
      </xdr:nvPicPr>
      <xdr:blipFill>
        <a:blip xmlns:r="http://schemas.openxmlformats.org/officeDocument/2006/relationships" r:embed="rId1"/>
        <a:stretch>
          <a:fillRect/>
        </a:stretch>
      </xdr:blipFill>
      <xdr:spPr>
        <a:xfrm>
          <a:off x="762000" y="1673161500"/>
          <a:ext cx="6866667" cy="48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203</xdr:row>
      <xdr:rowOff>0</xdr:rowOff>
    </xdr:from>
    <xdr:to>
      <xdr:col>74</xdr:col>
      <xdr:colOff>65000</xdr:colOff>
      <xdr:row>245</xdr:row>
      <xdr:rowOff>46619</xdr:rowOff>
    </xdr:to>
    <xdr:grpSp>
      <xdr:nvGrpSpPr>
        <xdr:cNvPr id="3" name="Group 2">
          <a:extLst>
            <a:ext uri="{FF2B5EF4-FFF2-40B4-BE49-F238E27FC236}">
              <a16:creationId xmlns:a16="http://schemas.microsoft.com/office/drawing/2014/main" id="{9DF54216-A901-444F-8F56-47C0F6E8EDB5}"/>
            </a:ext>
          </a:extLst>
        </xdr:cNvPr>
        <xdr:cNvGrpSpPr/>
      </xdr:nvGrpSpPr>
      <xdr:grpSpPr>
        <a:xfrm>
          <a:off x="762000" y="38671500"/>
          <a:ext cx="13400000" cy="8047619"/>
          <a:chOff x="762000" y="1692592500"/>
          <a:chExt cx="13400000" cy="8047619"/>
        </a:xfrm>
      </xdr:grpSpPr>
      <xdr:pic>
        <xdr:nvPicPr>
          <xdr:cNvPr id="4" name="Picture 3">
            <a:extLst>
              <a:ext uri="{FF2B5EF4-FFF2-40B4-BE49-F238E27FC236}">
                <a16:creationId xmlns:a16="http://schemas.microsoft.com/office/drawing/2014/main" id="{FE4994AF-0F25-F67B-0C60-9018EBDE823E}"/>
              </a:ext>
            </a:extLst>
          </xdr:cNvPr>
          <xdr:cNvPicPr>
            <a:picLocks noChangeAspect="1"/>
          </xdr:cNvPicPr>
        </xdr:nvPicPr>
        <xdr:blipFill>
          <a:blip xmlns:r="http://schemas.openxmlformats.org/officeDocument/2006/relationships" r:embed="rId2"/>
          <a:stretch>
            <a:fillRect/>
          </a:stretch>
        </xdr:blipFill>
        <xdr:spPr>
          <a:xfrm>
            <a:off x="762000" y="1692592500"/>
            <a:ext cx="13400000" cy="8047619"/>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57C41E5F-1CFA-7F7B-BDDB-4F7B94301D5D}"/>
              </a:ext>
            </a:extLst>
          </xdr:cNvPr>
          <xdr:cNvSpPr/>
        </xdr:nvSpPr>
        <xdr:spPr>
          <a:xfrm>
            <a:off x="3429001" y="1696604206"/>
            <a:ext cx="5257800"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248</xdr:row>
      <xdr:rowOff>0</xdr:rowOff>
    </xdr:from>
    <xdr:to>
      <xdr:col>74</xdr:col>
      <xdr:colOff>65000</xdr:colOff>
      <xdr:row>290</xdr:row>
      <xdr:rowOff>46619</xdr:rowOff>
    </xdr:to>
    <xdr:grpSp>
      <xdr:nvGrpSpPr>
        <xdr:cNvPr id="6" name="Group 5">
          <a:extLst>
            <a:ext uri="{FF2B5EF4-FFF2-40B4-BE49-F238E27FC236}">
              <a16:creationId xmlns:a16="http://schemas.microsoft.com/office/drawing/2014/main" id="{C8A34474-8E24-434D-ABCB-DB48AA5C3486}"/>
            </a:ext>
          </a:extLst>
        </xdr:cNvPr>
        <xdr:cNvGrpSpPr/>
      </xdr:nvGrpSpPr>
      <xdr:grpSpPr>
        <a:xfrm>
          <a:off x="762000" y="47244000"/>
          <a:ext cx="13400000" cy="8047619"/>
          <a:chOff x="762000" y="1701165000"/>
          <a:chExt cx="13400000" cy="8047619"/>
        </a:xfrm>
      </xdr:grpSpPr>
      <xdr:pic>
        <xdr:nvPicPr>
          <xdr:cNvPr id="7" name="Picture 6">
            <a:extLst>
              <a:ext uri="{FF2B5EF4-FFF2-40B4-BE49-F238E27FC236}">
                <a16:creationId xmlns:a16="http://schemas.microsoft.com/office/drawing/2014/main" id="{E3BCA643-61FA-069C-94A3-3A11589CE14B}"/>
              </a:ext>
            </a:extLst>
          </xdr:cNvPr>
          <xdr:cNvPicPr>
            <a:picLocks noChangeAspect="1"/>
          </xdr:cNvPicPr>
        </xdr:nvPicPr>
        <xdr:blipFill>
          <a:blip xmlns:r="http://schemas.openxmlformats.org/officeDocument/2006/relationships" r:embed="rId3"/>
          <a:stretch>
            <a:fillRect/>
          </a:stretch>
        </xdr:blipFill>
        <xdr:spPr>
          <a:xfrm>
            <a:off x="762000" y="1701165000"/>
            <a:ext cx="13400000" cy="8047619"/>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C8E1808F-C4B4-3AF9-DBF5-5512F9DAC171}"/>
              </a:ext>
            </a:extLst>
          </xdr:cNvPr>
          <xdr:cNvSpPr/>
        </xdr:nvSpPr>
        <xdr:spPr>
          <a:xfrm>
            <a:off x="3440206" y="1705176706"/>
            <a:ext cx="5257800"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293</xdr:row>
      <xdr:rowOff>0</xdr:rowOff>
    </xdr:from>
    <xdr:to>
      <xdr:col>74</xdr:col>
      <xdr:colOff>65000</xdr:colOff>
      <xdr:row>335</xdr:row>
      <xdr:rowOff>46619</xdr:rowOff>
    </xdr:to>
    <xdr:grpSp>
      <xdr:nvGrpSpPr>
        <xdr:cNvPr id="9" name="Group 8">
          <a:extLst>
            <a:ext uri="{FF2B5EF4-FFF2-40B4-BE49-F238E27FC236}">
              <a16:creationId xmlns:a16="http://schemas.microsoft.com/office/drawing/2014/main" id="{AB9A0810-C324-4B3B-907F-CD86A9846384}"/>
            </a:ext>
          </a:extLst>
        </xdr:cNvPr>
        <xdr:cNvGrpSpPr/>
      </xdr:nvGrpSpPr>
      <xdr:grpSpPr>
        <a:xfrm>
          <a:off x="762000" y="55816500"/>
          <a:ext cx="13400000" cy="8047619"/>
          <a:chOff x="762000" y="1709737500"/>
          <a:chExt cx="13400000" cy="8047619"/>
        </a:xfrm>
      </xdr:grpSpPr>
      <xdr:pic>
        <xdr:nvPicPr>
          <xdr:cNvPr id="10" name="Picture 9">
            <a:extLst>
              <a:ext uri="{FF2B5EF4-FFF2-40B4-BE49-F238E27FC236}">
                <a16:creationId xmlns:a16="http://schemas.microsoft.com/office/drawing/2014/main" id="{5A06A6B3-B7B5-7EA9-5BD4-6E50604B459A}"/>
              </a:ext>
            </a:extLst>
          </xdr:cNvPr>
          <xdr:cNvPicPr>
            <a:picLocks noChangeAspect="1"/>
          </xdr:cNvPicPr>
        </xdr:nvPicPr>
        <xdr:blipFill>
          <a:blip xmlns:r="http://schemas.openxmlformats.org/officeDocument/2006/relationships" r:embed="rId4"/>
          <a:stretch>
            <a:fillRect/>
          </a:stretch>
        </xdr:blipFill>
        <xdr:spPr>
          <a:xfrm>
            <a:off x="762000" y="1709737500"/>
            <a:ext cx="13400000" cy="8047619"/>
          </a:xfrm>
          <a:prstGeom prst="rect">
            <a:avLst/>
          </a:prstGeom>
          <a:effectLst>
            <a:outerShdw blurRad="63500" algn="ctr" rotWithShape="0">
              <a:srgbClr val="000000">
                <a:alpha val="95000"/>
              </a:srgbClr>
            </a:outerShdw>
          </a:effectLst>
        </xdr:spPr>
      </xdr:pic>
      <xdr:sp macro="" textlink="">
        <xdr:nvSpPr>
          <xdr:cNvPr id="11" name="Rectangle 10">
            <a:extLst>
              <a:ext uri="{FF2B5EF4-FFF2-40B4-BE49-F238E27FC236}">
                <a16:creationId xmlns:a16="http://schemas.microsoft.com/office/drawing/2014/main" id="{964C7BD5-AD4D-550A-BC4F-3B0185A9D5BA}"/>
              </a:ext>
            </a:extLst>
          </xdr:cNvPr>
          <xdr:cNvSpPr/>
        </xdr:nvSpPr>
        <xdr:spPr>
          <a:xfrm>
            <a:off x="3429000" y="1713738000"/>
            <a:ext cx="5257800"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338</xdr:row>
      <xdr:rowOff>0</xdr:rowOff>
    </xdr:from>
    <xdr:to>
      <xdr:col>74</xdr:col>
      <xdr:colOff>65000</xdr:colOff>
      <xdr:row>380</xdr:row>
      <xdr:rowOff>46619</xdr:rowOff>
    </xdr:to>
    <xdr:grpSp>
      <xdr:nvGrpSpPr>
        <xdr:cNvPr id="12" name="Group 11">
          <a:extLst>
            <a:ext uri="{FF2B5EF4-FFF2-40B4-BE49-F238E27FC236}">
              <a16:creationId xmlns:a16="http://schemas.microsoft.com/office/drawing/2014/main" id="{48979E78-15F4-4737-8001-A837646BCA8F}"/>
            </a:ext>
          </a:extLst>
        </xdr:cNvPr>
        <xdr:cNvGrpSpPr/>
      </xdr:nvGrpSpPr>
      <xdr:grpSpPr>
        <a:xfrm>
          <a:off x="762000" y="64389000"/>
          <a:ext cx="13400000" cy="8047619"/>
          <a:chOff x="762000" y="1718310000"/>
          <a:chExt cx="13400000" cy="8047619"/>
        </a:xfrm>
      </xdr:grpSpPr>
      <xdr:pic>
        <xdr:nvPicPr>
          <xdr:cNvPr id="13" name="Picture 12">
            <a:extLst>
              <a:ext uri="{FF2B5EF4-FFF2-40B4-BE49-F238E27FC236}">
                <a16:creationId xmlns:a16="http://schemas.microsoft.com/office/drawing/2014/main" id="{5A9002E3-FFA3-41C2-CC5F-92EAD3B2AAA4}"/>
              </a:ext>
            </a:extLst>
          </xdr:cNvPr>
          <xdr:cNvPicPr>
            <a:picLocks noChangeAspect="1"/>
          </xdr:cNvPicPr>
        </xdr:nvPicPr>
        <xdr:blipFill>
          <a:blip xmlns:r="http://schemas.openxmlformats.org/officeDocument/2006/relationships" r:embed="rId5"/>
          <a:stretch>
            <a:fillRect/>
          </a:stretch>
        </xdr:blipFill>
        <xdr:spPr>
          <a:xfrm>
            <a:off x="762000" y="1718310000"/>
            <a:ext cx="13400000" cy="80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1BD2915E-F116-2B1B-6C8F-2CF706ADD701}"/>
              </a:ext>
            </a:extLst>
          </xdr:cNvPr>
          <xdr:cNvSpPr/>
        </xdr:nvSpPr>
        <xdr:spPr>
          <a:xfrm>
            <a:off x="3429000" y="1722321705"/>
            <a:ext cx="5257800" cy="5490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159</xdr:row>
      <xdr:rowOff>0</xdr:rowOff>
    </xdr:from>
    <xdr:ext cx="12209524" cy="7923809"/>
    <xdr:pic>
      <xdr:nvPicPr>
        <xdr:cNvPr id="15" name="Picture 14">
          <a:extLst>
            <a:ext uri="{FF2B5EF4-FFF2-40B4-BE49-F238E27FC236}">
              <a16:creationId xmlns:a16="http://schemas.microsoft.com/office/drawing/2014/main" id="{E132C04D-7071-4736-94B2-D6E37E75D302}"/>
            </a:ext>
          </a:extLst>
        </xdr:cNvPr>
        <xdr:cNvPicPr>
          <a:picLocks noChangeAspect="1"/>
        </xdr:cNvPicPr>
      </xdr:nvPicPr>
      <xdr:blipFill>
        <a:blip xmlns:r="http://schemas.openxmlformats.org/officeDocument/2006/relationships" r:embed="rId6"/>
        <a:stretch>
          <a:fillRect/>
        </a:stretch>
      </xdr:blipFill>
      <xdr:spPr>
        <a:xfrm>
          <a:off x="762000" y="1691640000"/>
          <a:ext cx="12209524" cy="7923809"/>
        </a:xfrm>
        <a:prstGeom prst="rect">
          <a:avLst/>
        </a:prstGeom>
        <a:effectLst>
          <a:outerShdw blurRad="63500" algn="ctr" rotWithShape="0">
            <a:srgbClr val="000000">
              <a:alpha val="95000"/>
            </a:srgbClr>
          </a:outerShdw>
        </a:effectLst>
      </xdr:spPr>
    </xdr:pic>
    <xdr:clientData/>
  </xdr:oneCellAnchor>
  <xdr:oneCellAnchor>
    <xdr:from>
      <xdr:col>76</xdr:col>
      <xdr:colOff>0</xdr:colOff>
      <xdr:row>159</xdr:row>
      <xdr:rowOff>0</xdr:rowOff>
    </xdr:from>
    <xdr:ext cx="12209524" cy="7923809"/>
    <xdr:pic>
      <xdr:nvPicPr>
        <xdr:cNvPr id="16" name="Picture 15">
          <a:extLst>
            <a:ext uri="{FF2B5EF4-FFF2-40B4-BE49-F238E27FC236}">
              <a16:creationId xmlns:a16="http://schemas.microsoft.com/office/drawing/2014/main" id="{6FBA3523-A1FA-4EF2-9A17-71DF58D11148}"/>
            </a:ext>
          </a:extLst>
        </xdr:cNvPr>
        <xdr:cNvPicPr>
          <a:picLocks noChangeAspect="1"/>
        </xdr:cNvPicPr>
      </xdr:nvPicPr>
      <xdr:blipFill>
        <a:blip xmlns:r="http://schemas.openxmlformats.org/officeDocument/2006/relationships" r:embed="rId7"/>
        <a:stretch>
          <a:fillRect/>
        </a:stretch>
      </xdr:blipFill>
      <xdr:spPr>
        <a:xfrm>
          <a:off x="14478000" y="1691640000"/>
          <a:ext cx="12209524" cy="7923809"/>
        </a:xfrm>
        <a:prstGeom prst="rect">
          <a:avLst/>
        </a:prstGeom>
        <a:effectLst>
          <a:outerShdw blurRad="63500" algn="ctr" rotWithShape="0">
            <a:srgbClr val="000000">
              <a:alpha val="95000"/>
            </a:srgbClr>
          </a:outerShdw>
        </a:effectLst>
      </xdr:spPr>
    </xdr:pic>
    <xdr:clientData/>
  </xdr:oneCellAnchor>
  <xdr:twoCellAnchor>
    <xdr:from>
      <xdr:col>76</xdr:col>
      <xdr:colOff>0</xdr:colOff>
      <xdr:row>203</xdr:row>
      <xdr:rowOff>0</xdr:rowOff>
    </xdr:from>
    <xdr:to>
      <xdr:col>146</xdr:col>
      <xdr:colOff>65000</xdr:colOff>
      <xdr:row>245</xdr:row>
      <xdr:rowOff>46619</xdr:rowOff>
    </xdr:to>
    <xdr:grpSp>
      <xdr:nvGrpSpPr>
        <xdr:cNvPr id="17" name="Group 16">
          <a:extLst>
            <a:ext uri="{FF2B5EF4-FFF2-40B4-BE49-F238E27FC236}">
              <a16:creationId xmlns:a16="http://schemas.microsoft.com/office/drawing/2014/main" id="{FF789E40-B7E3-482B-BD78-03A578952918}"/>
            </a:ext>
          </a:extLst>
        </xdr:cNvPr>
        <xdr:cNvGrpSpPr/>
      </xdr:nvGrpSpPr>
      <xdr:grpSpPr>
        <a:xfrm>
          <a:off x="14478000" y="38671500"/>
          <a:ext cx="13400000" cy="8047619"/>
          <a:chOff x="14478000" y="1700022000"/>
          <a:chExt cx="13400000" cy="8047619"/>
        </a:xfrm>
      </xdr:grpSpPr>
      <xdr:pic>
        <xdr:nvPicPr>
          <xdr:cNvPr id="18" name="Picture 17">
            <a:extLst>
              <a:ext uri="{FF2B5EF4-FFF2-40B4-BE49-F238E27FC236}">
                <a16:creationId xmlns:a16="http://schemas.microsoft.com/office/drawing/2014/main" id="{212814B0-C128-852F-F5CC-55A4E51110A8}"/>
              </a:ext>
            </a:extLst>
          </xdr:cNvPr>
          <xdr:cNvPicPr>
            <a:picLocks noChangeAspect="1"/>
          </xdr:cNvPicPr>
        </xdr:nvPicPr>
        <xdr:blipFill>
          <a:blip xmlns:r="http://schemas.openxmlformats.org/officeDocument/2006/relationships" r:embed="rId8"/>
          <a:stretch>
            <a:fillRect/>
          </a:stretch>
        </xdr:blipFill>
        <xdr:spPr>
          <a:xfrm>
            <a:off x="14478000" y="1700022000"/>
            <a:ext cx="13400000" cy="8047619"/>
          </a:xfrm>
          <a:prstGeom prst="rect">
            <a:avLst/>
          </a:prstGeom>
          <a:effectLst>
            <a:outerShdw blurRad="63500" algn="ctr" rotWithShape="0">
              <a:srgbClr val="000000">
                <a:alpha val="95000"/>
              </a:srgbClr>
            </a:outerShdw>
          </a:effectLst>
        </xdr:spPr>
      </xdr:pic>
      <xdr:sp macro="" textlink="">
        <xdr:nvSpPr>
          <xdr:cNvPr id="19" name="Rectangle 18">
            <a:extLst>
              <a:ext uri="{FF2B5EF4-FFF2-40B4-BE49-F238E27FC236}">
                <a16:creationId xmlns:a16="http://schemas.microsoft.com/office/drawing/2014/main" id="{52FACCB6-97AD-C2C6-72FD-FCF6A10C72DA}"/>
              </a:ext>
            </a:extLst>
          </xdr:cNvPr>
          <xdr:cNvSpPr/>
        </xdr:nvSpPr>
        <xdr:spPr>
          <a:xfrm>
            <a:off x="17145001" y="1704033706"/>
            <a:ext cx="5257800"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76</xdr:col>
      <xdr:colOff>0</xdr:colOff>
      <xdr:row>248</xdr:row>
      <xdr:rowOff>0</xdr:rowOff>
    </xdr:from>
    <xdr:to>
      <xdr:col>146</xdr:col>
      <xdr:colOff>65000</xdr:colOff>
      <xdr:row>290</xdr:row>
      <xdr:rowOff>46619</xdr:rowOff>
    </xdr:to>
    <xdr:grpSp>
      <xdr:nvGrpSpPr>
        <xdr:cNvPr id="20" name="Group 19">
          <a:extLst>
            <a:ext uri="{FF2B5EF4-FFF2-40B4-BE49-F238E27FC236}">
              <a16:creationId xmlns:a16="http://schemas.microsoft.com/office/drawing/2014/main" id="{64A95F73-437F-4FDD-B9EF-D87C6DDDEDB2}"/>
            </a:ext>
          </a:extLst>
        </xdr:cNvPr>
        <xdr:cNvGrpSpPr/>
      </xdr:nvGrpSpPr>
      <xdr:grpSpPr>
        <a:xfrm>
          <a:off x="14478000" y="47244000"/>
          <a:ext cx="13400000" cy="8047619"/>
          <a:chOff x="14478000" y="1708594500"/>
          <a:chExt cx="13400000" cy="8047619"/>
        </a:xfrm>
      </xdr:grpSpPr>
      <xdr:pic>
        <xdr:nvPicPr>
          <xdr:cNvPr id="21" name="Picture 20">
            <a:extLst>
              <a:ext uri="{FF2B5EF4-FFF2-40B4-BE49-F238E27FC236}">
                <a16:creationId xmlns:a16="http://schemas.microsoft.com/office/drawing/2014/main" id="{1B65E5DF-95A7-73F4-8383-26D179225386}"/>
              </a:ext>
            </a:extLst>
          </xdr:cNvPr>
          <xdr:cNvPicPr>
            <a:picLocks noChangeAspect="1"/>
          </xdr:cNvPicPr>
        </xdr:nvPicPr>
        <xdr:blipFill>
          <a:blip xmlns:r="http://schemas.openxmlformats.org/officeDocument/2006/relationships" r:embed="rId9"/>
          <a:stretch>
            <a:fillRect/>
          </a:stretch>
        </xdr:blipFill>
        <xdr:spPr>
          <a:xfrm>
            <a:off x="14478000" y="1708594500"/>
            <a:ext cx="13400000" cy="8047619"/>
          </a:xfrm>
          <a:prstGeom prst="rect">
            <a:avLst/>
          </a:prstGeom>
          <a:effectLst>
            <a:outerShdw blurRad="63500" algn="ctr" rotWithShape="0">
              <a:srgbClr val="000000">
                <a:alpha val="95000"/>
              </a:srgbClr>
            </a:outerShdw>
          </a:effectLst>
        </xdr:spPr>
      </xdr:pic>
      <xdr:sp macro="" textlink="">
        <xdr:nvSpPr>
          <xdr:cNvPr id="22" name="Rectangle 21">
            <a:extLst>
              <a:ext uri="{FF2B5EF4-FFF2-40B4-BE49-F238E27FC236}">
                <a16:creationId xmlns:a16="http://schemas.microsoft.com/office/drawing/2014/main" id="{5A5381DD-13C9-E542-F315-C3074E73235F}"/>
              </a:ext>
            </a:extLst>
          </xdr:cNvPr>
          <xdr:cNvSpPr/>
        </xdr:nvSpPr>
        <xdr:spPr>
          <a:xfrm>
            <a:off x="17156206" y="1712606206"/>
            <a:ext cx="5257800"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76</xdr:col>
      <xdr:colOff>0</xdr:colOff>
      <xdr:row>293</xdr:row>
      <xdr:rowOff>0</xdr:rowOff>
    </xdr:from>
    <xdr:to>
      <xdr:col>146</xdr:col>
      <xdr:colOff>65000</xdr:colOff>
      <xdr:row>335</xdr:row>
      <xdr:rowOff>46619</xdr:rowOff>
    </xdr:to>
    <xdr:grpSp>
      <xdr:nvGrpSpPr>
        <xdr:cNvPr id="23" name="Group 22">
          <a:extLst>
            <a:ext uri="{FF2B5EF4-FFF2-40B4-BE49-F238E27FC236}">
              <a16:creationId xmlns:a16="http://schemas.microsoft.com/office/drawing/2014/main" id="{B4681313-9E0F-4845-B3B7-9F7DB65F13A4}"/>
            </a:ext>
          </a:extLst>
        </xdr:cNvPr>
        <xdr:cNvGrpSpPr/>
      </xdr:nvGrpSpPr>
      <xdr:grpSpPr>
        <a:xfrm>
          <a:off x="14478000" y="55816500"/>
          <a:ext cx="13400000" cy="8047619"/>
          <a:chOff x="14478000" y="1717167000"/>
          <a:chExt cx="13400000" cy="8047619"/>
        </a:xfrm>
      </xdr:grpSpPr>
      <xdr:pic>
        <xdr:nvPicPr>
          <xdr:cNvPr id="24" name="Picture 23">
            <a:extLst>
              <a:ext uri="{FF2B5EF4-FFF2-40B4-BE49-F238E27FC236}">
                <a16:creationId xmlns:a16="http://schemas.microsoft.com/office/drawing/2014/main" id="{A98B93F1-F545-5F58-D605-3386C47A94AD}"/>
              </a:ext>
            </a:extLst>
          </xdr:cNvPr>
          <xdr:cNvPicPr>
            <a:picLocks noChangeAspect="1"/>
          </xdr:cNvPicPr>
        </xdr:nvPicPr>
        <xdr:blipFill>
          <a:blip xmlns:r="http://schemas.openxmlformats.org/officeDocument/2006/relationships" r:embed="rId10"/>
          <a:stretch>
            <a:fillRect/>
          </a:stretch>
        </xdr:blipFill>
        <xdr:spPr>
          <a:xfrm>
            <a:off x="14478000" y="1717167000"/>
            <a:ext cx="13400000" cy="8047619"/>
          </a:xfrm>
          <a:prstGeom prst="rect">
            <a:avLst/>
          </a:prstGeom>
          <a:effectLst>
            <a:outerShdw blurRad="63500" algn="ctr" rotWithShape="0">
              <a:srgbClr val="000000">
                <a:alpha val="95000"/>
              </a:srgbClr>
            </a:outerShdw>
          </a:effectLst>
        </xdr:spPr>
      </xdr:pic>
      <xdr:sp macro="" textlink="">
        <xdr:nvSpPr>
          <xdr:cNvPr id="25" name="Rectangle 24">
            <a:extLst>
              <a:ext uri="{FF2B5EF4-FFF2-40B4-BE49-F238E27FC236}">
                <a16:creationId xmlns:a16="http://schemas.microsoft.com/office/drawing/2014/main" id="{C6674A8D-FB42-8CC9-86F1-B3404003E19E}"/>
              </a:ext>
            </a:extLst>
          </xdr:cNvPr>
          <xdr:cNvSpPr/>
        </xdr:nvSpPr>
        <xdr:spPr>
          <a:xfrm>
            <a:off x="17145000" y="1721167500"/>
            <a:ext cx="5257800"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76</xdr:col>
      <xdr:colOff>0</xdr:colOff>
      <xdr:row>338</xdr:row>
      <xdr:rowOff>0</xdr:rowOff>
    </xdr:from>
    <xdr:to>
      <xdr:col>146</xdr:col>
      <xdr:colOff>65000</xdr:colOff>
      <xdr:row>380</xdr:row>
      <xdr:rowOff>46619</xdr:rowOff>
    </xdr:to>
    <xdr:grpSp>
      <xdr:nvGrpSpPr>
        <xdr:cNvPr id="26" name="Group 25">
          <a:extLst>
            <a:ext uri="{FF2B5EF4-FFF2-40B4-BE49-F238E27FC236}">
              <a16:creationId xmlns:a16="http://schemas.microsoft.com/office/drawing/2014/main" id="{4F2729B5-E34A-4B0F-A657-22A6654AA27E}"/>
            </a:ext>
          </a:extLst>
        </xdr:cNvPr>
        <xdr:cNvGrpSpPr/>
      </xdr:nvGrpSpPr>
      <xdr:grpSpPr>
        <a:xfrm>
          <a:off x="14478000" y="64389000"/>
          <a:ext cx="13400000" cy="8047619"/>
          <a:chOff x="14478000" y="1725739500"/>
          <a:chExt cx="13400000" cy="8047619"/>
        </a:xfrm>
      </xdr:grpSpPr>
      <xdr:pic>
        <xdr:nvPicPr>
          <xdr:cNvPr id="27" name="Picture 26">
            <a:extLst>
              <a:ext uri="{FF2B5EF4-FFF2-40B4-BE49-F238E27FC236}">
                <a16:creationId xmlns:a16="http://schemas.microsoft.com/office/drawing/2014/main" id="{CCE8C67E-B108-5E12-3E0A-C0B240BCDA23}"/>
              </a:ext>
            </a:extLst>
          </xdr:cNvPr>
          <xdr:cNvPicPr>
            <a:picLocks noChangeAspect="1"/>
          </xdr:cNvPicPr>
        </xdr:nvPicPr>
        <xdr:blipFill>
          <a:blip xmlns:r="http://schemas.openxmlformats.org/officeDocument/2006/relationships" r:embed="rId11"/>
          <a:stretch>
            <a:fillRect/>
          </a:stretch>
        </xdr:blipFill>
        <xdr:spPr>
          <a:xfrm>
            <a:off x="14478000" y="1725739500"/>
            <a:ext cx="13400000" cy="8047619"/>
          </a:xfrm>
          <a:prstGeom prst="rect">
            <a:avLst/>
          </a:prstGeom>
          <a:effectLst>
            <a:outerShdw blurRad="63500" algn="ctr" rotWithShape="0">
              <a:srgbClr val="000000">
                <a:alpha val="95000"/>
              </a:srgbClr>
            </a:outerShdw>
          </a:effectLst>
        </xdr:spPr>
      </xdr:pic>
      <xdr:sp macro="" textlink="">
        <xdr:nvSpPr>
          <xdr:cNvPr id="28" name="Rectangle 27">
            <a:extLst>
              <a:ext uri="{FF2B5EF4-FFF2-40B4-BE49-F238E27FC236}">
                <a16:creationId xmlns:a16="http://schemas.microsoft.com/office/drawing/2014/main" id="{D60EBED4-F3E1-66B2-D79D-BE6D048FF482}"/>
              </a:ext>
            </a:extLst>
          </xdr:cNvPr>
          <xdr:cNvSpPr/>
        </xdr:nvSpPr>
        <xdr:spPr>
          <a:xfrm>
            <a:off x="17145000" y="1729751205"/>
            <a:ext cx="5257800"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384</xdr:row>
      <xdr:rowOff>0</xdr:rowOff>
    </xdr:from>
    <xdr:ext cx="8342857" cy="1428571"/>
    <xdr:pic>
      <xdr:nvPicPr>
        <xdr:cNvPr id="29" name="Picture 28">
          <a:extLst>
            <a:ext uri="{FF2B5EF4-FFF2-40B4-BE49-F238E27FC236}">
              <a16:creationId xmlns:a16="http://schemas.microsoft.com/office/drawing/2014/main" id="{A239AA31-01C8-4E6B-ABA5-8500E81820FE}"/>
            </a:ext>
          </a:extLst>
        </xdr:cNvPr>
        <xdr:cNvPicPr>
          <a:picLocks noChangeAspect="1"/>
        </xdr:cNvPicPr>
      </xdr:nvPicPr>
      <xdr:blipFill>
        <a:blip xmlns:r="http://schemas.openxmlformats.org/officeDocument/2006/relationships" r:embed="rId12"/>
        <a:stretch>
          <a:fillRect/>
        </a:stretch>
      </xdr:blipFill>
      <xdr:spPr>
        <a:xfrm>
          <a:off x="762000" y="1734502500"/>
          <a:ext cx="8342857" cy="1428571"/>
        </a:xfrm>
        <a:prstGeom prst="rect">
          <a:avLst/>
        </a:prstGeom>
        <a:effectLst>
          <a:outerShdw blurRad="127000" algn="ctr" rotWithShape="0">
            <a:srgbClr val="0000FF">
              <a:alpha val="90000"/>
            </a:srgbClr>
          </a:outerShdw>
        </a:effectLst>
      </xdr:spPr>
    </xdr:pic>
    <xdr:clientData/>
  </xdr:oneCellAnchor>
  <xdr:twoCellAnchor>
    <xdr:from>
      <xdr:col>4</xdr:col>
      <xdr:colOff>0</xdr:colOff>
      <xdr:row>395</xdr:row>
      <xdr:rowOff>0</xdr:rowOff>
    </xdr:from>
    <xdr:to>
      <xdr:col>124</xdr:col>
      <xdr:colOff>95250</xdr:colOff>
      <xdr:row>423</xdr:row>
      <xdr:rowOff>56476</xdr:rowOff>
    </xdr:to>
    <xdr:grpSp>
      <xdr:nvGrpSpPr>
        <xdr:cNvPr id="30" name="Group 29">
          <a:extLst>
            <a:ext uri="{FF2B5EF4-FFF2-40B4-BE49-F238E27FC236}">
              <a16:creationId xmlns:a16="http://schemas.microsoft.com/office/drawing/2014/main" id="{EA5674A3-8099-4BD0-91FD-98F4D0C5D8B1}"/>
            </a:ext>
          </a:extLst>
        </xdr:cNvPr>
        <xdr:cNvGrpSpPr/>
      </xdr:nvGrpSpPr>
      <xdr:grpSpPr>
        <a:xfrm>
          <a:off x="762000" y="75247500"/>
          <a:ext cx="22955250" cy="5390476"/>
          <a:chOff x="762000" y="228028500"/>
          <a:chExt cx="22955250" cy="5390476"/>
        </a:xfrm>
      </xdr:grpSpPr>
      <xdr:pic>
        <xdr:nvPicPr>
          <xdr:cNvPr id="31" name="Picture 30">
            <a:extLst>
              <a:ext uri="{FF2B5EF4-FFF2-40B4-BE49-F238E27FC236}">
                <a16:creationId xmlns:a16="http://schemas.microsoft.com/office/drawing/2014/main" id="{C437A7D3-7F27-938B-DA0D-D304E100836B}"/>
              </a:ext>
            </a:extLst>
          </xdr:cNvPr>
          <xdr:cNvPicPr>
            <a:picLocks noChangeAspect="1"/>
          </xdr:cNvPicPr>
        </xdr:nvPicPr>
        <xdr:blipFill>
          <a:blip xmlns:r="http://schemas.openxmlformats.org/officeDocument/2006/relationships" r:embed="rId13"/>
          <a:stretch>
            <a:fillRect/>
          </a:stretch>
        </xdr:blipFill>
        <xdr:spPr>
          <a:xfrm>
            <a:off x="762000" y="228028500"/>
            <a:ext cx="8342857" cy="5390476"/>
          </a:xfrm>
          <a:prstGeom prst="rect">
            <a:avLst/>
          </a:prstGeom>
          <a:effectLst>
            <a:outerShdw blurRad="127000" algn="ctr" rotWithShape="0">
              <a:srgbClr val="FF0000">
                <a:alpha val="90000"/>
              </a:srgbClr>
            </a:outerShdw>
          </a:effectLst>
        </xdr:spPr>
      </xdr:pic>
      <xdr:pic>
        <xdr:nvPicPr>
          <xdr:cNvPr id="32" name="Picture 31">
            <a:extLst>
              <a:ext uri="{FF2B5EF4-FFF2-40B4-BE49-F238E27FC236}">
                <a16:creationId xmlns:a16="http://schemas.microsoft.com/office/drawing/2014/main" id="{4D5CE003-2E28-B71E-5B4A-70E02DA6A5B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191500" y="228342266"/>
            <a:ext cx="15525750" cy="3752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734</xdr:row>
      <xdr:rowOff>0</xdr:rowOff>
    </xdr:from>
    <xdr:to>
      <xdr:col>69</xdr:col>
      <xdr:colOff>27024</xdr:colOff>
      <xdr:row>786</xdr:row>
      <xdr:rowOff>17809</xdr:rowOff>
    </xdr:to>
    <xdr:grpSp>
      <xdr:nvGrpSpPr>
        <xdr:cNvPr id="33" name="Group 32">
          <a:extLst>
            <a:ext uri="{FF2B5EF4-FFF2-40B4-BE49-F238E27FC236}">
              <a16:creationId xmlns:a16="http://schemas.microsoft.com/office/drawing/2014/main" id="{BD878CD8-9762-4683-9A35-DF19CF163BE8}"/>
            </a:ext>
          </a:extLst>
        </xdr:cNvPr>
        <xdr:cNvGrpSpPr/>
      </xdr:nvGrpSpPr>
      <xdr:grpSpPr>
        <a:xfrm>
          <a:off x="762000" y="139827000"/>
          <a:ext cx="12409524" cy="9923809"/>
          <a:chOff x="762000" y="195072000"/>
          <a:chExt cx="12409524" cy="9923809"/>
        </a:xfrm>
      </xdr:grpSpPr>
      <xdr:pic>
        <xdr:nvPicPr>
          <xdr:cNvPr id="34" name="Picture 33">
            <a:extLst>
              <a:ext uri="{FF2B5EF4-FFF2-40B4-BE49-F238E27FC236}">
                <a16:creationId xmlns:a16="http://schemas.microsoft.com/office/drawing/2014/main" id="{BC8EAA49-81DC-FF95-A07F-76247E7DA1D9}"/>
              </a:ext>
            </a:extLst>
          </xdr:cNvPr>
          <xdr:cNvPicPr>
            <a:picLocks noChangeAspect="1"/>
          </xdr:cNvPicPr>
        </xdr:nvPicPr>
        <xdr:blipFill>
          <a:blip xmlns:r="http://schemas.openxmlformats.org/officeDocument/2006/relationships" r:embed="rId15"/>
          <a:stretch>
            <a:fillRect/>
          </a:stretch>
        </xdr:blipFill>
        <xdr:spPr>
          <a:xfrm>
            <a:off x="762000" y="195072000"/>
            <a:ext cx="12409524" cy="9923809"/>
          </a:xfrm>
          <a:prstGeom prst="rect">
            <a:avLst/>
          </a:prstGeom>
          <a:effectLst>
            <a:outerShdw blurRad="63500" algn="ctr" rotWithShape="0">
              <a:srgbClr val="000000">
                <a:alpha val="95000"/>
              </a:srgbClr>
            </a:outerShdw>
          </a:effectLst>
        </xdr:spPr>
      </xdr:pic>
      <xdr:sp macro="" textlink="">
        <xdr:nvSpPr>
          <xdr:cNvPr id="35" name="Rectangle 34">
            <a:extLst>
              <a:ext uri="{FF2B5EF4-FFF2-40B4-BE49-F238E27FC236}">
                <a16:creationId xmlns:a16="http://schemas.microsoft.com/office/drawing/2014/main" id="{56A54425-4235-A27B-627D-0CBEA6F137E3}"/>
              </a:ext>
            </a:extLst>
          </xdr:cNvPr>
          <xdr:cNvSpPr/>
        </xdr:nvSpPr>
        <xdr:spPr>
          <a:xfrm>
            <a:off x="7070913" y="198198441"/>
            <a:ext cx="1759322" cy="310403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789</xdr:row>
      <xdr:rowOff>0</xdr:rowOff>
    </xdr:from>
    <xdr:to>
      <xdr:col>69</xdr:col>
      <xdr:colOff>27024</xdr:colOff>
      <xdr:row>818</xdr:row>
      <xdr:rowOff>65976</xdr:rowOff>
    </xdr:to>
    <xdr:grpSp>
      <xdr:nvGrpSpPr>
        <xdr:cNvPr id="36" name="Group 35">
          <a:extLst>
            <a:ext uri="{FF2B5EF4-FFF2-40B4-BE49-F238E27FC236}">
              <a16:creationId xmlns:a16="http://schemas.microsoft.com/office/drawing/2014/main" id="{2424D2C0-A0E1-48BE-A98A-A874E116608B}"/>
            </a:ext>
          </a:extLst>
        </xdr:cNvPr>
        <xdr:cNvGrpSpPr/>
      </xdr:nvGrpSpPr>
      <xdr:grpSpPr>
        <a:xfrm>
          <a:off x="762000" y="150304500"/>
          <a:ext cx="12409524" cy="5590476"/>
          <a:chOff x="762000" y="195072000"/>
          <a:chExt cx="12409524" cy="5590476"/>
        </a:xfrm>
      </xdr:grpSpPr>
      <xdr:pic>
        <xdr:nvPicPr>
          <xdr:cNvPr id="37" name="Picture 36">
            <a:extLst>
              <a:ext uri="{FF2B5EF4-FFF2-40B4-BE49-F238E27FC236}">
                <a16:creationId xmlns:a16="http://schemas.microsoft.com/office/drawing/2014/main" id="{8F6E9227-54F4-1ACD-4E8F-0E10AB04C2FB}"/>
              </a:ext>
            </a:extLst>
          </xdr:cNvPr>
          <xdr:cNvPicPr>
            <a:picLocks noChangeAspect="1"/>
          </xdr:cNvPicPr>
        </xdr:nvPicPr>
        <xdr:blipFill>
          <a:blip xmlns:r="http://schemas.openxmlformats.org/officeDocument/2006/relationships" r:embed="rId16"/>
          <a:stretch>
            <a:fillRect/>
          </a:stretch>
        </xdr:blipFill>
        <xdr:spPr>
          <a:xfrm>
            <a:off x="762000" y="195072000"/>
            <a:ext cx="12409524" cy="5590476"/>
          </a:xfrm>
          <a:prstGeom prst="rect">
            <a:avLst/>
          </a:prstGeom>
          <a:effectLst>
            <a:outerShdw blurRad="63500" algn="ctr" rotWithShape="0">
              <a:srgbClr val="000000">
                <a:alpha val="95000"/>
              </a:srgbClr>
            </a:outerShdw>
          </a:effectLst>
        </xdr:spPr>
      </xdr:pic>
      <xdr:sp macro="" textlink="">
        <xdr:nvSpPr>
          <xdr:cNvPr id="38" name="Rectangle 37">
            <a:extLst>
              <a:ext uri="{FF2B5EF4-FFF2-40B4-BE49-F238E27FC236}">
                <a16:creationId xmlns:a16="http://schemas.microsoft.com/office/drawing/2014/main" id="{73651B30-1102-4611-B9D4-BBCA3BD879D8}"/>
              </a:ext>
            </a:extLst>
          </xdr:cNvPr>
          <xdr:cNvSpPr/>
        </xdr:nvSpPr>
        <xdr:spPr>
          <a:xfrm>
            <a:off x="7026088" y="198198442"/>
            <a:ext cx="1759322" cy="125505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21</xdr:col>
      <xdr:colOff>89646</xdr:colOff>
      <xdr:row>647</xdr:row>
      <xdr:rowOff>33618</xdr:rowOff>
    </xdr:from>
    <xdr:to>
      <xdr:col>25</xdr:col>
      <xdr:colOff>100852</xdr:colOff>
      <xdr:row>653</xdr:row>
      <xdr:rowOff>35298</xdr:rowOff>
    </xdr:to>
    <xdr:sp macro="" textlink="">
      <xdr:nvSpPr>
        <xdr:cNvPr id="39" name="Arrow: Right 38">
          <a:extLst>
            <a:ext uri="{FF2B5EF4-FFF2-40B4-BE49-F238E27FC236}">
              <a16:creationId xmlns:a16="http://schemas.microsoft.com/office/drawing/2014/main" id="{4A0CF4C0-8CF4-45E0-8F08-177EC916387E}"/>
            </a:ext>
          </a:extLst>
        </xdr:cNvPr>
        <xdr:cNvSpPr/>
      </xdr:nvSpPr>
      <xdr:spPr>
        <a:xfrm>
          <a:off x="4090146" y="1878554118"/>
          <a:ext cx="773206" cy="1144680"/>
        </a:xfrm>
        <a:prstGeom prst="rightArrow">
          <a:avLst>
            <a:gd name="adj1" fmla="val 61048"/>
            <a:gd name="adj2" fmla="val 45203"/>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690</xdr:row>
      <xdr:rowOff>0</xdr:rowOff>
    </xdr:from>
    <xdr:ext cx="12209524" cy="7923809"/>
    <xdr:pic>
      <xdr:nvPicPr>
        <xdr:cNvPr id="40" name="Picture 39">
          <a:extLst>
            <a:ext uri="{FF2B5EF4-FFF2-40B4-BE49-F238E27FC236}">
              <a16:creationId xmlns:a16="http://schemas.microsoft.com/office/drawing/2014/main" id="{76358322-FD4A-4A99-BB7C-812F0CD96118}"/>
            </a:ext>
          </a:extLst>
        </xdr:cNvPr>
        <xdr:cNvPicPr>
          <a:picLocks noChangeAspect="1"/>
        </xdr:cNvPicPr>
      </xdr:nvPicPr>
      <xdr:blipFill>
        <a:blip xmlns:r="http://schemas.openxmlformats.org/officeDocument/2006/relationships" r:embed="rId17"/>
        <a:stretch>
          <a:fillRect/>
        </a:stretch>
      </xdr:blipFill>
      <xdr:spPr>
        <a:xfrm>
          <a:off x="762000" y="1886712000"/>
          <a:ext cx="12209524" cy="7923809"/>
        </a:xfrm>
        <a:prstGeom prst="rect">
          <a:avLst/>
        </a:prstGeom>
        <a:effectLst>
          <a:outerShdw blurRad="63500" algn="ctr" rotWithShape="0">
            <a:srgbClr val="000000">
              <a:alpha val="95000"/>
            </a:srgbClr>
          </a:outerShdw>
        </a:effectLst>
      </xdr:spPr>
    </xdr:pic>
    <xdr:clientData/>
  </xdr:oneCellAnchor>
  <xdr:twoCellAnchor>
    <xdr:from>
      <xdr:col>70</xdr:col>
      <xdr:colOff>0</xdr:colOff>
      <xdr:row>734</xdr:row>
      <xdr:rowOff>0</xdr:rowOff>
    </xdr:from>
    <xdr:to>
      <xdr:col>134</xdr:col>
      <xdr:colOff>55619</xdr:colOff>
      <xdr:row>780</xdr:row>
      <xdr:rowOff>17952</xdr:rowOff>
    </xdr:to>
    <xdr:grpSp>
      <xdr:nvGrpSpPr>
        <xdr:cNvPr id="41" name="Group 40">
          <a:extLst>
            <a:ext uri="{FF2B5EF4-FFF2-40B4-BE49-F238E27FC236}">
              <a16:creationId xmlns:a16="http://schemas.microsoft.com/office/drawing/2014/main" id="{2FF11CAB-737F-401F-856D-28C842476B11}"/>
            </a:ext>
          </a:extLst>
        </xdr:cNvPr>
        <xdr:cNvGrpSpPr/>
      </xdr:nvGrpSpPr>
      <xdr:grpSpPr>
        <a:xfrm>
          <a:off x="13335000" y="139827000"/>
          <a:ext cx="12247619" cy="8780952"/>
          <a:chOff x="13335000" y="1979295000"/>
          <a:chExt cx="12247619" cy="8780952"/>
        </a:xfrm>
      </xdr:grpSpPr>
      <xdr:pic>
        <xdr:nvPicPr>
          <xdr:cNvPr id="42" name="Picture 41">
            <a:extLst>
              <a:ext uri="{FF2B5EF4-FFF2-40B4-BE49-F238E27FC236}">
                <a16:creationId xmlns:a16="http://schemas.microsoft.com/office/drawing/2014/main" id="{B7620D6C-E751-66DC-8ECC-8D81F830F8F9}"/>
              </a:ext>
            </a:extLst>
          </xdr:cNvPr>
          <xdr:cNvPicPr>
            <a:picLocks noChangeAspect="1"/>
          </xdr:cNvPicPr>
        </xdr:nvPicPr>
        <xdr:blipFill>
          <a:blip xmlns:r="http://schemas.openxmlformats.org/officeDocument/2006/relationships" r:embed="rId18"/>
          <a:stretch>
            <a:fillRect/>
          </a:stretch>
        </xdr:blipFill>
        <xdr:spPr>
          <a:xfrm>
            <a:off x="13335000" y="1979295000"/>
            <a:ext cx="12247619" cy="8780952"/>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2765C2C3-C2C2-2233-B50F-DD8C05D7D0F9}"/>
              </a:ext>
            </a:extLst>
          </xdr:cNvPr>
          <xdr:cNvSpPr/>
        </xdr:nvSpPr>
        <xdr:spPr>
          <a:xfrm>
            <a:off x="19453412" y="1982410237"/>
            <a:ext cx="1759322" cy="310403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70</xdr:col>
      <xdr:colOff>0</xdr:colOff>
      <xdr:row>690</xdr:row>
      <xdr:rowOff>0</xdr:rowOff>
    </xdr:from>
    <xdr:ext cx="12209524" cy="7923809"/>
    <xdr:pic>
      <xdr:nvPicPr>
        <xdr:cNvPr id="44" name="Picture 43">
          <a:extLst>
            <a:ext uri="{FF2B5EF4-FFF2-40B4-BE49-F238E27FC236}">
              <a16:creationId xmlns:a16="http://schemas.microsoft.com/office/drawing/2014/main" id="{3EBE3133-6516-4581-BCBD-99BF3E4FB995}"/>
            </a:ext>
          </a:extLst>
        </xdr:cNvPr>
        <xdr:cNvPicPr>
          <a:picLocks noChangeAspect="1"/>
        </xdr:cNvPicPr>
      </xdr:nvPicPr>
      <xdr:blipFill>
        <a:blip xmlns:r="http://schemas.openxmlformats.org/officeDocument/2006/relationships" r:embed="rId17"/>
        <a:stretch>
          <a:fillRect/>
        </a:stretch>
      </xdr:blipFill>
      <xdr:spPr>
        <a:xfrm>
          <a:off x="13335000" y="1886712000"/>
          <a:ext cx="12209524" cy="7923809"/>
        </a:xfrm>
        <a:prstGeom prst="rect">
          <a:avLst/>
        </a:prstGeom>
        <a:effectLst>
          <a:outerShdw blurRad="63500" algn="ctr" rotWithShape="0">
            <a:srgbClr val="000000">
              <a:alpha val="95000"/>
            </a:srgbClr>
          </a:outerShdw>
        </a:effectLst>
      </xdr:spPr>
    </xdr:pic>
    <xdr:clientData/>
  </xdr:oneCellAnchor>
  <xdr:twoCellAnchor>
    <xdr:from>
      <xdr:col>70</xdr:col>
      <xdr:colOff>0</xdr:colOff>
      <xdr:row>789</xdr:row>
      <xdr:rowOff>0</xdr:rowOff>
    </xdr:from>
    <xdr:to>
      <xdr:col>134</xdr:col>
      <xdr:colOff>55619</xdr:colOff>
      <xdr:row>818</xdr:row>
      <xdr:rowOff>8833</xdr:rowOff>
    </xdr:to>
    <xdr:grpSp>
      <xdr:nvGrpSpPr>
        <xdr:cNvPr id="45" name="Group 44">
          <a:extLst>
            <a:ext uri="{FF2B5EF4-FFF2-40B4-BE49-F238E27FC236}">
              <a16:creationId xmlns:a16="http://schemas.microsoft.com/office/drawing/2014/main" id="{B82879D2-3735-4040-BFE4-046C1DFF033D}"/>
            </a:ext>
          </a:extLst>
        </xdr:cNvPr>
        <xdr:cNvGrpSpPr/>
      </xdr:nvGrpSpPr>
      <xdr:grpSpPr>
        <a:xfrm>
          <a:off x="13335000" y="150304500"/>
          <a:ext cx="12247619" cy="5533333"/>
          <a:chOff x="13335000" y="1989772500"/>
          <a:chExt cx="12247619" cy="5533333"/>
        </a:xfrm>
      </xdr:grpSpPr>
      <xdr:pic>
        <xdr:nvPicPr>
          <xdr:cNvPr id="46" name="Picture 45">
            <a:extLst>
              <a:ext uri="{FF2B5EF4-FFF2-40B4-BE49-F238E27FC236}">
                <a16:creationId xmlns:a16="http://schemas.microsoft.com/office/drawing/2014/main" id="{83E73EBC-E235-F37D-75EA-8A9BCB9F4001}"/>
              </a:ext>
            </a:extLst>
          </xdr:cNvPr>
          <xdr:cNvPicPr>
            <a:picLocks noChangeAspect="1"/>
          </xdr:cNvPicPr>
        </xdr:nvPicPr>
        <xdr:blipFill>
          <a:blip xmlns:r="http://schemas.openxmlformats.org/officeDocument/2006/relationships" r:embed="rId19"/>
          <a:stretch>
            <a:fillRect/>
          </a:stretch>
        </xdr:blipFill>
        <xdr:spPr>
          <a:xfrm>
            <a:off x="13335000" y="1989772500"/>
            <a:ext cx="12247619" cy="5533333"/>
          </a:xfrm>
          <a:prstGeom prst="rect">
            <a:avLst/>
          </a:prstGeom>
          <a:effectLst>
            <a:outerShdw blurRad="63500" algn="ctr" rotWithShape="0">
              <a:srgbClr val="000000">
                <a:alpha val="95000"/>
              </a:srgbClr>
            </a:outerShdw>
          </a:effectLst>
        </xdr:spPr>
      </xdr:pic>
      <xdr:sp macro="" textlink="">
        <xdr:nvSpPr>
          <xdr:cNvPr id="47" name="Rectangle 46">
            <a:extLst>
              <a:ext uri="{FF2B5EF4-FFF2-40B4-BE49-F238E27FC236}">
                <a16:creationId xmlns:a16="http://schemas.microsoft.com/office/drawing/2014/main" id="{DE2CAF6A-2465-8C35-C095-252AEE9E1C36}"/>
              </a:ext>
            </a:extLst>
          </xdr:cNvPr>
          <xdr:cNvSpPr/>
        </xdr:nvSpPr>
        <xdr:spPr>
          <a:xfrm>
            <a:off x="19498235" y="1992887735"/>
            <a:ext cx="1759322" cy="125505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822</xdr:row>
      <xdr:rowOff>0</xdr:rowOff>
    </xdr:from>
    <xdr:ext cx="8438095" cy="1219048"/>
    <xdr:pic>
      <xdr:nvPicPr>
        <xdr:cNvPr id="48" name="Picture 47">
          <a:extLst>
            <a:ext uri="{FF2B5EF4-FFF2-40B4-BE49-F238E27FC236}">
              <a16:creationId xmlns:a16="http://schemas.microsoft.com/office/drawing/2014/main" id="{CC395ECC-E9C6-46FF-87A3-F65B1DD002DB}"/>
            </a:ext>
          </a:extLst>
        </xdr:cNvPr>
        <xdr:cNvPicPr>
          <a:picLocks noChangeAspect="1"/>
        </xdr:cNvPicPr>
      </xdr:nvPicPr>
      <xdr:blipFill>
        <a:blip xmlns:r="http://schemas.openxmlformats.org/officeDocument/2006/relationships" r:embed="rId20"/>
        <a:stretch>
          <a:fillRect/>
        </a:stretch>
      </xdr:blipFill>
      <xdr:spPr>
        <a:xfrm>
          <a:off x="762000" y="1911858000"/>
          <a:ext cx="8438095" cy="121904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429</xdr:row>
      <xdr:rowOff>0</xdr:rowOff>
    </xdr:from>
    <xdr:ext cx="7371428" cy="3009524"/>
    <xdr:pic>
      <xdr:nvPicPr>
        <xdr:cNvPr id="49" name="Picture 48">
          <a:extLst>
            <a:ext uri="{FF2B5EF4-FFF2-40B4-BE49-F238E27FC236}">
              <a16:creationId xmlns:a16="http://schemas.microsoft.com/office/drawing/2014/main" id="{05F260F4-E522-4B64-AB0E-B4217D9DA3AA}"/>
            </a:ext>
          </a:extLst>
        </xdr:cNvPr>
        <xdr:cNvPicPr>
          <a:picLocks noChangeAspect="1"/>
        </xdr:cNvPicPr>
      </xdr:nvPicPr>
      <xdr:blipFill>
        <a:blip xmlns:r="http://schemas.openxmlformats.org/officeDocument/2006/relationships" r:embed="rId21"/>
        <a:stretch>
          <a:fillRect/>
        </a:stretch>
      </xdr:blipFill>
      <xdr:spPr>
        <a:xfrm>
          <a:off x="762000" y="2095500"/>
          <a:ext cx="7371428" cy="30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580</xdr:row>
      <xdr:rowOff>0</xdr:rowOff>
    </xdr:from>
    <xdr:ext cx="7333333" cy="3200000"/>
    <xdr:pic>
      <xdr:nvPicPr>
        <xdr:cNvPr id="52" name="Picture 51">
          <a:extLst>
            <a:ext uri="{FF2B5EF4-FFF2-40B4-BE49-F238E27FC236}">
              <a16:creationId xmlns:a16="http://schemas.microsoft.com/office/drawing/2014/main" id="{12EAAE9B-CCAD-4750-B1F8-E8A4F5A5F4F1}"/>
            </a:ext>
          </a:extLst>
        </xdr:cNvPr>
        <xdr:cNvPicPr>
          <a:picLocks noChangeAspect="1"/>
        </xdr:cNvPicPr>
      </xdr:nvPicPr>
      <xdr:blipFill>
        <a:blip xmlns:r="http://schemas.openxmlformats.org/officeDocument/2006/relationships" r:embed="rId22"/>
        <a:stretch>
          <a:fillRect/>
        </a:stretch>
      </xdr:blipFill>
      <xdr:spPr>
        <a:xfrm>
          <a:off x="762000" y="25336500"/>
          <a:ext cx="7333333" cy="3200000"/>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477</xdr:row>
      <xdr:rowOff>0</xdr:rowOff>
    </xdr:from>
    <xdr:to>
      <xdr:col>68</xdr:col>
      <xdr:colOff>17524</xdr:colOff>
      <xdr:row>518</xdr:row>
      <xdr:rowOff>113309</xdr:rowOff>
    </xdr:to>
    <xdr:pic>
      <xdr:nvPicPr>
        <xdr:cNvPr id="53" name="Picture 52">
          <a:extLst>
            <a:ext uri="{FF2B5EF4-FFF2-40B4-BE49-F238E27FC236}">
              <a16:creationId xmlns:a16="http://schemas.microsoft.com/office/drawing/2014/main" id="{E426CE71-1432-9D0D-723D-B71551398E12}"/>
            </a:ext>
          </a:extLst>
        </xdr:cNvPr>
        <xdr:cNvPicPr>
          <a:picLocks noChangeAspect="1"/>
        </xdr:cNvPicPr>
      </xdr:nvPicPr>
      <xdr:blipFill>
        <a:blip xmlns:r="http://schemas.openxmlformats.org/officeDocument/2006/relationships" r:embed="rId23"/>
        <a:stretch>
          <a:fillRect/>
        </a:stretch>
      </xdr:blipFill>
      <xdr:spPr>
        <a:xfrm>
          <a:off x="762000" y="90868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67</xdr:col>
      <xdr:colOff>46119</xdr:colOff>
      <xdr:row>576</xdr:row>
      <xdr:rowOff>179595</xdr:rowOff>
    </xdr:to>
    <xdr:pic>
      <xdr:nvPicPr>
        <xdr:cNvPr id="55" name="Picture 54">
          <a:extLst>
            <a:ext uri="{FF2B5EF4-FFF2-40B4-BE49-F238E27FC236}">
              <a16:creationId xmlns:a16="http://schemas.microsoft.com/office/drawing/2014/main" id="{8BCFF659-C6BA-C1AC-AB5F-5E2EA442153C}"/>
            </a:ext>
          </a:extLst>
        </xdr:cNvPr>
        <xdr:cNvPicPr>
          <a:picLocks noChangeAspect="1"/>
        </xdr:cNvPicPr>
      </xdr:nvPicPr>
      <xdr:blipFill>
        <a:blip xmlns:r="http://schemas.openxmlformats.org/officeDocument/2006/relationships" r:embed="rId24"/>
        <a:stretch>
          <a:fillRect/>
        </a:stretch>
      </xdr:blipFill>
      <xdr:spPr>
        <a:xfrm>
          <a:off x="762000" y="98869500"/>
          <a:ext cx="12047619" cy="11038095"/>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479</xdr:row>
      <xdr:rowOff>0</xdr:rowOff>
    </xdr:from>
    <xdr:ext cx="10352381" cy="6095238"/>
    <xdr:pic>
      <xdr:nvPicPr>
        <xdr:cNvPr id="2" name="Picture 1">
          <a:extLst>
            <a:ext uri="{FF2B5EF4-FFF2-40B4-BE49-F238E27FC236}">
              <a16:creationId xmlns:a16="http://schemas.microsoft.com/office/drawing/2014/main" id="{E95175A9-D54E-4704-8215-AE823405C03F}"/>
            </a:ext>
          </a:extLst>
        </xdr:cNvPr>
        <xdr:cNvPicPr>
          <a:picLocks noChangeAspect="1"/>
        </xdr:cNvPicPr>
      </xdr:nvPicPr>
      <xdr:blipFill>
        <a:blip xmlns:r="http://schemas.openxmlformats.org/officeDocument/2006/relationships" r:embed="rId1"/>
        <a:stretch>
          <a:fillRect/>
        </a:stretch>
      </xdr:blipFill>
      <xdr:spPr>
        <a:xfrm>
          <a:off x="762000" y="2182558500"/>
          <a:ext cx="10352381" cy="6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522</xdr:row>
      <xdr:rowOff>0</xdr:rowOff>
    </xdr:from>
    <xdr:ext cx="6704762" cy="6333333"/>
    <xdr:pic>
      <xdr:nvPicPr>
        <xdr:cNvPr id="3" name="Picture 2">
          <a:extLst>
            <a:ext uri="{FF2B5EF4-FFF2-40B4-BE49-F238E27FC236}">
              <a16:creationId xmlns:a16="http://schemas.microsoft.com/office/drawing/2014/main" id="{86E63DEA-5BBE-44E5-B88A-518D30E38F92}"/>
            </a:ext>
          </a:extLst>
        </xdr:cNvPr>
        <xdr:cNvPicPr>
          <a:picLocks noChangeAspect="1"/>
        </xdr:cNvPicPr>
      </xdr:nvPicPr>
      <xdr:blipFill>
        <a:blip xmlns:r="http://schemas.openxmlformats.org/officeDocument/2006/relationships" r:embed="rId2"/>
        <a:stretch>
          <a:fillRect/>
        </a:stretch>
      </xdr:blipFill>
      <xdr:spPr>
        <a:xfrm>
          <a:off x="762000" y="2190750000"/>
          <a:ext cx="6704762" cy="6333333"/>
        </a:xfrm>
        <a:prstGeom prst="rect">
          <a:avLst/>
        </a:prstGeom>
        <a:effectLst>
          <a:outerShdw blurRad="127000" algn="ctr" rotWithShape="0">
            <a:srgbClr val="0000FF">
              <a:alpha val="90000"/>
            </a:srgbClr>
          </a:outerShdw>
        </a:effectLst>
      </xdr:spPr>
    </xdr:pic>
    <xdr:clientData/>
  </xdr:oneCellAnchor>
  <xdr:oneCellAnchor>
    <xdr:from>
      <xdr:col>4</xdr:col>
      <xdr:colOff>0</xdr:colOff>
      <xdr:row>595</xdr:row>
      <xdr:rowOff>0</xdr:rowOff>
    </xdr:from>
    <xdr:ext cx="8361905" cy="4495238"/>
    <xdr:pic>
      <xdr:nvPicPr>
        <xdr:cNvPr id="4" name="Picture 3">
          <a:extLst>
            <a:ext uri="{FF2B5EF4-FFF2-40B4-BE49-F238E27FC236}">
              <a16:creationId xmlns:a16="http://schemas.microsoft.com/office/drawing/2014/main" id="{E3E6FC9B-E04C-4FD1-8DC9-003B46643D6F}"/>
            </a:ext>
          </a:extLst>
        </xdr:cNvPr>
        <xdr:cNvPicPr>
          <a:picLocks noChangeAspect="1"/>
        </xdr:cNvPicPr>
      </xdr:nvPicPr>
      <xdr:blipFill>
        <a:blip xmlns:r="http://schemas.openxmlformats.org/officeDocument/2006/relationships" r:embed="rId3"/>
        <a:stretch>
          <a:fillRect/>
        </a:stretch>
      </xdr:blipFill>
      <xdr:spPr>
        <a:xfrm>
          <a:off x="762000" y="2276274975"/>
          <a:ext cx="8361905" cy="4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854</xdr:row>
      <xdr:rowOff>0</xdr:rowOff>
    </xdr:from>
    <xdr:ext cx="9838095" cy="14171428"/>
    <xdr:pic>
      <xdr:nvPicPr>
        <xdr:cNvPr id="5" name="Picture 4">
          <a:extLst>
            <a:ext uri="{FF2B5EF4-FFF2-40B4-BE49-F238E27FC236}">
              <a16:creationId xmlns:a16="http://schemas.microsoft.com/office/drawing/2014/main" id="{1BFB79A9-B7D6-4D4D-B11D-D14C3F404A99}"/>
            </a:ext>
          </a:extLst>
        </xdr:cNvPr>
        <xdr:cNvPicPr>
          <a:picLocks noChangeAspect="1"/>
        </xdr:cNvPicPr>
      </xdr:nvPicPr>
      <xdr:blipFill>
        <a:blip xmlns:r="http://schemas.openxmlformats.org/officeDocument/2006/relationships" r:embed="rId4"/>
        <a:stretch>
          <a:fillRect/>
        </a:stretch>
      </xdr:blipFill>
      <xdr:spPr>
        <a:xfrm>
          <a:off x="762000" y="2325614475"/>
          <a:ext cx="9838095" cy="14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1021</xdr:row>
      <xdr:rowOff>0</xdr:rowOff>
    </xdr:from>
    <xdr:ext cx="8333333" cy="2095238"/>
    <xdr:pic>
      <xdr:nvPicPr>
        <xdr:cNvPr id="6" name="Picture 5">
          <a:extLst>
            <a:ext uri="{FF2B5EF4-FFF2-40B4-BE49-F238E27FC236}">
              <a16:creationId xmlns:a16="http://schemas.microsoft.com/office/drawing/2014/main" id="{78C99847-F879-4D84-9AA6-1E902001A7ED}"/>
            </a:ext>
          </a:extLst>
        </xdr:cNvPr>
        <xdr:cNvPicPr>
          <a:picLocks noChangeAspect="1"/>
        </xdr:cNvPicPr>
      </xdr:nvPicPr>
      <xdr:blipFill>
        <a:blip xmlns:r="http://schemas.openxmlformats.org/officeDocument/2006/relationships" r:embed="rId5"/>
        <a:stretch>
          <a:fillRect/>
        </a:stretch>
      </xdr:blipFill>
      <xdr:spPr>
        <a:xfrm>
          <a:off x="762000" y="2357427975"/>
          <a:ext cx="8333333" cy="2095238"/>
        </a:xfrm>
        <a:prstGeom prst="rect">
          <a:avLst/>
        </a:prstGeom>
        <a:effectLst>
          <a:outerShdw blurRad="63500" algn="ctr" rotWithShape="0">
            <a:srgbClr val="000000">
              <a:alpha val="95000"/>
            </a:srgbClr>
          </a:outerShdw>
        </a:effectLst>
      </xdr:spPr>
    </xdr:pic>
    <xdr:clientData/>
  </xdr:oneCellAnchor>
  <xdr:twoCellAnchor>
    <xdr:from>
      <xdr:col>4</xdr:col>
      <xdr:colOff>0</xdr:colOff>
      <xdr:row>1184</xdr:row>
      <xdr:rowOff>0</xdr:rowOff>
    </xdr:from>
    <xdr:to>
      <xdr:col>78</xdr:col>
      <xdr:colOff>158006</xdr:colOff>
      <xdr:row>1211</xdr:row>
      <xdr:rowOff>150508</xdr:rowOff>
    </xdr:to>
    <xdr:grpSp>
      <xdr:nvGrpSpPr>
        <xdr:cNvPr id="7" name="Group 6">
          <a:extLst>
            <a:ext uri="{FF2B5EF4-FFF2-40B4-BE49-F238E27FC236}">
              <a16:creationId xmlns:a16="http://schemas.microsoft.com/office/drawing/2014/main" id="{D6E028C1-426C-4333-82F4-13CB7FCA92E1}"/>
            </a:ext>
          </a:extLst>
        </xdr:cNvPr>
        <xdr:cNvGrpSpPr/>
      </xdr:nvGrpSpPr>
      <xdr:grpSpPr>
        <a:xfrm>
          <a:off x="762000" y="225552000"/>
          <a:ext cx="14255006" cy="5294008"/>
          <a:chOff x="762000" y="2258556794"/>
          <a:chExt cx="14255006" cy="5294008"/>
        </a:xfrm>
      </xdr:grpSpPr>
      <xdr:pic>
        <xdr:nvPicPr>
          <xdr:cNvPr id="8" name="Picture 7">
            <a:extLst>
              <a:ext uri="{FF2B5EF4-FFF2-40B4-BE49-F238E27FC236}">
                <a16:creationId xmlns:a16="http://schemas.microsoft.com/office/drawing/2014/main" id="{A28490D1-C73C-9FCC-BDD3-F266ABC4D428}"/>
              </a:ext>
            </a:extLst>
          </xdr:cNvPr>
          <xdr:cNvPicPr>
            <a:picLocks noChangeAspect="1"/>
          </xdr:cNvPicPr>
        </xdr:nvPicPr>
        <xdr:blipFill>
          <a:blip xmlns:r="http://schemas.openxmlformats.org/officeDocument/2006/relationships" r:embed="rId6"/>
          <a:stretch>
            <a:fillRect/>
          </a:stretch>
        </xdr:blipFill>
        <xdr:spPr>
          <a:xfrm>
            <a:off x="762000" y="2258556794"/>
            <a:ext cx="8066667" cy="4809524"/>
          </a:xfrm>
          <a:prstGeom prst="rect">
            <a:avLst/>
          </a:prstGeom>
          <a:effectLst>
            <a:outerShdw blurRad="63500" algn="ctr" rotWithShape="0">
              <a:srgbClr val="000000">
                <a:alpha val="95000"/>
              </a:srgbClr>
            </a:outerShdw>
          </a:effectLst>
        </xdr:spPr>
      </xdr:pic>
      <xdr:pic>
        <xdr:nvPicPr>
          <xdr:cNvPr id="9" name="Picture 1">
            <a:extLst>
              <a:ext uri="{FF2B5EF4-FFF2-40B4-BE49-F238E27FC236}">
                <a16:creationId xmlns:a16="http://schemas.microsoft.com/office/drawing/2014/main" id="{32E8CB37-5508-BBB7-B013-B9DB051C0F1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48970" y="2260327324"/>
            <a:ext cx="13168036" cy="352347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4</xdr:col>
      <xdr:colOff>0</xdr:colOff>
      <xdr:row>933</xdr:row>
      <xdr:rowOff>0</xdr:rowOff>
    </xdr:from>
    <xdr:ext cx="8257143" cy="5952381"/>
    <xdr:pic>
      <xdr:nvPicPr>
        <xdr:cNvPr id="10" name="Picture 9">
          <a:extLst>
            <a:ext uri="{FF2B5EF4-FFF2-40B4-BE49-F238E27FC236}">
              <a16:creationId xmlns:a16="http://schemas.microsoft.com/office/drawing/2014/main" id="{95E9AF8F-3493-4536-827E-7D903DFA2990}"/>
            </a:ext>
          </a:extLst>
        </xdr:cNvPr>
        <xdr:cNvPicPr>
          <a:picLocks noChangeAspect="1"/>
        </xdr:cNvPicPr>
      </xdr:nvPicPr>
      <xdr:blipFill>
        <a:blip xmlns:r="http://schemas.openxmlformats.org/officeDocument/2006/relationships" r:embed="rId8"/>
        <a:stretch>
          <a:fillRect/>
        </a:stretch>
      </xdr:blipFill>
      <xdr:spPr>
        <a:xfrm>
          <a:off x="762000" y="2340663975"/>
          <a:ext cx="8257143" cy="5952381"/>
        </a:xfrm>
        <a:prstGeom prst="rect">
          <a:avLst/>
        </a:prstGeom>
        <a:effectLst>
          <a:outerShdw blurRad="127000" algn="ctr" rotWithShape="0">
            <a:srgbClr val="0000FF">
              <a:alpha val="90000"/>
            </a:srgbClr>
          </a:outerShdw>
        </a:effectLst>
      </xdr:spPr>
    </xdr:pic>
    <xdr:clientData/>
  </xdr:oneCellAnchor>
  <xdr:oneCellAnchor>
    <xdr:from>
      <xdr:col>4</xdr:col>
      <xdr:colOff>0</xdr:colOff>
      <xdr:row>624</xdr:row>
      <xdr:rowOff>0</xdr:rowOff>
    </xdr:from>
    <xdr:ext cx="7171428" cy="12152381"/>
    <xdr:pic>
      <xdr:nvPicPr>
        <xdr:cNvPr id="15" name="Picture 14">
          <a:extLst>
            <a:ext uri="{FF2B5EF4-FFF2-40B4-BE49-F238E27FC236}">
              <a16:creationId xmlns:a16="http://schemas.microsoft.com/office/drawing/2014/main" id="{CC75FE0A-F927-4FD1-9C3D-5F0E9F5AD5B0}"/>
            </a:ext>
          </a:extLst>
        </xdr:cNvPr>
        <xdr:cNvPicPr>
          <a:picLocks noChangeAspect="1"/>
        </xdr:cNvPicPr>
      </xdr:nvPicPr>
      <xdr:blipFill>
        <a:blip xmlns:r="http://schemas.openxmlformats.org/officeDocument/2006/relationships" r:embed="rId9"/>
        <a:stretch>
          <a:fillRect/>
        </a:stretch>
      </xdr:blipFill>
      <xdr:spPr>
        <a:xfrm>
          <a:off x="762000" y="2281799475"/>
          <a:ext cx="7171428" cy="12152381"/>
        </a:xfrm>
        <a:prstGeom prst="rect">
          <a:avLst/>
        </a:prstGeom>
        <a:effectLst>
          <a:outerShdw blurRad="127000" algn="ctr" rotWithShape="0">
            <a:srgbClr val="0000FF">
              <a:alpha val="90000"/>
            </a:srgbClr>
          </a:outerShdw>
        </a:effectLst>
      </xdr:spPr>
    </xdr:pic>
    <xdr:clientData/>
  </xdr:oneCellAnchor>
  <xdr:twoCellAnchor>
    <xdr:from>
      <xdr:col>4</xdr:col>
      <xdr:colOff>0</xdr:colOff>
      <xdr:row>691</xdr:row>
      <xdr:rowOff>0</xdr:rowOff>
    </xdr:from>
    <xdr:to>
      <xdr:col>86</xdr:col>
      <xdr:colOff>38100</xdr:colOff>
      <xdr:row>821</xdr:row>
      <xdr:rowOff>47625</xdr:rowOff>
    </xdr:to>
    <xdr:grpSp>
      <xdr:nvGrpSpPr>
        <xdr:cNvPr id="16" name="Group 15">
          <a:extLst>
            <a:ext uri="{FF2B5EF4-FFF2-40B4-BE49-F238E27FC236}">
              <a16:creationId xmlns:a16="http://schemas.microsoft.com/office/drawing/2014/main" id="{121A6461-4C77-4EAF-B314-712089251484}"/>
            </a:ext>
          </a:extLst>
        </xdr:cNvPr>
        <xdr:cNvGrpSpPr/>
      </xdr:nvGrpSpPr>
      <xdr:grpSpPr>
        <a:xfrm>
          <a:off x="762000" y="131635500"/>
          <a:ext cx="15659100" cy="24812625"/>
          <a:chOff x="762000" y="209359500"/>
          <a:chExt cx="15659100" cy="24812625"/>
        </a:xfrm>
      </xdr:grpSpPr>
      <xdr:pic>
        <xdr:nvPicPr>
          <xdr:cNvPr id="17" name="Picture 16">
            <a:extLst>
              <a:ext uri="{FF2B5EF4-FFF2-40B4-BE49-F238E27FC236}">
                <a16:creationId xmlns:a16="http://schemas.microsoft.com/office/drawing/2014/main" id="{3FF64FFD-F8CE-B501-9291-7448DDA6262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2000" y="209359500"/>
            <a:ext cx="15011400" cy="81629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8" name="Picture 17">
            <a:extLst>
              <a:ext uri="{FF2B5EF4-FFF2-40B4-BE49-F238E27FC236}">
                <a16:creationId xmlns:a16="http://schemas.microsoft.com/office/drawing/2014/main" id="{55B950AC-6D30-C21C-52E1-6F762F2310A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 y="218122500"/>
            <a:ext cx="14954250" cy="81057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9" name="Picture 18">
            <a:extLst>
              <a:ext uri="{FF2B5EF4-FFF2-40B4-BE49-F238E27FC236}">
                <a16:creationId xmlns:a16="http://schemas.microsoft.com/office/drawing/2014/main" id="{AC892210-F39E-65B8-864C-0C398F97C49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62000" y="226695000"/>
            <a:ext cx="15659100" cy="74771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827</xdr:row>
      <xdr:rowOff>0</xdr:rowOff>
    </xdr:from>
    <xdr:ext cx="7371428" cy="1228571"/>
    <xdr:pic>
      <xdr:nvPicPr>
        <xdr:cNvPr id="20" name="Picture 19">
          <a:extLst>
            <a:ext uri="{FF2B5EF4-FFF2-40B4-BE49-F238E27FC236}">
              <a16:creationId xmlns:a16="http://schemas.microsoft.com/office/drawing/2014/main" id="{2FB62CD7-9D1B-4F1E-B996-715D6C744430}"/>
            </a:ext>
          </a:extLst>
        </xdr:cNvPr>
        <xdr:cNvPicPr>
          <a:picLocks noChangeAspect="1"/>
        </xdr:cNvPicPr>
      </xdr:nvPicPr>
      <xdr:blipFill>
        <a:blip xmlns:r="http://schemas.openxmlformats.org/officeDocument/2006/relationships" r:embed="rId13"/>
        <a:stretch>
          <a:fillRect/>
        </a:stretch>
      </xdr:blipFill>
      <xdr:spPr>
        <a:xfrm>
          <a:off x="762000" y="2320470975"/>
          <a:ext cx="7371428" cy="12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1314</xdr:row>
      <xdr:rowOff>0</xdr:rowOff>
    </xdr:from>
    <xdr:ext cx="7380952" cy="2600000"/>
    <xdr:pic>
      <xdr:nvPicPr>
        <xdr:cNvPr id="21" name="Picture 20">
          <a:extLst>
            <a:ext uri="{FF2B5EF4-FFF2-40B4-BE49-F238E27FC236}">
              <a16:creationId xmlns:a16="http://schemas.microsoft.com/office/drawing/2014/main" id="{B1BB8708-64D4-4B42-BA24-0F881DA45D55}"/>
            </a:ext>
          </a:extLst>
        </xdr:cNvPr>
        <xdr:cNvPicPr>
          <a:picLocks noChangeAspect="1"/>
        </xdr:cNvPicPr>
      </xdr:nvPicPr>
      <xdr:blipFill>
        <a:blip xmlns:r="http://schemas.openxmlformats.org/officeDocument/2006/relationships" r:embed="rId14"/>
        <a:stretch>
          <a:fillRect/>
        </a:stretch>
      </xdr:blipFill>
      <xdr:spPr>
        <a:xfrm>
          <a:off x="762000" y="2413244475"/>
          <a:ext cx="7380952" cy="26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1094</xdr:row>
      <xdr:rowOff>0</xdr:rowOff>
    </xdr:from>
    <xdr:ext cx="8000000" cy="5390476"/>
    <xdr:pic>
      <xdr:nvPicPr>
        <xdr:cNvPr id="22" name="Picture 21">
          <a:extLst>
            <a:ext uri="{FF2B5EF4-FFF2-40B4-BE49-F238E27FC236}">
              <a16:creationId xmlns:a16="http://schemas.microsoft.com/office/drawing/2014/main" id="{490C436E-671F-4068-A5EA-160A51DD292D}"/>
            </a:ext>
          </a:extLst>
        </xdr:cNvPr>
        <xdr:cNvPicPr>
          <a:picLocks noChangeAspect="1"/>
        </xdr:cNvPicPr>
      </xdr:nvPicPr>
      <xdr:blipFill>
        <a:blip xmlns:r="http://schemas.openxmlformats.org/officeDocument/2006/relationships" r:embed="rId15"/>
        <a:stretch>
          <a:fillRect/>
        </a:stretch>
      </xdr:blipFill>
      <xdr:spPr>
        <a:xfrm>
          <a:off x="762000" y="2371334475"/>
          <a:ext cx="8000000" cy="53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1243</xdr:row>
      <xdr:rowOff>0</xdr:rowOff>
    </xdr:from>
    <xdr:ext cx="12209524" cy="7923809"/>
    <xdr:pic>
      <xdr:nvPicPr>
        <xdr:cNvPr id="23" name="Picture 22">
          <a:extLst>
            <a:ext uri="{FF2B5EF4-FFF2-40B4-BE49-F238E27FC236}">
              <a16:creationId xmlns:a16="http://schemas.microsoft.com/office/drawing/2014/main" id="{C53E7FB6-2351-4D78-A085-8831F54D974F}"/>
            </a:ext>
          </a:extLst>
        </xdr:cNvPr>
        <xdr:cNvPicPr>
          <a:picLocks noChangeAspect="1"/>
        </xdr:cNvPicPr>
      </xdr:nvPicPr>
      <xdr:blipFill>
        <a:blip xmlns:r="http://schemas.openxmlformats.org/officeDocument/2006/relationships" r:embed="rId16"/>
        <a:stretch>
          <a:fillRect/>
        </a:stretch>
      </xdr:blipFill>
      <xdr:spPr>
        <a:xfrm>
          <a:off x="762000" y="2399718975"/>
          <a:ext cx="12209524" cy="7923809"/>
        </a:xfrm>
        <a:prstGeom prst="rect">
          <a:avLst/>
        </a:prstGeom>
        <a:effectLst>
          <a:outerShdw blurRad="63500" algn="ctr" rotWithShape="0">
            <a:srgbClr val="000000">
              <a:alpha val="95000"/>
            </a:srgbClr>
          </a:outerShdw>
        </a:effectLst>
      </xdr:spPr>
    </xdr:pic>
    <xdr:clientData/>
  </xdr:oneCellAnchor>
  <xdr:oneCellAnchor>
    <xdr:from>
      <xdr:col>94</xdr:col>
      <xdr:colOff>0</xdr:colOff>
      <xdr:row>1243</xdr:row>
      <xdr:rowOff>0</xdr:rowOff>
    </xdr:from>
    <xdr:ext cx="12209524" cy="7923809"/>
    <xdr:pic>
      <xdr:nvPicPr>
        <xdr:cNvPr id="24" name="Picture 23">
          <a:extLst>
            <a:ext uri="{FF2B5EF4-FFF2-40B4-BE49-F238E27FC236}">
              <a16:creationId xmlns:a16="http://schemas.microsoft.com/office/drawing/2014/main" id="{D22D1DC1-C9CC-488E-807F-9D7F212C0D6C}"/>
            </a:ext>
          </a:extLst>
        </xdr:cNvPr>
        <xdr:cNvPicPr>
          <a:picLocks noChangeAspect="1"/>
        </xdr:cNvPicPr>
      </xdr:nvPicPr>
      <xdr:blipFill>
        <a:blip xmlns:r="http://schemas.openxmlformats.org/officeDocument/2006/relationships" r:embed="rId17"/>
        <a:stretch>
          <a:fillRect/>
        </a:stretch>
      </xdr:blipFill>
      <xdr:spPr>
        <a:xfrm>
          <a:off x="17907000" y="2399718975"/>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1036</xdr:row>
      <xdr:rowOff>0</xdr:rowOff>
    </xdr:from>
    <xdr:ext cx="6409524" cy="4447619"/>
    <xdr:pic>
      <xdr:nvPicPr>
        <xdr:cNvPr id="25" name="Picture 24">
          <a:extLst>
            <a:ext uri="{FF2B5EF4-FFF2-40B4-BE49-F238E27FC236}">
              <a16:creationId xmlns:a16="http://schemas.microsoft.com/office/drawing/2014/main" id="{EE8D435C-3CDB-4733-940B-A3AEFA14725A}"/>
            </a:ext>
          </a:extLst>
        </xdr:cNvPr>
        <xdr:cNvPicPr>
          <a:picLocks noChangeAspect="1"/>
        </xdr:cNvPicPr>
      </xdr:nvPicPr>
      <xdr:blipFill>
        <a:blip xmlns:r="http://schemas.openxmlformats.org/officeDocument/2006/relationships" r:embed="rId18"/>
        <a:stretch>
          <a:fillRect/>
        </a:stretch>
      </xdr:blipFill>
      <xdr:spPr>
        <a:xfrm>
          <a:off x="762000" y="2360285475"/>
          <a:ext cx="6409524" cy="44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1062</xdr:row>
      <xdr:rowOff>0</xdr:rowOff>
    </xdr:from>
    <xdr:ext cx="16916400" cy="2352675"/>
    <xdr:pic>
      <xdr:nvPicPr>
        <xdr:cNvPr id="26" name="Picture 25">
          <a:extLst>
            <a:ext uri="{FF2B5EF4-FFF2-40B4-BE49-F238E27FC236}">
              <a16:creationId xmlns:a16="http://schemas.microsoft.com/office/drawing/2014/main" id="{5A977D91-DE8E-471C-8393-166F9B71FFC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62000" y="2365238475"/>
          <a:ext cx="16916400" cy="2352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1077</xdr:row>
      <xdr:rowOff>0</xdr:rowOff>
    </xdr:from>
    <xdr:ext cx="16925925" cy="2209800"/>
    <xdr:pic>
      <xdr:nvPicPr>
        <xdr:cNvPr id="27" name="Picture 26">
          <a:extLst>
            <a:ext uri="{FF2B5EF4-FFF2-40B4-BE49-F238E27FC236}">
              <a16:creationId xmlns:a16="http://schemas.microsoft.com/office/drawing/2014/main" id="{A9821629-592D-421C-BA80-EC0FDE493DE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62000" y="2368095975"/>
          <a:ext cx="16925925" cy="2209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1126</xdr:row>
      <xdr:rowOff>0</xdr:rowOff>
    </xdr:from>
    <xdr:ext cx="7380952" cy="4628571"/>
    <xdr:pic>
      <xdr:nvPicPr>
        <xdr:cNvPr id="28" name="Picture 27">
          <a:extLst>
            <a:ext uri="{FF2B5EF4-FFF2-40B4-BE49-F238E27FC236}">
              <a16:creationId xmlns:a16="http://schemas.microsoft.com/office/drawing/2014/main" id="{8E2AC2A4-074E-42FD-85F9-34EBFC9737EC}"/>
            </a:ext>
          </a:extLst>
        </xdr:cNvPr>
        <xdr:cNvPicPr>
          <a:picLocks noChangeAspect="1"/>
        </xdr:cNvPicPr>
      </xdr:nvPicPr>
      <xdr:blipFill>
        <a:blip xmlns:r="http://schemas.openxmlformats.org/officeDocument/2006/relationships" r:embed="rId21"/>
        <a:stretch>
          <a:fillRect/>
        </a:stretch>
      </xdr:blipFill>
      <xdr:spPr>
        <a:xfrm>
          <a:off x="762000" y="2377430475"/>
          <a:ext cx="7380952" cy="4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1154</xdr:row>
      <xdr:rowOff>0</xdr:rowOff>
    </xdr:from>
    <xdr:ext cx="7980952" cy="1809524"/>
    <xdr:pic>
      <xdr:nvPicPr>
        <xdr:cNvPr id="29" name="Picture 28">
          <a:extLst>
            <a:ext uri="{FF2B5EF4-FFF2-40B4-BE49-F238E27FC236}">
              <a16:creationId xmlns:a16="http://schemas.microsoft.com/office/drawing/2014/main" id="{9C2F3368-434E-4822-B15C-C0295BFEEF14}"/>
            </a:ext>
          </a:extLst>
        </xdr:cNvPr>
        <xdr:cNvPicPr>
          <a:picLocks noChangeAspect="1"/>
        </xdr:cNvPicPr>
      </xdr:nvPicPr>
      <xdr:blipFill>
        <a:blip xmlns:r="http://schemas.openxmlformats.org/officeDocument/2006/relationships" r:embed="rId22"/>
        <a:stretch>
          <a:fillRect/>
        </a:stretch>
      </xdr:blipFill>
      <xdr:spPr>
        <a:xfrm>
          <a:off x="762000" y="2382764475"/>
          <a:ext cx="7980952" cy="1809524"/>
        </a:xfrm>
        <a:prstGeom prst="rect">
          <a:avLst/>
        </a:prstGeom>
        <a:effectLst>
          <a:outerShdw blurRad="127000" algn="ctr" rotWithShape="0">
            <a:srgbClr val="0000FF">
              <a:alpha val="90000"/>
            </a:srgbClr>
          </a:outerShdw>
        </a:effectLst>
      </xdr:spPr>
    </xdr:pic>
    <xdr:clientData/>
  </xdr:oneCellAnchor>
  <xdr:twoCellAnchor>
    <xdr:from>
      <xdr:col>4</xdr:col>
      <xdr:colOff>0</xdr:colOff>
      <xdr:row>1285</xdr:row>
      <xdr:rowOff>0</xdr:rowOff>
    </xdr:from>
    <xdr:to>
      <xdr:col>91</xdr:col>
      <xdr:colOff>159833</xdr:colOff>
      <xdr:row>1310</xdr:row>
      <xdr:rowOff>47024</xdr:rowOff>
    </xdr:to>
    <xdr:grpSp>
      <xdr:nvGrpSpPr>
        <xdr:cNvPr id="30" name="Group 29">
          <a:extLst>
            <a:ext uri="{FF2B5EF4-FFF2-40B4-BE49-F238E27FC236}">
              <a16:creationId xmlns:a16="http://schemas.microsoft.com/office/drawing/2014/main" id="{49E1C9CB-26B2-4891-8CDC-B2F4A7C1FD5E}"/>
            </a:ext>
          </a:extLst>
        </xdr:cNvPr>
        <xdr:cNvGrpSpPr/>
      </xdr:nvGrpSpPr>
      <xdr:grpSpPr>
        <a:xfrm>
          <a:off x="762000" y="244792500"/>
          <a:ext cx="16733333" cy="4809524"/>
          <a:chOff x="762000" y="2373809294"/>
          <a:chExt cx="16733333" cy="4809524"/>
        </a:xfrm>
      </xdr:grpSpPr>
      <xdr:pic>
        <xdr:nvPicPr>
          <xdr:cNvPr id="31" name="Picture 30">
            <a:extLst>
              <a:ext uri="{FF2B5EF4-FFF2-40B4-BE49-F238E27FC236}">
                <a16:creationId xmlns:a16="http://schemas.microsoft.com/office/drawing/2014/main" id="{8797970E-5F0D-8542-EEEB-36E000FE8D04}"/>
              </a:ext>
            </a:extLst>
          </xdr:cNvPr>
          <xdr:cNvPicPr>
            <a:picLocks noChangeAspect="1"/>
          </xdr:cNvPicPr>
        </xdr:nvPicPr>
        <xdr:blipFill>
          <a:blip xmlns:r="http://schemas.openxmlformats.org/officeDocument/2006/relationships" r:embed="rId23"/>
          <a:stretch>
            <a:fillRect/>
          </a:stretch>
        </xdr:blipFill>
        <xdr:spPr>
          <a:xfrm>
            <a:off x="762000" y="2373809294"/>
            <a:ext cx="16733333" cy="4809524"/>
          </a:xfrm>
          <a:prstGeom prst="rect">
            <a:avLst/>
          </a:prstGeom>
          <a:effectLst>
            <a:outerShdw blurRad="63500" algn="ctr" rotWithShape="0">
              <a:srgbClr val="000000">
                <a:alpha val="95000"/>
              </a:srgbClr>
            </a:outerShdw>
          </a:effectLst>
        </xdr:spPr>
      </xdr:pic>
      <xdr:sp macro="" textlink="">
        <xdr:nvSpPr>
          <xdr:cNvPr id="32" name="Rectangle 31">
            <a:extLst>
              <a:ext uri="{FF2B5EF4-FFF2-40B4-BE49-F238E27FC236}">
                <a16:creationId xmlns:a16="http://schemas.microsoft.com/office/drawing/2014/main" id="{D7882AA5-7817-6BA9-B8FE-B847D9347B62}"/>
              </a:ext>
            </a:extLst>
          </xdr:cNvPr>
          <xdr:cNvSpPr/>
        </xdr:nvSpPr>
        <xdr:spPr>
          <a:xfrm>
            <a:off x="11149086" y="2377529647"/>
            <a:ext cx="664352" cy="179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94</xdr:col>
      <xdr:colOff>0</xdr:colOff>
      <xdr:row>1285</xdr:row>
      <xdr:rowOff>0</xdr:rowOff>
    </xdr:from>
    <xdr:to>
      <xdr:col>181</xdr:col>
      <xdr:colOff>159833</xdr:colOff>
      <xdr:row>1310</xdr:row>
      <xdr:rowOff>47024</xdr:rowOff>
    </xdr:to>
    <xdr:grpSp>
      <xdr:nvGrpSpPr>
        <xdr:cNvPr id="33" name="Group 32">
          <a:extLst>
            <a:ext uri="{FF2B5EF4-FFF2-40B4-BE49-F238E27FC236}">
              <a16:creationId xmlns:a16="http://schemas.microsoft.com/office/drawing/2014/main" id="{57234107-8E9D-4348-AA76-7E37A7B34BEE}"/>
            </a:ext>
          </a:extLst>
        </xdr:cNvPr>
        <xdr:cNvGrpSpPr/>
      </xdr:nvGrpSpPr>
      <xdr:grpSpPr>
        <a:xfrm>
          <a:off x="17907000" y="244792500"/>
          <a:ext cx="16733333" cy="4809524"/>
          <a:chOff x="17907000" y="2373809294"/>
          <a:chExt cx="16733333" cy="4809524"/>
        </a:xfrm>
      </xdr:grpSpPr>
      <xdr:pic>
        <xdr:nvPicPr>
          <xdr:cNvPr id="34" name="Picture 33">
            <a:extLst>
              <a:ext uri="{FF2B5EF4-FFF2-40B4-BE49-F238E27FC236}">
                <a16:creationId xmlns:a16="http://schemas.microsoft.com/office/drawing/2014/main" id="{2B593481-42CC-4B54-0FC2-C8CE7A012F3B}"/>
              </a:ext>
            </a:extLst>
          </xdr:cNvPr>
          <xdr:cNvPicPr>
            <a:picLocks noChangeAspect="1"/>
          </xdr:cNvPicPr>
        </xdr:nvPicPr>
        <xdr:blipFill>
          <a:blip xmlns:r="http://schemas.openxmlformats.org/officeDocument/2006/relationships" r:embed="rId24"/>
          <a:stretch>
            <a:fillRect/>
          </a:stretch>
        </xdr:blipFill>
        <xdr:spPr>
          <a:xfrm>
            <a:off x="17907000" y="2373809294"/>
            <a:ext cx="16733333" cy="4809524"/>
          </a:xfrm>
          <a:prstGeom prst="rect">
            <a:avLst/>
          </a:prstGeom>
          <a:effectLst>
            <a:outerShdw blurRad="63500" algn="ctr" rotWithShape="0">
              <a:srgbClr val="000000">
                <a:alpha val="95000"/>
              </a:srgbClr>
            </a:outerShdw>
          </a:effectLst>
        </xdr:spPr>
      </xdr:pic>
      <xdr:sp macro="" textlink="">
        <xdr:nvSpPr>
          <xdr:cNvPr id="35" name="Rectangle 34">
            <a:extLst>
              <a:ext uri="{FF2B5EF4-FFF2-40B4-BE49-F238E27FC236}">
                <a16:creationId xmlns:a16="http://schemas.microsoft.com/office/drawing/2014/main" id="{0BE92220-C551-587E-8FB8-75365A4EF197}"/>
              </a:ext>
            </a:extLst>
          </xdr:cNvPr>
          <xdr:cNvSpPr/>
        </xdr:nvSpPr>
        <xdr:spPr>
          <a:xfrm>
            <a:off x="28294853" y="2377540852"/>
            <a:ext cx="664352" cy="179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2248</xdr:row>
      <xdr:rowOff>0</xdr:rowOff>
    </xdr:from>
    <xdr:ext cx="8047619" cy="3476190"/>
    <xdr:pic>
      <xdr:nvPicPr>
        <xdr:cNvPr id="36" name="Picture 35">
          <a:extLst>
            <a:ext uri="{FF2B5EF4-FFF2-40B4-BE49-F238E27FC236}">
              <a16:creationId xmlns:a16="http://schemas.microsoft.com/office/drawing/2014/main" id="{44D7E917-8650-4734-A8C9-F838B91A0ED3}"/>
            </a:ext>
          </a:extLst>
        </xdr:cNvPr>
        <xdr:cNvPicPr>
          <a:picLocks noChangeAspect="1"/>
        </xdr:cNvPicPr>
      </xdr:nvPicPr>
      <xdr:blipFill>
        <a:blip xmlns:r="http://schemas.openxmlformats.org/officeDocument/2006/relationships" r:embed="rId25"/>
        <a:stretch>
          <a:fillRect/>
        </a:stretch>
      </xdr:blipFill>
      <xdr:spPr>
        <a:xfrm>
          <a:off x="762000" y="2509056450"/>
          <a:ext cx="8047619" cy="3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2336</xdr:row>
      <xdr:rowOff>0</xdr:rowOff>
    </xdr:from>
    <xdr:ext cx="12209524" cy="7923809"/>
    <xdr:pic>
      <xdr:nvPicPr>
        <xdr:cNvPr id="37" name="Picture 36">
          <a:extLst>
            <a:ext uri="{FF2B5EF4-FFF2-40B4-BE49-F238E27FC236}">
              <a16:creationId xmlns:a16="http://schemas.microsoft.com/office/drawing/2014/main" id="{85795C0F-2F91-43AE-9055-C777C02980BA}"/>
            </a:ext>
          </a:extLst>
        </xdr:cNvPr>
        <xdr:cNvPicPr>
          <a:picLocks noChangeAspect="1"/>
        </xdr:cNvPicPr>
      </xdr:nvPicPr>
      <xdr:blipFill>
        <a:blip xmlns:r="http://schemas.openxmlformats.org/officeDocument/2006/relationships" r:embed="rId26"/>
        <a:stretch>
          <a:fillRect/>
        </a:stretch>
      </xdr:blipFill>
      <xdr:spPr>
        <a:xfrm>
          <a:off x="762000" y="252582045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2336</xdr:row>
      <xdr:rowOff>0</xdr:rowOff>
    </xdr:from>
    <xdr:ext cx="12209524" cy="7923809"/>
    <xdr:pic>
      <xdr:nvPicPr>
        <xdr:cNvPr id="38" name="Picture 37">
          <a:extLst>
            <a:ext uri="{FF2B5EF4-FFF2-40B4-BE49-F238E27FC236}">
              <a16:creationId xmlns:a16="http://schemas.microsoft.com/office/drawing/2014/main" id="{01A8AF56-D9F1-465C-B20A-939559090D84}"/>
            </a:ext>
          </a:extLst>
        </xdr:cNvPr>
        <xdr:cNvPicPr>
          <a:picLocks noChangeAspect="1"/>
        </xdr:cNvPicPr>
      </xdr:nvPicPr>
      <xdr:blipFill>
        <a:blip xmlns:r="http://schemas.openxmlformats.org/officeDocument/2006/relationships" r:embed="rId27"/>
        <a:stretch>
          <a:fillRect/>
        </a:stretch>
      </xdr:blipFill>
      <xdr:spPr>
        <a:xfrm>
          <a:off x="13144500" y="252582045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2202</xdr:row>
      <xdr:rowOff>0</xdr:rowOff>
    </xdr:from>
    <xdr:ext cx="7361905" cy="4009524"/>
    <xdr:pic>
      <xdr:nvPicPr>
        <xdr:cNvPr id="39" name="Picture 38">
          <a:extLst>
            <a:ext uri="{FF2B5EF4-FFF2-40B4-BE49-F238E27FC236}">
              <a16:creationId xmlns:a16="http://schemas.microsoft.com/office/drawing/2014/main" id="{9E88D0E3-FF07-4452-A961-0C7BD10EF9FA}"/>
            </a:ext>
          </a:extLst>
        </xdr:cNvPr>
        <xdr:cNvPicPr>
          <a:picLocks noChangeAspect="1"/>
        </xdr:cNvPicPr>
      </xdr:nvPicPr>
      <xdr:blipFill>
        <a:blip xmlns:r="http://schemas.openxmlformats.org/officeDocument/2006/relationships" r:embed="rId28"/>
        <a:stretch>
          <a:fillRect/>
        </a:stretch>
      </xdr:blipFill>
      <xdr:spPr>
        <a:xfrm>
          <a:off x="762000" y="2500293450"/>
          <a:ext cx="7361905" cy="4009524"/>
        </a:xfrm>
        <a:prstGeom prst="rect">
          <a:avLst/>
        </a:prstGeom>
        <a:effectLst>
          <a:outerShdw blurRad="127000" algn="ctr" rotWithShape="0">
            <a:srgbClr val="0000FF">
              <a:alpha val="90000"/>
            </a:srgbClr>
          </a:outerShdw>
        </a:effectLst>
      </xdr:spPr>
    </xdr:pic>
    <xdr:clientData/>
  </xdr:oneCellAnchor>
  <xdr:oneCellAnchor>
    <xdr:from>
      <xdr:col>4</xdr:col>
      <xdr:colOff>0</xdr:colOff>
      <xdr:row>2381</xdr:row>
      <xdr:rowOff>0</xdr:rowOff>
    </xdr:from>
    <xdr:ext cx="8009524" cy="3457143"/>
    <xdr:pic>
      <xdr:nvPicPr>
        <xdr:cNvPr id="40" name="Picture 39">
          <a:extLst>
            <a:ext uri="{FF2B5EF4-FFF2-40B4-BE49-F238E27FC236}">
              <a16:creationId xmlns:a16="http://schemas.microsoft.com/office/drawing/2014/main" id="{016F2D33-A16E-4C80-86E8-9ABB7337ACE7}"/>
            </a:ext>
          </a:extLst>
        </xdr:cNvPr>
        <xdr:cNvPicPr>
          <a:picLocks noChangeAspect="1"/>
        </xdr:cNvPicPr>
      </xdr:nvPicPr>
      <xdr:blipFill>
        <a:blip xmlns:r="http://schemas.openxmlformats.org/officeDocument/2006/relationships" r:embed="rId29"/>
        <a:stretch>
          <a:fillRect/>
        </a:stretch>
      </xdr:blipFill>
      <xdr:spPr>
        <a:xfrm>
          <a:off x="762000" y="2534392950"/>
          <a:ext cx="8009524" cy="34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2499</xdr:row>
      <xdr:rowOff>0</xdr:rowOff>
    </xdr:from>
    <xdr:ext cx="16419047" cy="4980952"/>
    <xdr:pic>
      <xdr:nvPicPr>
        <xdr:cNvPr id="41" name="Picture 40">
          <a:extLst>
            <a:ext uri="{FF2B5EF4-FFF2-40B4-BE49-F238E27FC236}">
              <a16:creationId xmlns:a16="http://schemas.microsoft.com/office/drawing/2014/main" id="{23F478FF-652A-42ED-B1CA-E59E7F15956A}"/>
            </a:ext>
          </a:extLst>
        </xdr:cNvPr>
        <xdr:cNvPicPr>
          <a:picLocks noChangeAspect="1"/>
        </xdr:cNvPicPr>
      </xdr:nvPicPr>
      <xdr:blipFill>
        <a:blip xmlns:r="http://schemas.openxmlformats.org/officeDocument/2006/relationships" r:embed="rId30"/>
        <a:stretch>
          <a:fillRect/>
        </a:stretch>
      </xdr:blipFill>
      <xdr:spPr>
        <a:xfrm>
          <a:off x="762000" y="2556871950"/>
          <a:ext cx="16419047" cy="4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2457</xdr:row>
      <xdr:rowOff>0</xdr:rowOff>
    </xdr:from>
    <xdr:ext cx="12209524" cy="7923809"/>
    <xdr:pic>
      <xdr:nvPicPr>
        <xdr:cNvPr id="42" name="Picture 41">
          <a:extLst>
            <a:ext uri="{FF2B5EF4-FFF2-40B4-BE49-F238E27FC236}">
              <a16:creationId xmlns:a16="http://schemas.microsoft.com/office/drawing/2014/main" id="{2A81C156-B9C4-4E5A-9285-85A81AA07E13}"/>
            </a:ext>
          </a:extLst>
        </xdr:cNvPr>
        <xdr:cNvPicPr>
          <a:picLocks noChangeAspect="1"/>
        </xdr:cNvPicPr>
      </xdr:nvPicPr>
      <xdr:blipFill>
        <a:blip xmlns:r="http://schemas.openxmlformats.org/officeDocument/2006/relationships" r:embed="rId31"/>
        <a:stretch>
          <a:fillRect/>
        </a:stretch>
      </xdr:blipFill>
      <xdr:spPr>
        <a:xfrm>
          <a:off x="762000" y="2548870950"/>
          <a:ext cx="12209524" cy="7923809"/>
        </a:xfrm>
        <a:prstGeom prst="rect">
          <a:avLst/>
        </a:prstGeom>
        <a:effectLst>
          <a:outerShdw blurRad="63500" algn="ctr" rotWithShape="0">
            <a:srgbClr val="000000">
              <a:alpha val="95000"/>
            </a:srgbClr>
          </a:outerShdw>
        </a:effectLst>
      </xdr:spPr>
    </xdr:pic>
    <xdr:clientData/>
  </xdr:oneCellAnchor>
  <xdr:oneCellAnchor>
    <xdr:from>
      <xdr:col>91</xdr:col>
      <xdr:colOff>0</xdr:colOff>
      <xdr:row>2457</xdr:row>
      <xdr:rowOff>0</xdr:rowOff>
    </xdr:from>
    <xdr:ext cx="12209524" cy="7923809"/>
    <xdr:pic>
      <xdr:nvPicPr>
        <xdr:cNvPr id="43" name="Picture 42">
          <a:extLst>
            <a:ext uri="{FF2B5EF4-FFF2-40B4-BE49-F238E27FC236}">
              <a16:creationId xmlns:a16="http://schemas.microsoft.com/office/drawing/2014/main" id="{32EB9001-D375-407A-93DE-BC4EBB2C82A4}"/>
            </a:ext>
          </a:extLst>
        </xdr:cNvPr>
        <xdr:cNvPicPr>
          <a:picLocks noChangeAspect="1"/>
        </xdr:cNvPicPr>
      </xdr:nvPicPr>
      <xdr:blipFill>
        <a:blip xmlns:r="http://schemas.openxmlformats.org/officeDocument/2006/relationships" r:embed="rId32"/>
        <a:stretch>
          <a:fillRect/>
        </a:stretch>
      </xdr:blipFill>
      <xdr:spPr>
        <a:xfrm>
          <a:off x="17335500" y="2548870950"/>
          <a:ext cx="12209524" cy="7923809"/>
        </a:xfrm>
        <a:prstGeom prst="rect">
          <a:avLst/>
        </a:prstGeom>
        <a:effectLst>
          <a:outerShdw blurRad="63500" algn="ctr" rotWithShape="0">
            <a:srgbClr val="000000">
              <a:alpha val="95000"/>
            </a:srgbClr>
          </a:outerShdw>
        </a:effectLst>
      </xdr:spPr>
    </xdr:pic>
    <xdr:clientData/>
  </xdr:oneCellAnchor>
  <xdr:oneCellAnchor>
    <xdr:from>
      <xdr:col>91</xdr:col>
      <xdr:colOff>0</xdr:colOff>
      <xdr:row>2499</xdr:row>
      <xdr:rowOff>0</xdr:rowOff>
    </xdr:from>
    <xdr:ext cx="16419047" cy="4990476"/>
    <xdr:pic>
      <xdr:nvPicPr>
        <xdr:cNvPr id="44" name="Picture 43">
          <a:extLst>
            <a:ext uri="{FF2B5EF4-FFF2-40B4-BE49-F238E27FC236}">
              <a16:creationId xmlns:a16="http://schemas.microsoft.com/office/drawing/2014/main" id="{9296D1AB-D7D9-406E-8C46-17D3CF18C3C1}"/>
            </a:ext>
          </a:extLst>
        </xdr:cNvPr>
        <xdr:cNvPicPr>
          <a:picLocks noChangeAspect="1"/>
        </xdr:cNvPicPr>
      </xdr:nvPicPr>
      <xdr:blipFill>
        <a:blip xmlns:r="http://schemas.openxmlformats.org/officeDocument/2006/relationships" r:embed="rId33"/>
        <a:stretch>
          <a:fillRect/>
        </a:stretch>
      </xdr:blipFill>
      <xdr:spPr>
        <a:xfrm>
          <a:off x="17335500" y="2556871950"/>
          <a:ext cx="1641904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2529</xdr:row>
      <xdr:rowOff>0</xdr:rowOff>
    </xdr:from>
    <xdr:ext cx="7304762" cy="1247619"/>
    <xdr:pic>
      <xdr:nvPicPr>
        <xdr:cNvPr id="45" name="Picture 44">
          <a:extLst>
            <a:ext uri="{FF2B5EF4-FFF2-40B4-BE49-F238E27FC236}">
              <a16:creationId xmlns:a16="http://schemas.microsoft.com/office/drawing/2014/main" id="{53E2933D-27FA-447E-9624-1434A72B44AF}"/>
            </a:ext>
          </a:extLst>
        </xdr:cNvPr>
        <xdr:cNvPicPr>
          <a:picLocks noChangeAspect="1"/>
        </xdr:cNvPicPr>
      </xdr:nvPicPr>
      <xdr:blipFill>
        <a:blip xmlns:r="http://schemas.openxmlformats.org/officeDocument/2006/relationships" r:embed="rId34"/>
        <a:stretch>
          <a:fillRect/>
        </a:stretch>
      </xdr:blipFill>
      <xdr:spPr>
        <a:xfrm>
          <a:off x="762000" y="2562586950"/>
          <a:ext cx="7304762" cy="12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1874</xdr:row>
      <xdr:rowOff>0</xdr:rowOff>
    </xdr:from>
    <xdr:ext cx="7352381" cy="1647619"/>
    <xdr:pic>
      <xdr:nvPicPr>
        <xdr:cNvPr id="46" name="Picture 45">
          <a:extLst>
            <a:ext uri="{FF2B5EF4-FFF2-40B4-BE49-F238E27FC236}">
              <a16:creationId xmlns:a16="http://schemas.microsoft.com/office/drawing/2014/main" id="{39FA6BB8-78CB-456E-A607-AF2622636D53}"/>
            </a:ext>
          </a:extLst>
        </xdr:cNvPr>
        <xdr:cNvPicPr>
          <a:picLocks noChangeAspect="1"/>
        </xdr:cNvPicPr>
      </xdr:nvPicPr>
      <xdr:blipFill>
        <a:blip xmlns:r="http://schemas.openxmlformats.org/officeDocument/2006/relationships" r:embed="rId35"/>
        <a:stretch>
          <a:fillRect/>
        </a:stretch>
      </xdr:blipFill>
      <xdr:spPr>
        <a:xfrm>
          <a:off x="762000" y="2437809450"/>
          <a:ext cx="7352381" cy="16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1529</xdr:row>
      <xdr:rowOff>0</xdr:rowOff>
    </xdr:from>
    <xdr:ext cx="12209524" cy="7923809"/>
    <xdr:pic>
      <xdr:nvPicPr>
        <xdr:cNvPr id="47" name="Picture 46">
          <a:extLst>
            <a:ext uri="{FF2B5EF4-FFF2-40B4-BE49-F238E27FC236}">
              <a16:creationId xmlns:a16="http://schemas.microsoft.com/office/drawing/2014/main" id="{8DA60F17-293D-4FC7-9251-AE0F5E3E8CCB}"/>
            </a:ext>
          </a:extLst>
        </xdr:cNvPr>
        <xdr:cNvPicPr>
          <a:picLocks noChangeAspect="1"/>
        </xdr:cNvPicPr>
      </xdr:nvPicPr>
      <xdr:blipFill>
        <a:blip xmlns:r="http://schemas.openxmlformats.org/officeDocument/2006/relationships" r:embed="rId36"/>
        <a:stretch>
          <a:fillRect/>
        </a:stretch>
      </xdr:blipFill>
      <xdr:spPr>
        <a:xfrm>
          <a:off x="762000" y="237208695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1573</xdr:row>
      <xdr:rowOff>0</xdr:rowOff>
    </xdr:from>
    <xdr:ext cx="12047619" cy="28123809"/>
    <xdr:pic>
      <xdr:nvPicPr>
        <xdr:cNvPr id="48" name="Picture 47">
          <a:extLst>
            <a:ext uri="{FF2B5EF4-FFF2-40B4-BE49-F238E27FC236}">
              <a16:creationId xmlns:a16="http://schemas.microsoft.com/office/drawing/2014/main" id="{07173726-E2AD-4394-BE43-917C35B827CD}"/>
            </a:ext>
          </a:extLst>
        </xdr:cNvPr>
        <xdr:cNvPicPr>
          <a:picLocks noChangeAspect="1"/>
        </xdr:cNvPicPr>
      </xdr:nvPicPr>
      <xdr:blipFill>
        <a:blip xmlns:r="http://schemas.openxmlformats.org/officeDocument/2006/relationships" r:embed="rId37"/>
        <a:stretch>
          <a:fillRect/>
        </a:stretch>
      </xdr:blipFill>
      <xdr:spPr>
        <a:xfrm>
          <a:off x="762000" y="2380468950"/>
          <a:ext cx="12047619" cy="28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1723</xdr:row>
      <xdr:rowOff>0</xdr:rowOff>
    </xdr:from>
    <xdr:ext cx="12047619" cy="28123809"/>
    <xdr:pic>
      <xdr:nvPicPr>
        <xdr:cNvPr id="49" name="Picture 48">
          <a:extLst>
            <a:ext uri="{FF2B5EF4-FFF2-40B4-BE49-F238E27FC236}">
              <a16:creationId xmlns:a16="http://schemas.microsoft.com/office/drawing/2014/main" id="{79F03DC1-DCF2-4BBA-B6F7-1FE0F7A23151}"/>
            </a:ext>
          </a:extLst>
        </xdr:cNvPr>
        <xdr:cNvPicPr>
          <a:picLocks noChangeAspect="1"/>
        </xdr:cNvPicPr>
      </xdr:nvPicPr>
      <xdr:blipFill>
        <a:blip xmlns:r="http://schemas.openxmlformats.org/officeDocument/2006/relationships" r:embed="rId38"/>
        <a:stretch>
          <a:fillRect/>
        </a:stretch>
      </xdr:blipFill>
      <xdr:spPr>
        <a:xfrm>
          <a:off x="762000" y="2409043950"/>
          <a:ext cx="12047619" cy="281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1529</xdr:row>
      <xdr:rowOff>0</xdr:rowOff>
    </xdr:from>
    <xdr:ext cx="12209524" cy="7923809"/>
    <xdr:pic>
      <xdr:nvPicPr>
        <xdr:cNvPr id="50" name="Picture 49">
          <a:extLst>
            <a:ext uri="{FF2B5EF4-FFF2-40B4-BE49-F238E27FC236}">
              <a16:creationId xmlns:a16="http://schemas.microsoft.com/office/drawing/2014/main" id="{32CB5F27-9131-477F-A1C1-F87548E8A617}"/>
            </a:ext>
          </a:extLst>
        </xdr:cNvPr>
        <xdr:cNvPicPr>
          <a:picLocks noChangeAspect="1"/>
        </xdr:cNvPicPr>
      </xdr:nvPicPr>
      <xdr:blipFill>
        <a:blip xmlns:r="http://schemas.openxmlformats.org/officeDocument/2006/relationships" r:embed="rId39"/>
        <a:stretch>
          <a:fillRect/>
        </a:stretch>
      </xdr:blipFill>
      <xdr:spPr>
        <a:xfrm>
          <a:off x="13144500" y="237208695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1573</xdr:row>
      <xdr:rowOff>0</xdr:rowOff>
    </xdr:from>
    <xdr:ext cx="12047619" cy="28104762"/>
    <xdr:pic>
      <xdr:nvPicPr>
        <xdr:cNvPr id="51" name="Picture 50">
          <a:extLst>
            <a:ext uri="{FF2B5EF4-FFF2-40B4-BE49-F238E27FC236}">
              <a16:creationId xmlns:a16="http://schemas.microsoft.com/office/drawing/2014/main" id="{28F843AF-9161-4765-8937-AF4BBFB035FC}"/>
            </a:ext>
          </a:extLst>
        </xdr:cNvPr>
        <xdr:cNvPicPr>
          <a:picLocks noChangeAspect="1"/>
        </xdr:cNvPicPr>
      </xdr:nvPicPr>
      <xdr:blipFill>
        <a:blip xmlns:r="http://schemas.openxmlformats.org/officeDocument/2006/relationships" r:embed="rId40"/>
        <a:stretch>
          <a:fillRect/>
        </a:stretch>
      </xdr:blipFill>
      <xdr:spPr>
        <a:xfrm>
          <a:off x="13144500" y="2380468950"/>
          <a:ext cx="12047619" cy="28104762"/>
        </a:xfrm>
        <a:prstGeom prst="rect">
          <a:avLst/>
        </a:prstGeom>
        <a:effectLst>
          <a:outerShdw blurRad="63500" algn="ctr" rotWithShape="0">
            <a:srgbClr val="000000">
              <a:alpha val="95000"/>
            </a:srgbClr>
          </a:outerShdw>
        </a:effectLst>
      </xdr:spPr>
    </xdr:pic>
    <xdr:clientData/>
  </xdr:oneCellAnchor>
  <xdr:oneCellAnchor>
    <xdr:from>
      <xdr:col>69</xdr:col>
      <xdr:colOff>0</xdr:colOff>
      <xdr:row>1723</xdr:row>
      <xdr:rowOff>0</xdr:rowOff>
    </xdr:from>
    <xdr:ext cx="12047619" cy="28114285"/>
    <xdr:pic>
      <xdr:nvPicPr>
        <xdr:cNvPr id="52" name="Picture 51">
          <a:extLst>
            <a:ext uri="{FF2B5EF4-FFF2-40B4-BE49-F238E27FC236}">
              <a16:creationId xmlns:a16="http://schemas.microsoft.com/office/drawing/2014/main" id="{99BF6681-0978-4792-988A-C7DC7E6F4C44}"/>
            </a:ext>
          </a:extLst>
        </xdr:cNvPr>
        <xdr:cNvPicPr>
          <a:picLocks noChangeAspect="1"/>
        </xdr:cNvPicPr>
      </xdr:nvPicPr>
      <xdr:blipFill>
        <a:blip xmlns:r="http://schemas.openxmlformats.org/officeDocument/2006/relationships" r:embed="rId41"/>
        <a:stretch>
          <a:fillRect/>
        </a:stretch>
      </xdr:blipFill>
      <xdr:spPr>
        <a:xfrm>
          <a:off x="13144500" y="2409043950"/>
          <a:ext cx="12047619" cy="2811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1925</xdr:row>
      <xdr:rowOff>0</xdr:rowOff>
    </xdr:from>
    <xdr:ext cx="6409524" cy="2790476"/>
    <xdr:pic>
      <xdr:nvPicPr>
        <xdr:cNvPr id="53" name="Picture 52">
          <a:extLst>
            <a:ext uri="{FF2B5EF4-FFF2-40B4-BE49-F238E27FC236}">
              <a16:creationId xmlns:a16="http://schemas.microsoft.com/office/drawing/2014/main" id="{B7D3AF0B-C272-4BBA-A627-5DC097E321EE}"/>
            </a:ext>
          </a:extLst>
        </xdr:cNvPr>
        <xdr:cNvPicPr>
          <a:picLocks noChangeAspect="1"/>
        </xdr:cNvPicPr>
      </xdr:nvPicPr>
      <xdr:blipFill>
        <a:blip xmlns:r="http://schemas.openxmlformats.org/officeDocument/2006/relationships" r:embed="rId42"/>
        <a:stretch>
          <a:fillRect/>
        </a:stretch>
      </xdr:blipFill>
      <xdr:spPr>
        <a:xfrm>
          <a:off x="762000" y="2447524950"/>
          <a:ext cx="6409524" cy="27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1943</xdr:row>
      <xdr:rowOff>0</xdr:rowOff>
    </xdr:from>
    <xdr:ext cx="7333333" cy="1809524"/>
    <xdr:pic>
      <xdr:nvPicPr>
        <xdr:cNvPr id="54" name="Picture 53">
          <a:extLst>
            <a:ext uri="{FF2B5EF4-FFF2-40B4-BE49-F238E27FC236}">
              <a16:creationId xmlns:a16="http://schemas.microsoft.com/office/drawing/2014/main" id="{ADDA7609-5ECC-46A4-A36A-96B1F8E72C0B}"/>
            </a:ext>
          </a:extLst>
        </xdr:cNvPr>
        <xdr:cNvPicPr>
          <a:picLocks noChangeAspect="1"/>
        </xdr:cNvPicPr>
      </xdr:nvPicPr>
      <xdr:blipFill>
        <a:blip xmlns:r="http://schemas.openxmlformats.org/officeDocument/2006/relationships" r:embed="rId43"/>
        <a:stretch>
          <a:fillRect/>
        </a:stretch>
      </xdr:blipFill>
      <xdr:spPr>
        <a:xfrm>
          <a:off x="762000" y="2450953950"/>
          <a:ext cx="7333333" cy="1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2025</xdr:row>
      <xdr:rowOff>0</xdr:rowOff>
    </xdr:from>
    <xdr:to>
      <xdr:col>67</xdr:col>
      <xdr:colOff>46119</xdr:colOff>
      <xdr:row>2065</xdr:row>
      <xdr:rowOff>94286</xdr:rowOff>
    </xdr:to>
    <xdr:grpSp>
      <xdr:nvGrpSpPr>
        <xdr:cNvPr id="55" name="Group 54">
          <a:extLst>
            <a:ext uri="{FF2B5EF4-FFF2-40B4-BE49-F238E27FC236}">
              <a16:creationId xmlns:a16="http://schemas.microsoft.com/office/drawing/2014/main" id="{94F01B85-73B6-43F0-BECD-565F2578F23F}"/>
            </a:ext>
          </a:extLst>
        </xdr:cNvPr>
        <xdr:cNvGrpSpPr/>
      </xdr:nvGrpSpPr>
      <xdr:grpSpPr>
        <a:xfrm>
          <a:off x="762000" y="385762500"/>
          <a:ext cx="12047619" cy="7714286"/>
          <a:chOff x="762000" y="204978000"/>
          <a:chExt cx="12047619" cy="7714286"/>
        </a:xfrm>
      </xdr:grpSpPr>
      <xdr:pic>
        <xdr:nvPicPr>
          <xdr:cNvPr id="56" name="Picture 55">
            <a:extLst>
              <a:ext uri="{FF2B5EF4-FFF2-40B4-BE49-F238E27FC236}">
                <a16:creationId xmlns:a16="http://schemas.microsoft.com/office/drawing/2014/main" id="{4767090B-DB73-3FD1-A47B-366D0CBB3919}"/>
              </a:ext>
            </a:extLst>
          </xdr:cNvPr>
          <xdr:cNvPicPr>
            <a:picLocks noChangeAspect="1"/>
          </xdr:cNvPicPr>
        </xdr:nvPicPr>
        <xdr:blipFill>
          <a:blip xmlns:r="http://schemas.openxmlformats.org/officeDocument/2006/relationships" r:embed="rId44"/>
          <a:stretch>
            <a:fillRect/>
          </a:stretch>
        </xdr:blipFill>
        <xdr:spPr>
          <a:xfrm>
            <a:off x="762000" y="204978000"/>
            <a:ext cx="12047619" cy="7714286"/>
          </a:xfrm>
          <a:prstGeom prst="rect">
            <a:avLst/>
          </a:prstGeom>
          <a:effectLst>
            <a:outerShdw blurRad="63500" algn="ctr" rotWithShape="0">
              <a:srgbClr val="000000">
                <a:alpha val="95000"/>
              </a:srgbClr>
            </a:outerShdw>
          </a:effectLst>
        </xdr:spPr>
      </xdr:pic>
      <xdr:sp macro="" textlink="">
        <xdr:nvSpPr>
          <xdr:cNvPr id="57" name="Rectangle 56">
            <a:extLst>
              <a:ext uri="{FF2B5EF4-FFF2-40B4-BE49-F238E27FC236}">
                <a16:creationId xmlns:a16="http://schemas.microsoft.com/office/drawing/2014/main" id="{8CDCF19B-927B-D38F-F99D-289E49EB0FCE}"/>
              </a:ext>
            </a:extLst>
          </xdr:cNvPr>
          <xdr:cNvSpPr/>
        </xdr:nvSpPr>
        <xdr:spPr>
          <a:xfrm>
            <a:off x="3518647" y="209908587"/>
            <a:ext cx="9020735" cy="126626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1983</xdr:row>
      <xdr:rowOff>0</xdr:rowOff>
    </xdr:from>
    <xdr:ext cx="12209524" cy="7923809"/>
    <xdr:pic>
      <xdr:nvPicPr>
        <xdr:cNvPr id="58" name="Picture 57">
          <a:extLst>
            <a:ext uri="{FF2B5EF4-FFF2-40B4-BE49-F238E27FC236}">
              <a16:creationId xmlns:a16="http://schemas.microsoft.com/office/drawing/2014/main" id="{4B967956-D324-442B-B100-A56DDD28964A}"/>
            </a:ext>
          </a:extLst>
        </xdr:cNvPr>
        <xdr:cNvPicPr>
          <a:picLocks noChangeAspect="1"/>
        </xdr:cNvPicPr>
      </xdr:nvPicPr>
      <xdr:blipFill>
        <a:blip xmlns:r="http://schemas.openxmlformats.org/officeDocument/2006/relationships" r:embed="rId45"/>
        <a:stretch>
          <a:fillRect/>
        </a:stretch>
      </xdr:blipFill>
      <xdr:spPr>
        <a:xfrm>
          <a:off x="762000" y="245857395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1983</xdr:row>
      <xdr:rowOff>0</xdr:rowOff>
    </xdr:from>
    <xdr:ext cx="12209524" cy="7923809"/>
    <xdr:pic>
      <xdr:nvPicPr>
        <xdr:cNvPr id="59" name="Picture 58">
          <a:extLst>
            <a:ext uri="{FF2B5EF4-FFF2-40B4-BE49-F238E27FC236}">
              <a16:creationId xmlns:a16="http://schemas.microsoft.com/office/drawing/2014/main" id="{402D285C-0523-41F5-AC0C-EE1EB1CD7700}"/>
            </a:ext>
          </a:extLst>
        </xdr:cNvPr>
        <xdr:cNvPicPr>
          <a:picLocks noChangeAspect="1"/>
        </xdr:cNvPicPr>
      </xdr:nvPicPr>
      <xdr:blipFill>
        <a:blip xmlns:r="http://schemas.openxmlformats.org/officeDocument/2006/relationships" r:embed="rId46"/>
        <a:stretch>
          <a:fillRect/>
        </a:stretch>
      </xdr:blipFill>
      <xdr:spPr>
        <a:xfrm>
          <a:off x="13144500" y="245857395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2025</xdr:row>
      <xdr:rowOff>0</xdr:rowOff>
    </xdr:from>
    <xdr:ext cx="12047619" cy="6371429"/>
    <xdr:pic>
      <xdr:nvPicPr>
        <xdr:cNvPr id="60" name="Picture 59">
          <a:extLst>
            <a:ext uri="{FF2B5EF4-FFF2-40B4-BE49-F238E27FC236}">
              <a16:creationId xmlns:a16="http://schemas.microsoft.com/office/drawing/2014/main" id="{6B751F39-559B-42D1-BF63-88601A1AD220}"/>
            </a:ext>
          </a:extLst>
        </xdr:cNvPr>
        <xdr:cNvPicPr>
          <a:picLocks noChangeAspect="1"/>
        </xdr:cNvPicPr>
      </xdr:nvPicPr>
      <xdr:blipFill>
        <a:blip xmlns:r="http://schemas.openxmlformats.org/officeDocument/2006/relationships" r:embed="rId47"/>
        <a:stretch>
          <a:fillRect/>
        </a:stretch>
      </xdr:blipFill>
      <xdr:spPr>
        <a:xfrm>
          <a:off x="13144500" y="2466574950"/>
          <a:ext cx="12047619" cy="6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2069</xdr:row>
      <xdr:rowOff>0</xdr:rowOff>
    </xdr:from>
    <xdr:ext cx="7323809" cy="2000000"/>
    <xdr:pic>
      <xdr:nvPicPr>
        <xdr:cNvPr id="61" name="Picture 60">
          <a:extLst>
            <a:ext uri="{FF2B5EF4-FFF2-40B4-BE49-F238E27FC236}">
              <a16:creationId xmlns:a16="http://schemas.microsoft.com/office/drawing/2014/main" id="{6E55F4A0-ECDE-4857-9FB0-F999CF1A2786}"/>
            </a:ext>
          </a:extLst>
        </xdr:cNvPr>
        <xdr:cNvPicPr>
          <a:picLocks noChangeAspect="1"/>
        </xdr:cNvPicPr>
      </xdr:nvPicPr>
      <xdr:blipFill>
        <a:blip xmlns:r="http://schemas.openxmlformats.org/officeDocument/2006/relationships" r:embed="rId48"/>
        <a:stretch>
          <a:fillRect/>
        </a:stretch>
      </xdr:blipFill>
      <xdr:spPr>
        <a:xfrm>
          <a:off x="762000" y="2474956950"/>
          <a:ext cx="7323809" cy="2000000"/>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2165</xdr:row>
      <xdr:rowOff>0</xdr:rowOff>
    </xdr:from>
    <xdr:to>
      <xdr:col>74</xdr:col>
      <xdr:colOff>141190</xdr:colOff>
      <xdr:row>2198</xdr:row>
      <xdr:rowOff>67563</xdr:rowOff>
    </xdr:to>
    <xdr:pic>
      <xdr:nvPicPr>
        <xdr:cNvPr id="68" name="Picture 67">
          <a:extLst>
            <a:ext uri="{FF2B5EF4-FFF2-40B4-BE49-F238E27FC236}">
              <a16:creationId xmlns:a16="http://schemas.microsoft.com/office/drawing/2014/main" id="{8F80376B-8515-463B-97BE-47EF056B8A9F}"/>
            </a:ext>
          </a:extLst>
        </xdr:cNvPr>
        <xdr:cNvPicPr>
          <a:picLocks noChangeAspect="1"/>
        </xdr:cNvPicPr>
      </xdr:nvPicPr>
      <xdr:blipFill>
        <a:blip xmlns:r="http://schemas.openxmlformats.org/officeDocument/2006/relationships" r:embed="rId49"/>
        <a:stretch>
          <a:fillRect/>
        </a:stretch>
      </xdr:blipFill>
      <xdr:spPr>
        <a:xfrm>
          <a:off x="762000" y="301561500"/>
          <a:ext cx="13476190" cy="6342857"/>
        </a:xfrm>
        <a:prstGeom prst="rect">
          <a:avLst/>
        </a:prstGeom>
        <a:effectLst>
          <a:outerShdw blurRad="63500" algn="ctr" rotWithShape="0">
            <a:srgbClr val="000000">
              <a:alpha val="95000"/>
            </a:srgbClr>
          </a:outerShdw>
        </a:effectLst>
      </xdr:spPr>
    </xdr:pic>
    <xdr:clientData/>
  </xdr:twoCellAnchor>
  <xdr:twoCellAnchor editAs="oneCell">
    <xdr:from>
      <xdr:col>76</xdr:col>
      <xdr:colOff>0</xdr:colOff>
      <xdr:row>2165</xdr:row>
      <xdr:rowOff>0</xdr:rowOff>
    </xdr:from>
    <xdr:to>
      <xdr:col>146</xdr:col>
      <xdr:colOff>141190</xdr:colOff>
      <xdr:row>2198</xdr:row>
      <xdr:rowOff>105658</xdr:rowOff>
    </xdr:to>
    <xdr:pic>
      <xdr:nvPicPr>
        <xdr:cNvPr id="69" name="Picture 68">
          <a:extLst>
            <a:ext uri="{FF2B5EF4-FFF2-40B4-BE49-F238E27FC236}">
              <a16:creationId xmlns:a16="http://schemas.microsoft.com/office/drawing/2014/main" id="{53FEC26A-A3AC-48A1-B9C7-8F4BA9438272}"/>
            </a:ext>
          </a:extLst>
        </xdr:cNvPr>
        <xdr:cNvPicPr>
          <a:picLocks noChangeAspect="1"/>
        </xdr:cNvPicPr>
      </xdr:nvPicPr>
      <xdr:blipFill>
        <a:blip xmlns:r="http://schemas.openxmlformats.org/officeDocument/2006/relationships" r:embed="rId50"/>
        <a:stretch>
          <a:fillRect/>
        </a:stretch>
      </xdr:blipFill>
      <xdr:spPr>
        <a:xfrm>
          <a:off x="14478000" y="301561500"/>
          <a:ext cx="13476190" cy="6380952"/>
        </a:xfrm>
        <a:prstGeom prst="rect">
          <a:avLst/>
        </a:prstGeom>
        <a:effectLst>
          <a:outerShdw blurRad="63500" algn="ctr" rotWithShape="0">
            <a:srgbClr val="000000">
              <a:alpha val="95000"/>
            </a:srgbClr>
          </a:outerShdw>
        </a:effectLst>
      </xdr:spPr>
    </xdr:pic>
    <xdr:clientData/>
  </xdr:twoCellAnchor>
  <xdr:twoCellAnchor editAs="oneCell">
    <xdr:from>
      <xdr:col>26</xdr:col>
      <xdr:colOff>0</xdr:colOff>
      <xdr:row>2125</xdr:row>
      <xdr:rowOff>0</xdr:rowOff>
    </xdr:from>
    <xdr:to>
      <xdr:col>86</xdr:col>
      <xdr:colOff>36667</xdr:colOff>
      <xdr:row>2127</xdr:row>
      <xdr:rowOff>142810</xdr:rowOff>
    </xdr:to>
    <xdr:pic>
      <xdr:nvPicPr>
        <xdr:cNvPr id="70" name="Picture 69">
          <a:extLst>
            <a:ext uri="{FF2B5EF4-FFF2-40B4-BE49-F238E27FC236}">
              <a16:creationId xmlns:a16="http://schemas.microsoft.com/office/drawing/2014/main" id="{A18BC4D4-CE83-4C2E-A0D3-D1C065C57F88}"/>
            </a:ext>
          </a:extLst>
        </xdr:cNvPr>
        <xdr:cNvPicPr>
          <a:picLocks noChangeAspect="1"/>
        </xdr:cNvPicPr>
      </xdr:nvPicPr>
      <xdr:blipFill>
        <a:blip xmlns:r="http://schemas.openxmlformats.org/officeDocument/2006/relationships" r:embed="rId51"/>
        <a:stretch>
          <a:fillRect/>
        </a:stretch>
      </xdr:blipFill>
      <xdr:spPr>
        <a:xfrm>
          <a:off x="4953000" y="293941500"/>
          <a:ext cx="11466667" cy="523810"/>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2142</xdr:row>
      <xdr:rowOff>0</xdr:rowOff>
    </xdr:from>
    <xdr:to>
      <xdr:col>84</xdr:col>
      <xdr:colOff>141428</xdr:colOff>
      <xdr:row>2144</xdr:row>
      <xdr:rowOff>142810</xdr:rowOff>
    </xdr:to>
    <xdr:pic>
      <xdr:nvPicPr>
        <xdr:cNvPr id="71" name="Picture 70">
          <a:extLst>
            <a:ext uri="{FF2B5EF4-FFF2-40B4-BE49-F238E27FC236}">
              <a16:creationId xmlns:a16="http://schemas.microsoft.com/office/drawing/2014/main" id="{26DD2239-0103-42AE-A8AD-5344C7F1DED0}"/>
            </a:ext>
          </a:extLst>
        </xdr:cNvPr>
        <xdr:cNvPicPr>
          <a:picLocks noChangeAspect="1"/>
        </xdr:cNvPicPr>
      </xdr:nvPicPr>
      <xdr:blipFill>
        <a:blip xmlns:r="http://schemas.openxmlformats.org/officeDocument/2006/relationships" r:embed="rId52"/>
        <a:stretch>
          <a:fillRect/>
        </a:stretch>
      </xdr:blipFill>
      <xdr:spPr>
        <a:xfrm>
          <a:off x="4572000" y="297180000"/>
          <a:ext cx="11571428" cy="5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52</xdr:row>
      <xdr:rowOff>0</xdr:rowOff>
    </xdr:from>
    <xdr:ext cx="8342857" cy="7361905"/>
    <xdr:pic>
      <xdr:nvPicPr>
        <xdr:cNvPr id="72" name="Picture 71">
          <a:extLst>
            <a:ext uri="{FF2B5EF4-FFF2-40B4-BE49-F238E27FC236}">
              <a16:creationId xmlns:a16="http://schemas.microsoft.com/office/drawing/2014/main" id="{6E76AA07-641C-42F4-B32A-10FDCE376482}"/>
            </a:ext>
          </a:extLst>
        </xdr:cNvPr>
        <xdr:cNvPicPr>
          <a:picLocks noChangeAspect="1"/>
        </xdr:cNvPicPr>
      </xdr:nvPicPr>
      <xdr:blipFill>
        <a:blip xmlns:r="http://schemas.openxmlformats.org/officeDocument/2006/relationships" r:embed="rId53"/>
        <a:stretch>
          <a:fillRect/>
        </a:stretch>
      </xdr:blipFill>
      <xdr:spPr>
        <a:xfrm>
          <a:off x="762000" y="1950339000"/>
          <a:ext cx="8342857" cy="7361905"/>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265</xdr:row>
      <xdr:rowOff>0</xdr:rowOff>
    </xdr:from>
    <xdr:ext cx="15400000" cy="5000000"/>
    <xdr:pic>
      <xdr:nvPicPr>
        <xdr:cNvPr id="73" name="Picture 72">
          <a:extLst>
            <a:ext uri="{FF2B5EF4-FFF2-40B4-BE49-F238E27FC236}">
              <a16:creationId xmlns:a16="http://schemas.microsoft.com/office/drawing/2014/main" id="{9CA9F382-EA23-4EB9-A2BC-9345A74A60C0}"/>
            </a:ext>
          </a:extLst>
        </xdr:cNvPr>
        <xdr:cNvPicPr>
          <a:picLocks noChangeAspect="1"/>
        </xdr:cNvPicPr>
      </xdr:nvPicPr>
      <xdr:blipFill>
        <a:blip xmlns:r="http://schemas.openxmlformats.org/officeDocument/2006/relationships" r:embed="rId54"/>
        <a:stretch>
          <a:fillRect/>
        </a:stretch>
      </xdr:blipFill>
      <xdr:spPr>
        <a:xfrm>
          <a:off x="762000" y="1990915500"/>
          <a:ext cx="15400000"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294</xdr:row>
      <xdr:rowOff>0</xdr:rowOff>
    </xdr:from>
    <xdr:ext cx="15400000" cy="5009524"/>
    <xdr:pic>
      <xdr:nvPicPr>
        <xdr:cNvPr id="74" name="Picture 73">
          <a:extLst>
            <a:ext uri="{FF2B5EF4-FFF2-40B4-BE49-F238E27FC236}">
              <a16:creationId xmlns:a16="http://schemas.microsoft.com/office/drawing/2014/main" id="{3773DC69-EE21-499D-A3F7-0EC27154BA42}"/>
            </a:ext>
          </a:extLst>
        </xdr:cNvPr>
        <xdr:cNvPicPr>
          <a:picLocks noChangeAspect="1"/>
        </xdr:cNvPicPr>
      </xdr:nvPicPr>
      <xdr:blipFill>
        <a:blip xmlns:r="http://schemas.openxmlformats.org/officeDocument/2006/relationships" r:embed="rId55"/>
        <a:stretch>
          <a:fillRect/>
        </a:stretch>
      </xdr:blipFill>
      <xdr:spPr>
        <a:xfrm>
          <a:off x="762000" y="1996440000"/>
          <a:ext cx="15400000"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12038095" cy="8733333"/>
    <xdr:pic>
      <xdr:nvPicPr>
        <xdr:cNvPr id="75" name="Picture 74">
          <a:extLst>
            <a:ext uri="{FF2B5EF4-FFF2-40B4-BE49-F238E27FC236}">
              <a16:creationId xmlns:a16="http://schemas.microsoft.com/office/drawing/2014/main" id="{EA841F83-713E-42AC-A318-C0C11DF3E0DF}"/>
            </a:ext>
          </a:extLst>
        </xdr:cNvPr>
        <xdr:cNvPicPr>
          <a:picLocks noChangeAspect="1"/>
        </xdr:cNvPicPr>
      </xdr:nvPicPr>
      <xdr:blipFill>
        <a:blip xmlns:r="http://schemas.openxmlformats.org/officeDocument/2006/relationships" r:embed="rId56"/>
        <a:stretch>
          <a:fillRect/>
        </a:stretch>
      </xdr:blipFill>
      <xdr:spPr>
        <a:xfrm>
          <a:off x="762000" y="1981771500"/>
          <a:ext cx="12038095" cy="8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173</xdr:row>
      <xdr:rowOff>0</xdr:rowOff>
    </xdr:from>
    <xdr:ext cx="12209524" cy="7923809"/>
    <xdr:pic>
      <xdr:nvPicPr>
        <xdr:cNvPr id="76" name="Picture 75">
          <a:extLst>
            <a:ext uri="{FF2B5EF4-FFF2-40B4-BE49-F238E27FC236}">
              <a16:creationId xmlns:a16="http://schemas.microsoft.com/office/drawing/2014/main" id="{F3AFA844-DFA8-4DCC-9B82-CF3DE85451FF}"/>
            </a:ext>
          </a:extLst>
        </xdr:cNvPr>
        <xdr:cNvPicPr>
          <a:picLocks noChangeAspect="1"/>
        </xdr:cNvPicPr>
      </xdr:nvPicPr>
      <xdr:blipFill>
        <a:blip xmlns:r="http://schemas.openxmlformats.org/officeDocument/2006/relationships" r:embed="rId57"/>
        <a:stretch>
          <a:fillRect/>
        </a:stretch>
      </xdr:blipFill>
      <xdr:spPr>
        <a:xfrm>
          <a:off x="762000" y="1973389500"/>
          <a:ext cx="12209524" cy="7923809"/>
        </a:xfrm>
        <a:prstGeom prst="rect">
          <a:avLst/>
        </a:prstGeom>
        <a:effectLst>
          <a:outerShdw blurRad="63500" algn="ctr" rotWithShape="0">
            <a:srgbClr val="000000">
              <a:alpha val="95000"/>
            </a:srgbClr>
          </a:outerShdw>
        </a:effectLst>
      </xdr:spPr>
    </xdr:pic>
    <xdr:clientData/>
  </xdr:oneCellAnchor>
  <xdr:oneCellAnchor>
    <xdr:from>
      <xdr:col>86</xdr:col>
      <xdr:colOff>0</xdr:colOff>
      <xdr:row>173</xdr:row>
      <xdr:rowOff>0</xdr:rowOff>
    </xdr:from>
    <xdr:ext cx="12209524" cy="7923809"/>
    <xdr:pic>
      <xdr:nvPicPr>
        <xdr:cNvPr id="77" name="Picture 76">
          <a:extLst>
            <a:ext uri="{FF2B5EF4-FFF2-40B4-BE49-F238E27FC236}">
              <a16:creationId xmlns:a16="http://schemas.microsoft.com/office/drawing/2014/main" id="{9FA26B3E-D2A1-4E36-B29F-0F1B3BF419C5}"/>
            </a:ext>
          </a:extLst>
        </xdr:cNvPr>
        <xdr:cNvPicPr>
          <a:picLocks noChangeAspect="1"/>
        </xdr:cNvPicPr>
      </xdr:nvPicPr>
      <xdr:blipFill>
        <a:blip xmlns:r="http://schemas.openxmlformats.org/officeDocument/2006/relationships" r:embed="rId58"/>
        <a:stretch>
          <a:fillRect/>
        </a:stretch>
      </xdr:blipFill>
      <xdr:spPr>
        <a:xfrm>
          <a:off x="16383000" y="1973389500"/>
          <a:ext cx="12209524" cy="7923809"/>
        </a:xfrm>
        <a:prstGeom prst="rect">
          <a:avLst/>
        </a:prstGeom>
        <a:effectLst>
          <a:outerShdw blurRad="63500" algn="ctr" rotWithShape="0">
            <a:srgbClr val="000000">
              <a:alpha val="95000"/>
            </a:srgbClr>
          </a:outerShdw>
        </a:effectLst>
      </xdr:spPr>
    </xdr:pic>
    <xdr:clientData/>
  </xdr:oneCellAnchor>
  <xdr:oneCellAnchor>
    <xdr:from>
      <xdr:col>86</xdr:col>
      <xdr:colOff>0</xdr:colOff>
      <xdr:row>217</xdr:row>
      <xdr:rowOff>0</xdr:rowOff>
    </xdr:from>
    <xdr:ext cx="12019047" cy="8590476"/>
    <xdr:pic>
      <xdr:nvPicPr>
        <xdr:cNvPr id="78" name="Picture 77">
          <a:extLst>
            <a:ext uri="{FF2B5EF4-FFF2-40B4-BE49-F238E27FC236}">
              <a16:creationId xmlns:a16="http://schemas.microsoft.com/office/drawing/2014/main" id="{F3586CDD-DF0E-4EE5-B91B-0B19ABF4D9B5}"/>
            </a:ext>
          </a:extLst>
        </xdr:cNvPr>
        <xdr:cNvPicPr>
          <a:picLocks noChangeAspect="1"/>
        </xdr:cNvPicPr>
      </xdr:nvPicPr>
      <xdr:blipFill>
        <a:blip xmlns:r="http://schemas.openxmlformats.org/officeDocument/2006/relationships" r:embed="rId59"/>
        <a:stretch>
          <a:fillRect/>
        </a:stretch>
      </xdr:blipFill>
      <xdr:spPr>
        <a:xfrm>
          <a:off x="16383000" y="1981771500"/>
          <a:ext cx="12019047" cy="8590476"/>
        </a:xfrm>
        <a:prstGeom prst="rect">
          <a:avLst/>
        </a:prstGeom>
        <a:effectLst>
          <a:outerShdw blurRad="63500" algn="ctr" rotWithShape="0">
            <a:srgbClr val="000000">
              <a:alpha val="95000"/>
            </a:srgbClr>
          </a:outerShdw>
        </a:effectLst>
      </xdr:spPr>
    </xdr:pic>
    <xdr:clientData/>
  </xdr:oneCellAnchor>
  <xdr:oneCellAnchor>
    <xdr:from>
      <xdr:col>86</xdr:col>
      <xdr:colOff>0</xdr:colOff>
      <xdr:row>265</xdr:row>
      <xdr:rowOff>0</xdr:rowOff>
    </xdr:from>
    <xdr:ext cx="15219047" cy="5209524"/>
    <xdr:pic>
      <xdr:nvPicPr>
        <xdr:cNvPr id="79" name="Picture 78">
          <a:extLst>
            <a:ext uri="{FF2B5EF4-FFF2-40B4-BE49-F238E27FC236}">
              <a16:creationId xmlns:a16="http://schemas.microsoft.com/office/drawing/2014/main" id="{FAC01B1B-13F2-4BAD-A62C-11902BE4C9EB}"/>
            </a:ext>
          </a:extLst>
        </xdr:cNvPr>
        <xdr:cNvPicPr>
          <a:picLocks noChangeAspect="1"/>
        </xdr:cNvPicPr>
      </xdr:nvPicPr>
      <xdr:blipFill>
        <a:blip xmlns:r="http://schemas.openxmlformats.org/officeDocument/2006/relationships" r:embed="rId60"/>
        <a:stretch>
          <a:fillRect/>
        </a:stretch>
      </xdr:blipFill>
      <xdr:spPr>
        <a:xfrm>
          <a:off x="16383000" y="1990915500"/>
          <a:ext cx="15219047" cy="5209524"/>
        </a:xfrm>
        <a:prstGeom prst="rect">
          <a:avLst/>
        </a:prstGeom>
        <a:effectLst>
          <a:outerShdw blurRad="63500" algn="ctr" rotWithShape="0">
            <a:srgbClr val="000000">
              <a:alpha val="95000"/>
            </a:srgbClr>
          </a:outerShdw>
        </a:effectLst>
      </xdr:spPr>
    </xdr:pic>
    <xdr:clientData/>
  </xdr:oneCellAnchor>
  <xdr:oneCellAnchor>
    <xdr:from>
      <xdr:col>86</xdr:col>
      <xdr:colOff>0</xdr:colOff>
      <xdr:row>294</xdr:row>
      <xdr:rowOff>0</xdr:rowOff>
    </xdr:from>
    <xdr:ext cx="15219047" cy="5200000"/>
    <xdr:pic>
      <xdr:nvPicPr>
        <xdr:cNvPr id="80" name="Picture 79">
          <a:extLst>
            <a:ext uri="{FF2B5EF4-FFF2-40B4-BE49-F238E27FC236}">
              <a16:creationId xmlns:a16="http://schemas.microsoft.com/office/drawing/2014/main" id="{06C849F5-741A-452C-80F7-2541D7EF6ED0}"/>
            </a:ext>
          </a:extLst>
        </xdr:cNvPr>
        <xdr:cNvPicPr>
          <a:picLocks noChangeAspect="1"/>
        </xdr:cNvPicPr>
      </xdr:nvPicPr>
      <xdr:blipFill>
        <a:blip xmlns:r="http://schemas.openxmlformats.org/officeDocument/2006/relationships" r:embed="rId61"/>
        <a:stretch>
          <a:fillRect/>
        </a:stretch>
      </xdr:blipFill>
      <xdr:spPr>
        <a:xfrm>
          <a:off x="16383000" y="1996440000"/>
          <a:ext cx="15219047" cy="5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324</xdr:row>
      <xdr:rowOff>0</xdr:rowOff>
    </xdr:from>
    <xdr:ext cx="7342857" cy="7723809"/>
    <xdr:pic>
      <xdr:nvPicPr>
        <xdr:cNvPr id="81" name="Picture 80">
          <a:extLst>
            <a:ext uri="{FF2B5EF4-FFF2-40B4-BE49-F238E27FC236}">
              <a16:creationId xmlns:a16="http://schemas.microsoft.com/office/drawing/2014/main" id="{92364A6B-D622-4906-86D5-52ED4DB4C782}"/>
            </a:ext>
          </a:extLst>
        </xdr:cNvPr>
        <xdr:cNvPicPr>
          <a:picLocks noChangeAspect="1"/>
        </xdr:cNvPicPr>
      </xdr:nvPicPr>
      <xdr:blipFill>
        <a:blip xmlns:r="http://schemas.openxmlformats.org/officeDocument/2006/relationships" r:embed="rId62"/>
        <a:stretch>
          <a:fillRect/>
        </a:stretch>
      </xdr:blipFill>
      <xdr:spPr>
        <a:xfrm>
          <a:off x="762000" y="2002155000"/>
          <a:ext cx="7342857" cy="7723809"/>
        </a:xfrm>
        <a:prstGeom prst="rect">
          <a:avLst/>
        </a:prstGeom>
        <a:effectLst>
          <a:outerShdw blurRad="127000" algn="ctr" rotWithShape="0">
            <a:srgbClr val="0000FF">
              <a:alpha val="90000"/>
            </a:srgbClr>
          </a:outerShdw>
        </a:effectLst>
      </xdr:spPr>
    </xdr:pic>
    <xdr:clientData/>
  </xdr:oneCellAnchor>
  <xdr:twoCellAnchor>
    <xdr:from>
      <xdr:col>4</xdr:col>
      <xdr:colOff>0</xdr:colOff>
      <xdr:row>1331</xdr:row>
      <xdr:rowOff>0</xdr:rowOff>
    </xdr:from>
    <xdr:to>
      <xdr:col>121</xdr:col>
      <xdr:colOff>0</xdr:colOff>
      <xdr:row>1384</xdr:row>
      <xdr:rowOff>46357</xdr:rowOff>
    </xdr:to>
    <xdr:grpSp>
      <xdr:nvGrpSpPr>
        <xdr:cNvPr id="67" name="Group 66">
          <a:extLst>
            <a:ext uri="{FF2B5EF4-FFF2-40B4-BE49-F238E27FC236}">
              <a16:creationId xmlns:a16="http://schemas.microsoft.com/office/drawing/2014/main" id="{B31BA215-4995-CCDA-9672-0823B8607195}"/>
            </a:ext>
          </a:extLst>
        </xdr:cNvPr>
        <xdr:cNvGrpSpPr/>
      </xdr:nvGrpSpPr>
      <xdr:grpSpPr>
        <a:xfrm>
          <a:off x="762000" y="253555500"/>
          <a:ext cx="22288500" cy="10142857"/>
          <a:chOff x="762000" y="236410500"/>
          <a:chExt cx="22288500" cy="10142857"/>
        </a:xfrm>
      </xdr:grpSpPr>
      <xdr:pic>
        <xdr:nvPicPr>
          <xdr:cNvPr id="11" name="Picture 10">
            <a:extLst>
              <a:ext uri="{FF2B5EF4-FFF2-40B4-BE49-F238E27FC236}">
                <a16:creationId xmlns:a16="http://schemas.microsoft.com/office/drawing/2014/main" id="{B13707DE-A351-4CE6-8F90-01B03EECE495}"/>
              </a:ext>
            </a:extLst>
          </xdr:cNvPr>
          <xdr:cNvPicPr>
            <a:picLocks noChangeAspect="1"/>
          </xdr:cNvPicPr>
        </xdr:nvPicPr>
        <xdr:blipFill>
          <a:blip xmlns:r="http://schemas.openxmlformats.org/officeDocument/2006/relationships" r:embed="rId63"/>
          <a:stretch>
            <a:fillRect/>
          </a:stretch>
        </xdr:blipFill>
        <xdr:spPr>
          <a:xfrm>
            <a:off x="762000" y="236410500"/>
            <a:ext cx="7171428" cy="10142857"/>
          </a:xfrm>
          <a:prstGeom prst="rect">
            <a:avLst/>
          </a:prstGeom>
          <a:effectLst>
            <a:outerShdw blurRad="127000" algn="ctr" rotWithShape="0">
              <a:srgbClr val="FF0000">
                <a:alpha val="90000"/>
              </a:srgbClr>
            </a:outerShdw>
          </a:effectLst>
        </xdr:spPr>
      </xdr:pic>
      <xdr:pic>
        <xdr:nvPicPr>
          <xdr:cNvPr id="13" name="Picture 12">
            <a:extLst>
              <a:ext uri="{FF2B5EF4-FFF2-40B4-BE49-F238E27FC236}">
                <a16:creationId xmlns:a16="http://schemas.microsoft.com/office/drawing/2014/main" id="{87A786D3-2F67-4158-B1F0-4464AEC25E1E}"/>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8191500" y="238506000"/>
            <a:ext cx="14859000" cy="44577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1390</xdr:row>
      <xdr:rowOff>0</xdr:rowOff>
    </xdr:from>
    <xdr:to>
      <xdr:col>120</xdr:col>
      <xdr:colOff>76200</xdr:colOff>
      <xdr:row>1426</xdr:row>
      <xdr:rowOff>103905</xdr:rowOff>
    </xdr:to>
    <xdr:grpSp>
      <xdr:nvGrpSpPr>
        <xdr:cNvPr id="66" name="Group 65">
          <a:extLst>
            <a:ext uri="{FF2B5EF4-FFF2-40B4-BE49-F238E27FC236}">
              <a16:creationId xmlns:a16="http://schemas.microsoft.com/office/drawing/2014/main" id="{4D5C8534-3DD4-665F-C8F5-8B69CF9FE27F}"/>
            </a:ext>
          </a:extLst>
        </xdr:cNvPr>
        <xdr:cNvGrpSpPr/>
      </xdr:nvGrpSpPr>
      <xdr:grpSpPr>
        <a:xfrm>
          <a:off x="762000" y="264795000"/>
          <a:ext cx="22174200" cy="6961905"/>
          <a:chOff x="762000" y="247650000"/>
          <a:chExt cx="22174200" cy="6961905"/>
        </a:xfrm>
      </xdr:grpSpPr>
      <xdr:pic>
        <xdr:nvPicPr>
          <xdr:cNvPr id="14" name="Picture 13">
            <a:extLst>
              <a:ext uri="{FF2B5EF4-FFF2-40B4-BE49-F238E27FC236}">
                <a16:creationId xmlns:a16="http://schemas.microsoft.com/office/drawing/2014/main" id="{1B2F121C-7F15-402C-9B0B-A93F11B8F061}"/>
              </a:ext>
            </a:extLst>
          </xdr:cNvPr>
          <xdr:cNvPicPr>
            <a:picLocks noChangeAspect="1"/>
          </xdr:cNvPicPr>
        </xdr:nvPicPr>
        <xdr:blipFill>
          <a:blip xmlns:r="http://schemas.openxmlformats.org/officeDocument/2006/relationships" r:embed="rId65"/>
          <a:stretch>
            <a:fillRect/>
          </a:stretch>
        </xdr:blipFill>
        <xdr:spPr>
          <a:xfrm>
            <a:off x="762000" y="247650000"/>
            <a:ext cx="7352381" cy="6961905"/>
          </a:xfrm>
          <a:prstGeom prst="rect">
            <a:avLst/>
          </a:prstGeom>
          <a:effectLst>
            <a:outerShdw blurRad="63500" algn="ctr" rotWithShape="0">
              <a:srgbClr val="000000">
                <a:alpha val="95000"/>
              </a:srgbClr>
            </a:outerShdw>
          </a:effectLst>
        </xdr:spPr>
      </xdr:pic>
      <xdr:pic>
        <xdr:nvPicPr>
          <xdr:cNvPr id="65" name="Picture 64">
            <a:extLst>
              <a:ext uri="{FF2B5EF4-FFF2-40B4-BE49-F238E27FC236}">
                <a16:creationId xmlns:a16="http://schemas.microsoft.com/office/drawing/2014/main" id="{F2E54EBD-D1CA-43E0-BE23-30F996FABC86}"/>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8382000" y="249174000"/>
            <a:ext cx="14554200" cy="4257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370</xdr:row>
      <xdr:rowOff>0</xdr:rowOff>
    </xdr:from>
    <xdr:ext cx="7333333" cy="3838095"/>
    <xdr:pic>
      <xdr:nvPicPr>
        <xdr:cNvPr id="12" name="Picture 11">
          <a:extLst>
            <a:ext uri="{FF2B5EF4-FFF2-40B4-BE49-F238E27FC236}">
              <a16:creationId xmlns:a16="http://schemas.microsoft.com/office/drawing/2014/main" id="{AE29C63E-839F-442B-A18F-96CBB76E0194}"/>
            </a:ext>
          </a:extLst>
        </xdr:cNvPr>
        <xdr:cNvPicPr>
          <a:picLocks noChangeAspect="1"/>
        </xdr:cNvPicPr>
      </xdr:nvPicPr>
      <xdr:blipFill>
        <a:blip xmlns:r="http://schemas.openxmlformats.org/officeDocument/2006/relationships" r:embed="rId67"/>
        <a:stretch>
          <a:fillRect/>
        </a:stretch>
      </xdr:blipFill>
      <xdr:spPr>
        <a:xfrm>
          <a:off x="762000" y="212207475"/>
          <a:ext cx="7333333" cy="3838095"/>
        </a:xfrm>
        <a:prstGeom prst="rect">
          <a:avLst/>
        </a:prstGeom>
        <a:effectLst>
          <a:outerShdw blurRad="127000" algn="ctr" rotWithShape="0">
            <a:srgbClr val="FF0000">
              <a:alpha val="90000"/>
            </a:srgbClr>
          </a:outerShdw>
        </a:effectLst>
      </xdr:spPr>
    </xdr:pic>
    <xdr:clientData/>
  </xdr:oneCellAnchor>
  <xdr:twoCellAnchor>
    <xdr:from>
      <xdr:col>39</xdr:col>
      <xdr:colOff>78441</xdr:colOff>
      <xdr:row>421</xdr:row>
      <xdr:rowOff>33618</xdr:rowOff>
    </xdr:from>
    <xdr:to>
      <xdr:col>44</xdr:col>
      <xdr:colOff>126067</xdr:colOff>
      <xdr:row>429</xdr:row>
      <xdr:rowOff>24093</xdr:rowOff>
    </xdr:to>
    <xdr:sp macro="" textlink="">
      <xdr:nvSpPr>
        <xdr:cNvPr id="62" name="Arrow: Right 61">
          <a:extLst>
            <a:ext uri="{FF2B5EF4-FFF2-40B4-BE49-F238E27FC236}">
              <a16:creationId xmlns:a16="http://schemas.microsoft.com/office/drawing/2014/main" id="{09320CA0-B0E9-4B25-95C3-EA0B8556FBE3}"/>
            </a:ext>
          </a:extLst>
        </xdr:cNvPr>
        <xdr:cNvSpPr/>
      </xdr:nvSpPr>
      <xdr:spPr>
        <a:xfrm>
          <a:off x="7507941" y="76805118"/>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448</xdr:row>
      <xdr:rowOff>0</xdr:rowOff>
    </xdr:from>
    <xdr:to>
      <xdr:col>42</xdr:col>
      <xdr:colOff>151476</xdr:colOff>
      <xdr:row>466</xdr:row>
      <xdr:rowOff>28143</xdr:rowOff>
    </xdr:to>
    <xdr:pic>
      <xdr:nvPicPr>
        <xdr:cNvPr id="63" name="Picture 62">
          <a:extLst>
            <a:ext uri="{FF2B5EF4-FFF2-40B4-BE49-F238E27FC236}">
              <a16:creationId xmlns:a16="http://schemas.microsoft.com/office/drawing/2014/main" id="{A738DAA7-D32A-5C30-39F4-090A4E635E5D}"/>
            </a:ext>
          </a:extLst>
        </xdr:cNvPr>
        <xdr:cNvPicPr>
          <a:picLocks noChangeAspect="1"/>
        </xdr:cNvPicPr>
      </xdr:nvPicPr>
      <xdr:blipFill>
        <a:blip xmlns:r="http://schemas.openxmlformats.org/officeDocument/2006/relationships" r:embed="rId68"/>
        <a:stretch>
          <a:fillRect/>
        </a:stretch>
      </xdr:blipFill>
      <xdr:spPr>
        <a:xfrm>
          <a:off x="762000" y="85344000"/>
          <a:ext cx="7390476" cy="3457143"/>
        </a:xfrm>
        <a:prstGeom prst="rect">
          <a:avLst/>
        </a:prstGeom>
        <a:effectLst>
          <a:outerShdw blurRad="127000" algn="ctr" rotWithShape="0">
            <a:srgbClr val="0000FF">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38</xdr:row>
      <xdr:rowOff>0</xdr:rowOff>
    </xdr:from>
    <xdr:ext cx="6304762" cy="2161905"/>
    <xdr:pic>
      <xdr:nvPicPr>
        <xdr:cNvPr id="2" name="Picture 1">
          <a:extLst>
            <a:ext uri="{FF2B5EF4-FFF2-40B4-BE49-F238E27FC236}">
              <a16:creationId xmlns:a16="http://schemas.microsoft.com/office/drawing/2014/main" id="{EA1B53B9-E7A5-4D85-ABD9-C8506CEE406E}"/>
            </a:ext>
          </a:extLst>
        </xdr:cNvPr>
        <xdr:cNvPicPr>
          <a:picLocks noChangeAspect="1"/>
        </xdr:cNvPicPr>
      </xdr:nvPicPr>
      <xdr:blipFill>
        <a:blip xmlns:r="http://schemas.openxmlformats.org/officeDocument/2006/relationships" r:embed="rId1"/>
        <a:stretch>
          <a:fillRect/>
        </a:stretch>
      </xdr:blipFill>
      <xdr:spPr>
        <a:xfrm>
          <a:off x="762000" y="1278826500"/>
          <a:ext cx="6304762" cy="2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182</xdr:row>
      <xdr:rowOff>0</xdr:rowOff>
    </xdr:from>
    <xdr:ext cx="12019047" cy="27961904"/>
    <xdr:pic>
      <xdr:nvPicPr>
        <xdr:cNvPr id="3" name="Picture 2">
          <a:extLst>
            <a:ext uri="{FF2B5EF4-FFF2-40B4-BE49-F238E27FC236}">
              <a16:creationId xmlns:a16="http://schemas.microsoft.com/office/drawing/2014/main" id="{215C5AD3-66DB-4BBC-9024-19E0945FD1B5}"/>
            </a:ext>
          </a:extLst>
        </xdr:cNvPr>
        <xdr:cNvPicPr>
          <a:picLocks noChangeAspect="1"/>
        </xdr:cNvPicPr>
      </xdr:nvPicPr>
      <xdr:blipFill>
        <a:blip xmlns:r="http://schemas.openxmlformats.org/officeDocument/2006/relationships" r:embed="rId2"/>
        <a:stretch>
          <a:fillRect/>
        </a:stretch>
      </xdr:blipFill>
      <xdr:spPr>
        <a:xfrm>
          <a:off x="762000" y="1306258500"/>
          <a:ext cx="12019047" cy="27961904"/>
        </a:xfrm>
        <a:prstGeom prst="rect">
          <a:avLst/>
        </a:prstGeom>
        <a:effectLst>
          <a:outerShdw blurRad="63500" algn="ctr" rotWithShape="0">
            <a:srgbClr val="000000">
              <a:alpha val="95000"/>
            </a:srgbClr>
          </a:outerShdw>
        </a:effectLst>
      </xdr:spPr>
    </xdr:pic>
    <xdr:clientData/>
  </xdr:oneCellAnchor>
  <xdr:twoCellAnchor>
    <xdr:from>
      <xdr:col>4</xdr:col>
      <xdr:colOff>0</xdr:colOff>
      <xdr:row>101</xdr:row>
      <xdr:rowOff>0</xdr:rowOff>
    </xdr:from>
    <xdr:to>
      <xdr:col>67</xdr:col>
      <xdr:colOff>46119</xdr:colOff>
      <xdr:row>177</xdr:row>
      <xdr:rowOff>160095</xdr:rowOff>
    </xdr:to>
    <xdr:grpSp>
      <xdr:nvGrpSpPr>
        <xdr:cNvPr id="4" name="Group 3">
          <a:extLst>
            <a:ext uri="{FF2B5EF4-FFF2-40B4-BE49-F238E27FC236}">
              <a16:creationId xmlns:a16="http://schemas.microsoft.com/office/drawing/2014/main" id="{2E5AE3C1-AF07-406F-993E-12A0A6539EDF}"/>
            </a:ext>
          </a:extLst>
        </xdr:cNvPr>
        <xdr:cNvGrpSpPr/>
      </xdr:nvGrpSpPr>
      <xdr:grpSpPr>
        <a:xfrm>
          <a:off x="762000" y="19240500"/>
          <a:ext cx="12047619" cy="14638095"/>
          <a:chOff x="762000" y="1290637500"/>
          <a:chExt cx="12047619" cy="14638095"/>
        </a:xfrm>
      </xdr:grpSpPr>
      <xdr:pic>
        <xdr:nvPicPr>
          <xdr:cNvPr id="5" name="Picture 4">
            <a:extLst>
              <a:ext uri="{FF2B5EF4-FFF2-40B4-BE49-F238E27FC236}">
                <a16:creationId xmlns:a16="http://schemas.microsoft.com/office/drawing/2014/main" id="{129F5F6C-D131-4B21-13E9-01C94D12FCD8}"/>
              </a:ext>
            </a:extLst>
          </xdr:cNvPr>
          <xdr:cNvPicPr>
            <a:picLocks noChangeAspect="1"/>
          </xdr:cNvPicPr>
        </xdr:nvPicPr>
        <xdr:blipFill>
          <a:blip xmlns:r="http://schemas.openxmlformats.org/officeDocument/2006/relationships" r:embed="rId3"/>
          <a:stretch>
            <a:fillRect/>
          </a:stretch>
        </xdr:blipFill>
        <xdr:spPr>
          <a:xfrm>
            <a:off x="762000" y="1290637500"/>
            <a:ext cx="12047619" cy="14638095"/>
          </a:xfrm>
          <a:prstGeom prst="rect">
            <a:avLst/>
          </a:prstGeom>
          <a:effectLst>
            <a:outerShdw blurRad="63500" algn="ctr" rotWithShape="0">
              <a:srgbClr val="000000">
                <a:alpha val="95000"/>
              </a:srgbClr>
            </a:outerShdw>
          </a:effectLst>
        </xdr:spPr>
      </xdr:pic>
      <xdr:sp macro="" textlink="">
        <xdr:nvSpPr>
          <xdr:cNvPr id="6" name="Rectangle 5">
            <a:extLst>
              <a:ext uri="{FF2B5EF4-FFF2-40B4-BE49-F238E27FC236}">
                <a16:creationId xmlns:a16="http://schemas.microsoft.com/office/drawing/2014/main" id="{A22D5221-658D-2E5F-0FF3-DA61639B5C78}"/>
              </a:ext>
            </a:extLst>
          </xdr:cNvPr>
          <xdr:cNvSpPr/>
        </xdr:nvSpPr>
        <xdr:spPr>
          <a:xfrm>
            <a:off x="6553200" y="1300514925"/>
            <a:ext cx="1362075" cy="5905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68</xdr:col>
      <xdr:colOff>0</xdr:colOff>
      <xdr:row>101</xdr:row>
      <xdr:rowOff>0</xdr:rowOff>
    </xdr:from>
    <xdr:to>
      <xdr:col>139</xdr:col>
      <xdr:colOff>26881</xdr:colOff>
      <xdr:row>177</xdr:row>
      <xdr:rowOff>179143</xdr:rowOff>
    </xdr:to>
    <xdr:grpSp>
      <xdr:nvGrpSpPr>
        <xdr:cNvPr id="7" name="Group 6">
          <a:extLst>
            <a:ext uri="{FF2B5EF4-FFF2-40B4-BE49-F238E27FC236}">
              <a16:creationId xmlns:a16="http://schemas.microsoft.com/office/drawing/2014/main" id="{BD08944B-3A21-47BA-A5EF-DD4C80D8F67E}"/>
            </a:ext>
          </a:extLst>
        </xdr:cNvPr>
        <xdr:cNvGrpSpPr/>
      </xdr:nvGrpSpPr>
      <xdr:grpSpPr>
        <a:xfrm>
          <a:off x="12954000" y="19240500"/>
          <a:ext cx="13552381" cy="14657143"/>
          <a:chOff x="12954000" y="1290637500"/>
          <a:chExt cx="13552381" cy="14657143"/>
        </a:xfrm>
      </xdr:grpSpPr>
      <xdr:pic>
        <xdr:nvPicPr>
          <xdr:cNvPr id="8" name="Picture 7">
            <a:extLst>
              <a:ext uri="{FF2B5EF4-FFF2-40B4-BE49-F238E27FC236}">
                <a16:creationId xmlns:a16="http://schemas.microsoft.com/office/drawing/2014/main" id="{24BA054A-C26F-25E4-70F7-43EE807159C2}"/>
              </a:ext>
            </a:extLst>
          </xdr:cNvPr>
          <xdr:cNvPicPr>
            <a:picLocks noChangeAspect="1"/>
          </xdr:cNvPicPr>
        </xdr:nvPicPr>
        <xdr:blipFill>
          <a:blip xmlns:r="http://schemas.openxmlformats.org/officeDocument/2006/relationships" r:embed="rId4"/>
          <a:stretch>
            <a:fillRect/>
          </a:stretch>
        </xdr:blipFill>
        <xdr:spPr>
          <a:xfrm>
            <a:off x="12954000" y="1290637500"/>
            <a:ext cx="13552381" cy="14657143"/>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37FEE755-F79B-7D49-C126-F7DA307B6ED4}"/>
              </a:ext>
            </a:extLst>
          </xdr:cNvPr>
          <xdr:cNvSpPr/>
        </xdr:nvSpPr>
        <xdr:spPr>
          <a:xfrm>
            <a:off x="19269075" y="1300524450"/>
            <a:ext cx="1362075" cy="5905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68</xdr:col>
      <xdr:colOff>0</xdr:colOff>
      <xdr:row>182</xdr:row>
      <xdr:rowOff>0</xdr:rowOff>
    </xdr:from>
    <xdr:ext cx="13552381" cy="27619047"/>
    <xdr:pic>
      <xdr:nvPicPr>
        <xdr:cNvPr id="10" name="Picture 9">
          <a:extLst>
            <a:ext uri="{FF2B5EF4-FFF2-40B4-BE49-F238E27FC236}">
              <a16:creationId xmlns:a16="http://schemas.microsoft.com/office/drawing/2014/main" id="{D7D8AD16-2041-448A-B630-12E2855069A0}"/>
            </a:ext>
          </a:extLst>
        </xdr:cNvPr>
        <xdr:cNvPicPr>
          <a:picLocks noChangeAspect="1"/>
        </xdr:cNvPicPr>
      </xdr:nvPicPr>
      <xdr:blipFill>
        <a:blip xmlns:r="http://schemas.openxmlformats.org/officeDocument/2006/relationships" r:embed="rId5"/>
        <a:stretch>
          <a:fillRect/>
        </a:stretch>
      </xdr:blipFill>
      <xdr:spPr>
        <a:xfrm>
          <a:off x="12954000" y="1306258500"/>
          <a:ext cx="13552381" cy="27619047"/>
        </a:xfrm>
        <a:prstGeom prst="rect">
          <a:avLst/>
        </a:prstGeom>
        <a:effectLst>
          <a:outerShdw blurRad="63500" sx="101000" sy="101000" algn="ctr" rotWithShape="0">
            <a:srgbClr val="000000">
              <a:alpha val="95000"/>
            </a:srgbClr>
          </a:outerShdw>
        </a:effectLst>
      </xdr:spPr>
    </xdr:pic>
    <xdr:clientData/>
  </xdr:oneCellAnchor>
  <xdr:oneCellAnchor>
    <xdr:from>
      <xdr:col>4</xdr:col>
      <xdr:colOff>0</xdr:colOff>
      <xdr:row>334</xdr:row>
      <xdr:rowOff>0</xdr:rowOff>
    </xdr:from>
    <xdr:ext cx="7352381" cy="1200000"/>
    <xdr:pic>
      <xdr:nvPicPr>
        <xdr:cNvPr id="11" name="Picture 10">
          <a:extLst>
            <a:ext uri="{FF2B5EF4-FFF2-40B4-BE49-F238E27FC236}">
              <a16:creationId xmlns:a16="http://schemas.microsoft.com/office/drawing/2014/main" id="{FFDC9F4A-D3C6-42D6-9BB2-B4E7DAFD2096}"/>
            </a:ext>
          </a:extLst>
        </xdr:cNvPr>
        <xdr:cNvPicPr>
          <a:picLocks noChangeAspect="1"/>
        </xdr:cNvPicPr>
      </xdr:nvPicPr>
      <xdr:blipFill>
        <a:blip xmlns:r="http://schemas.openxmlformats.org/officeDocument/2006/relationships" r:embed="rId6"/>
        <a:stretch>
          <a:fillRect/>
        </a:stretch>
      </xdr:blipFill>
      <xdr:spPr>
        <a:xfrm>
          <a:off x="762000" y="1335214500"/>
          <a:ext cx="7352381" cy="12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537</xdr:row>
      <xdr:rowOff>0</xdr:rowOff>
    </xdr:from>
    <xdr:ext cx="304800" cy="304800"/>
    <xdr:sp macro="" textlink="">
      <xdr:nvSpPr>
        <xdr:cNvPr id="12" name="AutoShape 1">
          <a:extLst>
            <a:ext uri="{FF2B5EF4-FFF2-40B4-BE49-F238E27FC236}">
              <a16:creationId xmlns:a16="http://schemas.microsoft.com/office/drawing/2014/main" id="{AA86D755-3070-44E0-865E-C17134C16268}"/>
            </a:ext>
          </a:extLst>
        </xdr:cNvPr>
        <xdr:cNvSpPr>
          <a:spLocks noChangeAspect="1" noChangeArrowheads="1"/>
        </xdr:cNvSpPr>
      </xdr:nvSpPr>
      <xdr:spPr bwMode="auto">
        <a:xfrm>
          <a:off x="762000" y="17207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xdr:col>
      <xdr:colOff>0</xdr:colOff>
      <xdr:row>537</xdr:row>
      <xdr:rowOff>0</xdr:rowOff>
    </xdr:from>
    <xdr:ext cx="15533333" cy="5923809"/>
    <xdr:pic>
      <xdr:nvPicPr>
        <xdr:cNvPr id="13" name="Picture 12">
          <a:extLst>
            <a:ext uri="{FF2B5EF4-FFF2-40B4-BE49-F238E27FC236}">
              <a16:creationId xmlns:a16="http://schemas.microsoft.com/office/drawing/2014/main" id="{A1A6D8A0-FF52-40E1-A0A3-87206BD5FF0A}"/>
            </a:ext>
          </a:extLst>
        </xdr:cNvPr>
        <xdr:cNvPicPr>
          <a:picLocks noChangeAspect="1"/>
        </xdr:cNvPicPr>
      </xdr:nvPicPr>
      <xdr:blipFill>
        <a:blip xmlns:r="http://schemas.openxmlformats.org/officeDocument/2006/relationships" r:embed="rId7"/>
        <a:stretch>
          <a:fillRect/>
        </a:stretch>
      </xdr:blipFill>
      <xdr:spPr>
        <a:xfrm>
          <a:off x="762000" y="1720786500"/>
          <a:ext cx="15533333" cy="5923809"/>
        </a:xfrm>
        <a:prstGeom prst="rect">
          <a:avLst/>
        </a:prstGeom>
        <a:effectLst>
          <a:outerShdw blurRad="63500" algn="ctr" rotWithShape="0">
            <a:srgbClr val="000000">
              <a:alpha val="95000"/>
            </a:srgbClr>
          </a:outerShdw>
        </a:effectLst>
      </xdr:spPr>
    </xdr:pic>
    <xdr:clientData/>
  </xdr:oneCellAnchor>
  <xdr:oneCellAnchor>
    <xdr:from>
      <xdr:col>23</xdr:col>
      <xdr:colOff>0</xdr:colOff>
      <xdr:row>574</xdr:row>
      <xdr:rowOff>0</xdr:rowOff>
    </xdr:from>
    <xdr:ext cx="11333333" cy="1552381"/>
    <xdr:pic>
      <xdr:nvPicPr>
        <xdr:cNvPr id="14" name="Picture 13">
          <a:extLst>
            <a:ext uri="{FF2B5EF4-FFF2-40B4-BE49-F238E27FC236}">
              <a16:creationId xmlns:a16="http://schemas.microsoft.com/office/drawing/2014/main" id="{1F6F1F2A-42FA-4CCB-AF7C-0140270E20B3}"/>
            </a:ext>
          </a:extLst>
        </xdr:cNvPr>
        <xdr:cNvPicPr>
          <a:picLocks noChangeAspect="1"/>
        </xdr:cNvPicPr>
      </xdr:nvPicPr>
      <xdr:blipFill>
        <a:blip xmlns:r="http://schemas.openxmlformats.org/officeDocument/2006/relationships" r:embed="rId8"/>
        <a:stretch>
          <a:fillRect/>
        </a:stretch>
      </xdr:blipFill>
      <xdr:spPr>
        <a:xfrm>
          <a:off x="4381500" y="1727835000"/>
          <a:ext cx="11333333" cy="1552381"/>
        </a:xfrm>
        <a:prstGeom prst="rect">
          <a:avLst/>
        </a:prstGeom>
        <a:effectLst>
          <a:outerShdw blurRad="63500" algn="ctr" rotWithShape="0">
            <a:srgbClr val="000000">
              <a:alpha val="95000"/>
            </a:srgbClr>
          </a:outerShdw>
        </a:effectLst>
      </xdr:spPr>
    </xdr:pic>
    <xdr:clientData/>
  </xdr:oneCellAnchor>
  <xdr:twoCellAnchor>
    <xdr:from>
      <xdr:col>24</xdr:col>
      <xdr:colOff>0</xdr:colOff>
      <xdr:row>724</xdr:row>
      <xdr:rowOff>56029</xdr:rowOff>
    </xdr:from>
    <xdr:to>
      <xdr:col>33</xdr:col>
      <xdr:colOff>180975</xdr:colOff>
      <xdr:row>725</xdr:row>
      <xdr:rowOff>113179</xdr:rowOff>
    </xdr:to>
    <xdr:sp macro="" textlink="">
      <xdr:nvSpPr>
        <xdr:cNvPr id="15" name="Rectangle 14">
          <a:extLst>
            <a:ext uri="{FF2B5EF4-FFF2-40B4-BE49-F238E27FC236}">
              <a16:creationId xmlns:a16="http://schemas.microsoft.com/office/drawing/2014/main" id="{DDE35DE8-F080-40BC-9462-60FA2EC51DDE}"/>
            </a:ext>
          </a:extLst>
        </xdr:cNvPr>
        <xdr:cNvSpPr/>
      </xdr:nvSpPr>
      <xdr:spPr>
        <a:xfrm>
          <a:off x="4572000" y="1756466029"/>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588</xdr:row>
      <xdr:rowOff>0</xdr:rowOff>
    </xdr:from>
    <xdr:ext cx="8114286" cy="4066667"/>
    <xdr:pic>
      <xdr:nvPicPr>
        <xdr:cNvPr id="16" name="Picture 15">
          <a:extLst>
            <a:ext uri="{FF2B5EF4-FFF2-40B4-BE49-F238E27FC236}">
              <a16:creationId xmlns:a16="http://schemas.microsoft.com/office/drawing/2014/main" id="{5BEA1E3C-41B2-47CB-B181-ADD591BB8FA2}"/>
            </a:ext>
          </a:extLst>
        </xdr:cNvPr>
        <xdr:cNvPicPr>
          <a:picLocks noChangeAspect="1"/>
        </xdr:cNvPicPr>
      </xdr:nvPicPr>
      <xdr:blipFill>
        <a:blip xmlns:r="http://schemas.openxmlformats.org/officeDocument/2006/relationships" r:embed="rId9"/>
        <a:stretch>
          <a:fillRect/>
        </a:stretch>
      </xdr:blipFill>
      <xdr:spPr>
        <a:xfrm>
          <a:off x="762000" y="1730502000"/>
          <a:ext cx="8114286" cy="4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689</xdr:row>
      <xdr:rowOff>0</xdr:rowOff>
    </xdr:from>
    <xdr:to>
      <xdr:col>57</xdr:col>
      <xdr:colOff>103500</xdr:colOff>
      <xdr:row>729</xdr:row>
      <xdr:rowOff>94286</xdr:rowOff>
    </xdr:to>
    <xdr:grpSp>
      <xdr:nvGrpSpPr>
        <xdr:cNvPr id="17" name="Group 16">
          <a:extLst>
            <a:ext uri="{FF2B5EF4-FFF2-40B4-BE49-F238E27FC236}">
              <a16:creationId xmlns:a16="http://schemas.microsoft.com/office/drawing/2014/main" id="{065908DE-F3F1-42F9-9CFA-9D4C24A74CEA}"/>
            </a:ext>
          </a:extLst>
        </xdr:cNvPr>
        <xdr:cNvGrpSpPr/>
      </xdr:nvGrpSpPr>
      <xdr:grpSpPr>
        <a:xfrm>
          <a:off x="762000" y="131243294"/>
          <a:ext cx="10200000" cy="7714286"/>
          <a:chOff x="762000" y="1667065500"/>
          <a:chExt cx="10200000" cy="7714286"/>
        </a:xfrm>
      </xdr:grpSpPr>
      <xdr:grpSp>
        <xdr:nvGrpSpPr>
          <xdr:cNvPr id="18" name="Group 17">
            <a:extLst>
              <a:ext uri="{FF2B5EF4-FFF2-40B4-BE49-F238E27FC236}">
                <a16:creationId xmlns:a16="http://schemas.microsoft.com/office/drawing/2014/main" id="{43DD5468-732D-F311-251F-02864EE30206}"/>
              </a:ext>
            </a:extLst>
          </xdr:cNvPr>
          <xdr:cNvGrpSpPr/>
        </xdr:nvGrpSpPr>
        <xdr:grpSpPr>
          <a:xfrm>
            <a:off x="762000" y="1667065500"/>
            <a:ext cx="10200000" cy="7714286"/>
            <a:chOff x="762000" y="1856613000"/>
            <a:chExt cx="10200000" cy="7714286"/>
          </a:xfrm>
        </xdr:grpSpPr>
        <xdr:pic>
          <xdr:nvPicPr>
            <xdr:cNvPr id="20" name="Picture 19">
              <a:extLst>
                <a:ext uri="{FF2B5EF4-FFF2-40B4-BE49-F238E27FC236}">
                  <a16:creationId xmlns:a16="http://schemas.microsoft.com/office/drawing/2014/main" id="{1BA6089D-6117-7646-1705-C1EE9D65836E}"/>
                </a:ext>
              </a:extLst>
            </xdr:cNvPr>
            <xdr:cNvPicPr>
              <a:picLocks noChangeAspect="1"/>
            </xdr:cNvPicPr>
          </xdr:nvPicPr>
          <xdr:blipFill>
            <a:blip xmlns:r="http://schemas.openxmlformats.org/officeDocument/2006/relationships" r:embed="rId10"/>
            <a:stretch>
              <a:fillRect/>
            </a:stretch>
          </xdr:blipFill>
          <xdr:spPr>
            <a:xfrm>
              <a:off x="762000" y="1856613000"/>
              <a:ext cx="10200000" cy="771428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7CDD9108-8F86-6599-E634-524CD5B8C48F}"/>
                </a:ext>
              </a:extLst>
            </xdr:cNvPr>
            <xdr:cNvSpPr/>
          </xdr:nvSpPr>
          <xdr:spPr>
            <a:xfrm>
              <a:off x="3496235" y="1861924589"/>
              <a:ext cx="7194177" cy="179294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9" name="Rectangle 18">
            <a:extLst>
              <a:ext uri="{FF2B5EF4-FFF2-40B4-BE49-F238E27FC236}">
                <a16:creationId xmlns:a16="http://schemas.microsoft.com/office/drawing/2014/main" id="{70466F30-276A-A5B7-764E-3348B64CB150}"/>
              </a:ext>
            </a:extLst>
          </xdr:cNvPr>
          <xdr:cNvSpPr/>
        </xdr:nvSpPr>
        <xdr:spPr>
          <a:xfrm>
            <a:off x="3495675" y="1670589750"/>
            <a:ext cx="7194177" cy="17929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644</xdr:row>
      <xdr:rowOff>0</xdr:rowOff>
    </xdr:from>
    <xdr:ext cx="12209524" cy="7923809"/>
    <xdr:pic>
      <xdr:nvPicPr>
        <xdr:cNvPr id="22" name="Picture 21">
          <a:extLst>
            <a:ext uri="{FF2B5EF4-FFF2-40B4-BE49-F238E27FC236}">
              <a16:creationId xmlns:a16="http://schemas.microsoft.com/office/drawing/2014/main" id="{C206BFC1-75A9-48D7-97B1-62CF85ACB40A}"/>
            </a:ext>
          </a:extLst>
        </xdr:cNvPr>
        <xdr:cNvPicPr>
          <a:picLocks noChangeAspect="1"/>
        </xdr:cNvPicPr>
      </xdr:nvPicPr>
      <xdr:blipFill>
        <a:blip xmlns:r="http://schemas.openxmlformats.org/officeDocument/2006/relationships" r:embed="rId11"/>
        <a:stretch>
          <a:fillRect/>
        </a:stretch>
      </xdr:blipFill>
      <xdr:spPr>
        <a:xfrm>
          <a:off x="762000" y="1741170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644</xdr:row>
      <xdr:rowOff>0</xdr:rowOff>
    </xdr:from>
    <xdr:ext cx="12209524" cy="7923809"/>
    <xdr:pic>
      <xdr:nvPicPr>
        <xdr:cNvPr id="23" name="Picture 22">
          <a:extLst>
            <a:ext uri="{FF2B5EF4-FFF2-40B4-BE49-F238E27FC236}">
              <a16:creationId xmlns:a16="http://schemas.microsoft.com/office/drawing/2014/main" id="{69A824F7-5B3F-4F68-8C8E-8189904D133E}"/>
            </a:ext>
          </a:extLst>
        </xdr:cNvPr>
        <xdr:cNvPicPr>
          <a:picLocks noChangeAspect="1"/>
        </xdr:cNvPicPr>
      </xdr:nvPicPr>
      <xdr:blipFill>
        <a:blip xmlns:r="http://schemas.openxmlformats.org/officeDocument/2006/relationships" r:embed="rId12"/>
        <a:stretch>
          <a:fillRect/>
        </a:stretch>
      </xdr:blipFill>
      <xdr:spPr>
        <a:xfrm>
          <a:off x="13144500" y="1741170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689</xdr:row>
      <xdr:rowOff>0</xdr:rowOff>
    </xdr:from>
    <xdr:ext cx="12019047" cy="5895238"/>
    <xdr:pic>
      <xdr:nvPicPr>
        <xdr:cNvPr id="24" name="Picture 23">
          <a:extLst>
            <a:ext uri="{FF2B5EF4-FFF2-40B4-BE49-F238E27FC236}">
              <a16:creationId xmlns:a16="http://schemas.microsoft.com/office/drawing/2014/main" id="{50A4B250-E789-4665-8D50-6C3650794335}"/>
            </a:ext>
          </a:extLst>
        </xdr:cNvPr>
        <xdr:cNvPicPr>
          <a:picLocks noChangeAspect="1"/>
        </xdr:cNvPicPr>
      </xdr:nvPicPr>
      <xdr:blipFill>
        <a:blip xmlns:r="http://schemas.openxmlformats.org/officeDocument/2006/relationships" r:embed="rId13"/>
        <a:stretch>
          <a:fillRect/>
        </a:stretch>
      </xdr:blipFill>
      <xdr:spPr>
        <a:xfrm>
          <a:off x="13144500" y="1749742500"/>
          <a:ext cx="12019047" cy="5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733</xdr:row>
      <xdr:rowOff>0</xdr:rowOff>
    </xdr:from>
    <xdr:ext cx="7333333" cy="1238095"/>
    <xdr:pic>
      <xdr:nvPicPr>
        <xdr:cNvPr id="25" name="Picture 24">
          <a:extLst>
            <a:ext uri="{FF2B5EF4-FFF2-40B4-BE49-F238E27FC236}">
              <a16:creationId xmlns:a16="http://schemas.microsoft.com/office/drawing/2014/main" id="{651FD92E-CE2B-4D90-AF4E-ADD76114E07C}"/>
            </a:ext>
          </a:extLst>
        </xdr:cNvPr>
        <xdr:cNvPicPr>
          <a:picLocks noChangeAspect="1"/>
        </xdr:cNvPicPr>
      </xdr:nvPicPr>
      <xdr:blipFill>
        <a:blip xmlns:r="http://schemas.openxmlformats.org/officeDocument/2006/relationships" r:embed="rId14"/>
        <a:stretch>
          <a:fillRect/>
        </a:stretch>
      </xdr:blipFill>
      <xdr:spPr>
        <a:xfrm>
          <a:off x="762000" y="1758124500"/>
          <a:ext cx="7333333" cy="12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1014</xdr:row>
      <xdr:rowOff>0</xdr:rowOff>
    </xdr:from>
    <xdr:ext cx="12209524" cy="7923809"/>
    <xdr:pic>
      <xdr:nvPicPr>
        <xdr:cNvPr id="26" name="Picture 25">
          <a:extLst>
            <a:ext uri="{FF2B5EF4-FFF2-40B4-BE49-F238E27FC236}">
              <a16:creationId xmlns:a16="http://schemas.microsoft.com/office/drawing/2014/main" id="{F2E92959-D4F6-4025-AD2B-B51AE2C0B39C}"/>
            </a:ext>
          </a:extLst>
        </xdr:cNvPr>
        <xdr:cNvPicPr>
          <a:picLocks noChangeAspect="1"/>
        </xdr:cNvPicPr>
      </xdr:nvPicPr>
      <xdr:blipFill>
        <a:blip xmlns:r="http://schemas.openxmlformats.org/officeDocument/2006/relationships" r:embed="rId15"/>
        <a:stretch>
          <a:fillRect/>
        </a:stretch>
      </xdr:blipFill>
      <xdr:spPr>
        <a:xfrm>
          <a:off x="762000" y="245571645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1014</xdr:row>
      <xdr:rowOff>0</xdr:rowOff>
    </xdr:from>
    <xdr:ext cx="12209524" cy="7923809"/>
    <xdr:pic>
      <xdr:nvPicPr>
        <xdr:cNvPr id="27" name="Picture 26">
          <a:extLst>
            <a:ext uri="{FF2B5EF4-FFF2-40B4-BE49-F238E27FC236}">
              <a16:creationId xmlns:a16="http://schemas.microsoft.com/office/drawing/2014/main" id="{CC66A108-2C0F-4793-8312-E02756FA63CC}"/>
            </a:ext>
          </a:extLst>
        </xdr:cNvPr>
        <xdr:cNvPicPr>
          <a:picLocks noChangeAspect="1"/>
        </xdr:cNvPicPr>
      </xdr:nvPicPr>
      <xdr:blipFill>
        <a:blip xmlns:r="http://schemas.openxmlformats.org/officeDocument/2006/relationships" r:embed="rId16"/>
        <a:stretch>
          <a:fillRect/>
        </a:stretch>
      </xdr:blipFill>
      <xdr:spPr>
        <a:xfrm>
          <a:off x="13144500" y="245571645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905</xdr:row>
      <xdr:rowOff>0</xdr:rowOff>
    </xdr:from>
    <xdr:ext cx="12780952" cy="10304762"/>
    <xdr:pic>
      <xdr:nvPicPr>
        <xdr:cNvPr id="28" name="Picture 27">
          <a:extLst>
            <a:ext uri="{FF2B5EF4-FFF2-40B4-BE49-F238E27FC236}">
              <a16:creationId xmlns:a16="http://schemas.microsoft.com/office/drawing/2014/main" id="{5D9EF178-6A3A-405B-B300-0EC981D61F5E}"/>
            </a:ext>
          </a:extLst>
        </xdr:cNvPr>
        <xdr:cNvPicPr>
          <a:picLocks noChangeAspect="1"/>
        </xdr:cNvPicPr>
      </xdr:nvPicPr>
      <xdr:blipFill>
        <a:blip xmlns:r="http://schemas.openxmlformats.org/officeDocument/2006/relationships" r:embed="rId17"/>
        <a:stretch>
          <a:fillRect/>
        </a:stretch>
      </xdr:blipFill>
      <xdr:spPr>
        <a:xfrm>
          <a:off x="762000" y="2434951950"/>
          <a:ext cx="12780952" cy="10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841</xdr:row>
      <xdr:rowOff>0</xdr:rowOff>
    </xdr:from>
    <xdr:ext cx="12780952" cy="5542857"/>
    <xdr:pic>
      <xdr:nvPicPr>
        <xdr:cNvPr id="29" name="Picture 28">
          <a:extLst>
            <a:ext uri="{FF2B5EF4-FFF2-40B4-BE49-F238E27FC236}">
              <a16:creationId xmlns:a16="http://schemas.microsoft.com/office/drawing/2014/main" id="{5438C746-1C12-40C8-ABC6-AF993F94D955}"/>
            </a:ext>
          </a:extLst>
        </xdr:cNvPr>
        <xdr:cNvPicPr>
          <a:picLocks noChangeAspect="1"/>
        </xdr:cNvPicPr>
      </xdr:nvPicPr>
      <xdr:blipFill>
        <a:blip xmlns:r="http://schemas.openxmlformats.org/officeDocument/2006/relationships" r:embed="rId18"/>
        <a:stretch>
          <a:fillRect/>
        </a:stretch>
      </xdr:blipFill>
      <xdr:spPr>
        <a:xfrm>
          <a:off x="762000" y="2422759950"/>
          <a:ext cx="12780952" cy="5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873</xdr:row>
      <xdr:rowOff>0</xdr:rowOff>
    </xdr:from>
    <xdr:ext cx="12780952" cy="5561905"/>
    <xdr:pic>
      <xdr:nvPicPr>
        <xdr:cNvPr id="30" name="Picture 29">
          <a:extLst>
            <a:ext uri="{FF2B5EF4-FFF2-40B4-BE49-F238E27FC236}">
              <a16:creationId xmlns:a16="http://schemas.microsoft.com/office/drawing/2014/main" id="{EA2AC24A-DD8B-4FB3-B464-3AC052E94E3B}"/>
            </a:ext>
          </a:extLst>
        </xdr:cNvPr>
        <xdr:cNvPicPr>
          <a:picLocks noChangeAspect="1"/>
        </xdr:cNvPicPr>
      </xdr:nvPicPr>
      <xdr:blipFill>
        <a:blip xmlns:r="http://schemas.openxmlformats.org/officeDocument/2006/relationships" r:embed="rId19"/>
        <a:stretch>
          <a:fillRect/>
        </a:stretch>
      </xdr:blipFill>
      <xdr:spPr>
        <a:xfrm>
          <a:off x="762000" y="2428855950"/>
          <a:ext cx="12780952" cy="5561905"/>
        </a:xfrm>
        <a:prstGeom prst="rect">
          <a:avLst/>
        </a:prstGeom>
        <a:effectLst>
          <a:outerShdw blurRad="63500" algn="ctr" rotWithShape="0">
            <a:srgbClr val="000000">
              <a:alpha val="95000"/>
            </a:srgbClr>
          </a:outerShdw>
        </a:effectLst>
      </xdr:spPr>
    </xdr:pic>
    <xdr:clientData/>
  </xdr:oneCellAnchor>
  <xdr:oneCellAnchor>
    <xdr:from>
      <xdr:col>72</xdr:col>
      <xdr:colOff>0</xdr:colOff>
      <xdr:row>905</xdr:row>
      <xdr:rowOff>0</xdr:rowOff>
    </xdr:from>
    <xdr:ext cx="12780952" cy="10314286"/>
    <xdr:pic>
      <xdr:nvPicPr>
        <xdr:cNvPr id="31" name="Picture 30">
          <a:extLst>
            <a:ext uri="{FF2B5EF4-FFF2-40B4-BE49-F238E27FC236}">
              <a16:creationId xmlns:a16="http://schemas.microsoft.com/office/drawing/2014/main" id="{6FC738D1-3B90-47D1-995D-60B1093B7B17}"/>
            </a:ext>
          </a:extLst>
        </xdr:cNvPr>
        <xdr:cNvPicPr>
          <a:picLocks noChangeAspect="1"/>
        </xdr:cNvPicPr>
      </xdr:nvPicPr>
      <xdr:blipFill>
        <a:blip xmlns:r="http://schemas.openxmlformats.org/officeDocument/2006/relationships" r:embed="rId20"/>
        <a:stretch>
          <a:fillRect/>
        </a:stretch>
      </xdr:blipFill>
      <xdr:spPr>
        <a:xfrm>
          <a:off x="13716000" y="2434951950"/>
          <a:ext cx="12780952" cy="10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963</xdr:row>
      <xdr:rowOff>0</xdr:rowOff>
    </xdr:from>
    <xdr:ext cx="7333333" cy="1266667"/>
    <xdr:pic>
      <xdr:nvPicPr>
        <xdr:cNvPr id="32" name="Picture 31">
          <a:extLst>
            <a:ext uri="{FF2B5EF4-FFF2-40B4-BE49-F238E27FC236}">
              <a16:creationId xmlns:a16="http://schemas.microsoft.com/office/drawing/2014/main" id="{1B4DEAC2-A1B4-40EB-A53B-7FD2FC108B35}"/>
            </a:ext>
          </a:extLst>
        </xdr:cNvPr>
        <xdr:cNvPicPr>
          <a:picLocks noChangeAspect="1"/>
        </xdr:cNvPicPr>
      </xdr:nvPicPr>
      <xdr:blipFill>
        <a:blip xmlns:r="http://schemas.openxmlformats.org/officeDocument/2006/relationships" r:embed="rId21"/>
        <a:stretch>
          <a:fillRect/>
        </a:stretch>
      </xdr:blipFill>
      <xdr:spPr>
        <a:xfrm>
          <a:off x="762000" y="2446000950"/>
          <a:ext cx="7333333" cy="12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1059</xdr:row>
      <xdr:rowOff>0</xdr:rowOff>
    </xdr:from>
    <xdr:ext cx="7171428" cy="6733333"/>
    <xdr:pic>
      <xdr:nvPicPr>
        <xdr:cNvPr id="33" name="Picture 32">
          <a:extLst>
            <a:ext uri="{FF2B5EF4-FFF2-40B4-BE49-F238E27FC236}">
              <a16:creationId xmlns:a16="http://schemas.microsoft.com/office/drawing/2014/main" id="{56E8B049-11DE-48DB-95A9-5098706C1F0A}"/>
            </a:ext>
          </a:extLst>
        </xdr:cNvPr>
        <xdr:cNvPicPr>
          <a:picLocks noChangeAspect="1"/>
        </xdr:cNvPicPr>
      </xdr:nvPicPr>
      <xdr:blipFill>
        <a:blip xmlns:r="http://schemas.openxmlformats.org/officeDocument/2006/relationships" r:embed="rId22"/>
        <a:stretch>
          <a:fillRect/>
        </a:stretch>
      </xdr:blipFill>
      <xdr:spPr>
        <a:xfrm>
          <a:off x="762000" y="2464288950"/>
          <a:ext cx="7171428" cy="6733333"/>
        </a:xfrm>
        <a:prstGeom prst="rect">
          <a:avLst/>
        </a:prstGeom>
        <a:effectLst>
          <a:outerShdw blurRad="127000" algn="ctr" rotWithShape="0">
            <a:srgbClr val="0000FF">
              <a:alpha val="90000"/>
            </a:srgbClr>
          </a:outerShdw>
        </a:effectLst>
      </xdr:spPr>
    </xdr:pic>
    <xdr:clientData/>
  </xdr:oneCellAnchor>
  <xdr:oneCellAnchor>
    <xdr:from>
      <xdr:col>4</xdr:col>
      <xdr:colOff>0</xdr:colOff>
      <xdr:row>346</xdr:row>
      <xdr:rowOff>0</xdr:rowOff>
    </xdr:from>
    <xdr:ext cx="7361905" cy="6200000"/>
    <xdr:pic>
      <xdr:nvPicPr>
        <xdr:cNvPr id="34" name="Picture 33">
          <a:extLst>
            <a:ext uri="{FF2B5EF4-FFF2-40B4-BE49-F238E27FC236}">
              <a16:creationId xmlns:a16="http://schemas.microsoft.com/office/drawing/2014/main" id="{85DFAC6D-ED41-4C0E-BA7C-3022970AC421}"/>
            </a:ext>
          </a:extLst>
        </xdr:cNvPr>
        <xdr:cNvPicPr>
          <a:picLocks noChangeAspect="1"/>
        </xdr:cNvPicPr>
      </xdr:nvPicPr>
      <xdr:blipFill>
        <a:blip xmlns:r="http://schemas.openxmlformats.org/officeDocument/2006/relationships" r:embed="rId23"/>
        <a:stretch>
          <a:fillRect/>
        </a:stretch>
      </xdr:blipFill>
      <xdr:spPr>
        <a:xfrm>
          <a:off x="762000" y="272796000"/>
          <a:ext cx="7361905" cy="62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382</xdr:row>
      <xdr:rowOff>0</xdr:rowOff>
    </xdr:from>
    <xdr:ext cx="7371428" cy="3133333"/>
    <xdr:pic>
      <xdr:nvPicPr>
        <xdr:cNvPr id="35" name="Picture 34">
          <a:extLst>
            <a:ext uri="{FF2B5EF4-FFF2-40B4-BE49-F238E27FC236}">
              <a16:creationId xmlns:a16="http://schemas.microsoft.com/office/drawing/2014/main" id="{BD777A4E-7B82-42A3-8417-B0E187C0EBE0}"/>
            </a:ext>
          </a:extLst>
        </xdr:cNvPr>
        <xdr:cNvPicPr>
          <a:picLocks noChangeAspect="1"/>
        </xdr:cNvPicPr>
      </xdr:nvPicPr>
      <xdr:blipFill>
        <a:blip xmlns:r="http://schemas.openxmlformats.org/officeDocument/2006/relationships" r:embed="rId24"/>
        <a:stretch>
          <a:fillRect/>
        </a:stretch>
      </xdr:blipFill>
      <xdr:spPr>
        <a:xfrm>
          <a:off x="762000" y="286702500"/>
          <a:ext cx="7371428"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12209524" cy="7923809"/>
    <xdr:pic>
      <xdr:nvPicPr>
        <xdr:cNvPr id="36" name="Picture 35">
          <a:extLst>
            <a:ext uri="{FF2B5EF4-FFF2-40B4-BE49-F238E27FC236}">
              <a16:creationId xmlns:a16="http://schemas.microsoft.com/office/drawing/2014/main" id="{6B261437-C305-41AF-93BE-812836147689}"/>
            </a:ext>
          </a:extLst>
        </xdr:cNvPr>
        <xdr:cNvPicPr>
          <a:picLocks noChangeAspect="1"/>
        </xdr:cNvPicPr>
      </xdr:nvPicPr>
      <xdr:blipFill>
        <a:blip xmlns:r="http://schemas.openxmlformats.org/officeDocument/2006/relationships" r:embed="rId25"/>
        <a:stretch>
          <a:fillRect/>
        </a:stretch>
      </xdr:blipFill>
      <xdr:spPr>
        <a:xfrm>
          <a:off x="762000" y="2737485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449</xdr:row>
      <xdr:rowOff>0</xdr:rowOff>
    </xdr:from>
    <xdr:ext cx="12009524" cy="3847619"/>
    <xdr:pic>
      <xdr:nvPicPr>
        <xdr:cNvPr id="37" name="Picture 36">
          <a:extLst>
            <a:ext uri="{FF2B5EF4-FFF2-40B4-BE49-F238E27FC236}">
              <a16:creationId xmlns:a16="http://schemas.microsoft.com/office/drawing/2014/main" id="{1764CE29-44BF-466F-A7C7-F5C845B3828F}"/>
            </a:ext>
          </a:extLst>
        </xdr:cNvPr>
        <xdr:cNvPicPr>
          <a:picLocks noChangeAspect="1"/>
        </xdr:cNvPicPr>
      </xdr:nvPicPr>
      <xdr:blipFill>
        <a:blip xmlns:r="http://schemas.openxmlformats.org/officeDocument/2006/relationships" r:embed="rId26"/>
        <a:stretch>
          <a:fillRect/>
        </a:stretch>
      </xdr:blipFill>
      <xdr:spPr>
        <a:xfrm>
          <a:off x="762000" y="281749500"/>
          <a:ext cx="12009524" cy="3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473</xdr:row>
      <xdr:rowOff>0</xdr:rowOff>
    </xdr:from>
    <xdr:ext cx="6942857" cy="3533333"/>
    <xdr:pic>
      <xdr:nvPicPr>
        <xdr:cNvPr id="38" name="Picture 37">
          <a:extLst>
            <a:ext uri="{FF2B5EF4-FFF2-40B4-BE49-F238E27FC236}">
              <a16:creationId xmlns:a16="http://schemas.microsoft.com/office/drawing/2014/main" id="{84814B9B-BA95-4DA9-B659-9674BD779F35}"/>
            </a:ext>
          </a:extLst>
        </xdr:cNvPr>
        <xdr:cNvPicPr>
          <a:picLocks noChangeAspect="1"/>
        </xdr:cNvPicPr>
      </xdr:nvPicPr>
      <xdr:blipFill>
        <a:blip xmlns:r="http://schemas.openxmlformats.org/officeDocument/2006/relationships" r:embed="rId27"/>
        <a:stretch>
          <a:fillRect/>
        </a:stretch>
      </xdr:blipFill>
      <xdr:spPr>
        <a:xfrm>
          <a:off x="762000" y="272796000"/>
          <a:ext cx="6942857" cy="3533333"/>
        </a:xfrm>
        <a:prstGeom prst="rect">
          <a:avLst/>
        </a:prstGeom>
        <a:effectLst>
          <a:outerShdw blurRad="63500" algn="ctr" rotWithShape="0">
            <a:srgbClr val="000000">
              <a:alpha val="95000"/>
            </a:srgbClr>
          </a:outerShdw>
        </a:effectLst>
      </xdr:spPr>
    </xdr:pic>
    <xdr:clientData/>
  </xdr:oneCellAnchor>
</xdr:wsDr>
</file>

<file path=xl/drawings/drawing12.xml><?xml version="1.0" encoding="utf-8"?>
<xdr:wsDr xmlns:xdr="http://schemas.openxmlformats.org/drawingml/2006/spreadsheetDrawing" xmlns:a="http://schemas.openxmlformats.org/drawingml/2006/main">
  <xdr:twoCellAnchor>
    <xdr:from>
      <xdr:col>4</xdr:col>
      <xdr:colOff>0</xdr:colOff>
      <xdr:row>40</xdr:row>
      <xdr:rowOff>0</xdr:rowOff>
    </xdr:from>
    <xdr:to>
      <xdr:col>92</xdr:col>
      <xdr:colOff>133350</xdr:colOff>
      <xdr:row>103</xdr:row>
      <xdr:rowOff>85725</xdr:rowOff>
    </xdr:to>
    <xdr:grpSp>
      <xdr:nvGrpSpPr>
        <xdr:cNvPr id="2" name="Group 1">
          <a:extLst>
            <a:ext uri="{FF2B5EF4-FFF2-40B4-BE49-F238E27FC236}">
              <a16:creationId xmlns:a16="http://schemas.microsoft.com/office/drawing/2014/main" id="{27AB7404-3C34-45A9-B208-F4963AE50B45}"/>
            </a:ext>
          </a:extLst>
        </xdr:cNvPr>
        <xdr:cNvGrpSpPr/>
      </xdr:nvGrpSpPr>
      <xdr:grpSpPr>
        <a:xfrm>
          <a:off x="762000" y="7620000"/>
          <a:ext cx="16897350" cy="12087225"/>
          <a:chOff x="762000" y="202501500"/>
          <a:chExt cx="16897350" cy="12087225"/>
        </a:xfrm>
      </xdr:grpSpPr>
      <xdr:pic>
        <xdr:nvPicPr>
          <xdr:cNvPr id="3" name="Picture 2">
            <a:extLst>
              <a:ext uri="{FF2B5EF4-FFF2-40B4-BE49-F238E27FC236}">
                <a16:creationId xmlns:a16="http://schemas.microsoft.com/office/drawing/2014/main" id="{6A1D3711-5211-2E0E-49D9-478241DC96A5}"/>
              </a:ext>
            </a:extLst>
          </xdr:cNvPr>
          <xdr:cNvPicPr>
            <a:picLocks noChangeAspect="1"/>
          </xdr:cNvPicPr>
        </xdr:nvPicPr>
        <xdr:blipFill>
          <a:blip xmlns:r="http://schemas.openxmlformats.org/officeDocument/2006/relationships" r:embed="rId1"/>
          <a:stretch>
            <a:fillRect/>
          </a:stretch>
        </xdr:blipFill>
        <xdr:spPr>
          <a:xfrm>
            <a:off x="762000" y="202501500"/>
            <a:ext cx="7219048" cy="6019048"/>
          </a:xfrm>
          <a:prstGeom prst="rect">
            <a:avLst/>
          </a:prstGeom>
          <a:effectLst>
            <a:outerShdw blurRad="127000" algn="ctr" rotWithShape="0">
              <a:srgbClr val="0000FF">
                <a:alpha val="90000"/>
              </a:srgbClr>
            </a:outerShdw>
          </a:effectLst>
        </xdr:spPr>
      </xdr:pic>
      <xdr:pic>
        <xdr:nvPicPr>
          <xdr:cNvPr id="4" name="Picture 3">
            <a:extLst>
              <a:ext uri="{FF2B5EF4-FFF2-40B4-BE49-F238E27FC236}">
                <a16:creationId xmlns:a16="http://schemas.microsoft.com/office/drawing/2014/main" id="{7D0F7728-95D9-3619-4E2C-477A3DD6F2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 y="208978500"/>
            <a:ext cx="16897350" cy="2638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5" name="Picture 4">
            <a:extLst>
              <a:ext uri="{FF2B5EF4-FFF2-40B4-BE49-F238E27FC236}">
                <a16:creationId xmlns:a16="http://schemas.microsoft.com/office/drawing/2014/main" id="{0DA368A1-5FAB-18B5-8D06-D81013DC85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212026500"/>
            <a:ext cx="16792575" cy="25622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107</xdr:row>
      <xdr:rowOff>0</xdr:rowOff>
    </xdr:from>
    <xdr:ext cx="7209524" cy="2857143"/>
    <xdr:pic>
      <xdr:nvPicPr>
        <xdr:cNvPr id="6" name="Picture 5">
          <a:extLst>
            <a:ext uri="{FF2B5EF4-FFF2-40B4-BE49-F238E27FC236}">
              <a16:creationId xmlns:a16="http://schemas.microsoft.com/office/drawing/2014/main" id="{AFE3E3F4-13AD-4766-BA6F-683EA97A4964}"/>
            </a:ext>
          </a:extLst>
        </xdr:cNvPr>
        <xdr:cNvPicPr>
          <a:picLocks noChangeAspect="1"/>
        </xdr:cNvPicPr>
      </xdr:nvPicPr>
      <xdr:blipFill>
        <a:blip xmlns:r="http://schemas.openxmlformats.org/officeDocument/2006/relationships" r:embed="rId4"/>
        <a:stretch>
          <a:fillRect/>
        </a:stretch>
      </xdr:blipFill>
      <xdr:spPr>
        <a:xfrm>
          <a:off x="762000" y="2823571950"/>
          <a:ext cx="7209524" cy="2857143"/>
        </a:xfrm>
        <a:prstGeom prst="rect">
          <a:avLst/>
        </a:prstGeom>
        <a:effectLst>
          <a:outerShdw blurRad="127000" algn="ctr" rotWithShape="0">
            <a:srgbClr val="0000FF">
              <a:alpha val="90000"/>
            </a:srgbClr>
          </a:outerShdw>
        </a:effectLst>
      </xdr:spPr>
    </xdr:pic>
    <xdr:clientData/>
  </xdr:oneCellAnchor>
</xdr:wsDr>
</file>

<file path=xl/drawings/drawing13.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161925</xdr:rowOff>
    </xdr:from>
    <xdr:to>
      <xdr:col>14</xdr:col>
      <xdr:colOff>57151</xdr:colOff>
      <xdr:row>23</xdr:row>
      <xdr:rowOff>38100</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38425"/>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11</xdr:row>
      <xdr:rowOff>152400</xdr:rowOff>
    </xdr:from>
    <xdr:to>
      <xdr:col>32</xdr:col>
      <xdr:colOff>180975</xdr:colOff>
      <xdr:row>13</xdr:row>
      <xdr:rowOff>19050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479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19</xdr:col>
      <xdr:colOff>56762</xdr:colOff>
      <xdr:row>18</xdr:row>
      <xdr:rowOff>190071</xdr:rowOff>
    </xdr:to>
    <xdr:pic>
      <xdr:nvPicPr>
        <xdr:cNvPr id="10" name="Picture 9">
          <a:extLst>
            <a:ext uri="{FF2B5EF4-FFF2-40B4-BE49-F238E27FC236}">
              <a16:creationId xmlns:a16="http://schemas.microsoft.com/office/drawing/2014/main" id="{F6AEEA0B-AC5C-4E4A-984B-6C0B66A7E0A4}"/>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xdr:row>
      <xdr:rowOff>0</xdr:rowOff>
    </xdr:from>
    <xdr:to>
      <xdr:col>39</xdr:col>
      <xdr:colOff>56762</xdr:colOff>
      <xdr:row>18</xdr:row>
      <xdr:rowOff>190071</xdr:rowOff>
    </xdr:to>
    <xdr:pic>
      <xdr:nvPicPr>
        <xdr:cNvPr id="11" name="Picture 10">
          <a:extLst>
            <a:ext uri="{FF2B5EF4-FFF2-40B4-BE49-F238E27FC236}">
              <a16:creationId xmlns:a16="http://schemas.microsoft.com/office/drawing/2014/main" id="{81AA0DCC-4E4B-FA03-0986-B1301AF73F5E}"/>
            </a:ext>
          </a:extLst>
        </xdr:cNvPr>
        <xdr:cNvPicPr>
          <a:picLocks noChangeAspect="1"/>
        </xdr:cNvPicPr>
      </xdr:nvPicPr>
      <xdr:blipFill>
        <a:blip xmlns:r="http://schemas.openxmlformats.org/officeDocument/2006/relationships" r:embed="rId2"/>
        <a:stretch>
          <a:fillRect/>
        </a:stretch>
      </xdr:blipFill>
      <xdr:spPr>
        <a:xfrm>
          <a:off x="45720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1</xdr:row>
      <xdr:rowOff>0</xdr:rowOff>
    </xdr:from>
    <xdr:to>
      <xdr:col>59</xdr:col>
      <xdr:colOff>56762</xdr:colOff>
      <xdr:row>18</xdr:row>
      <xdr:rowOff>190071</xdr:rowOff>
    </xdr:to>
    <xdr:pic>
      <xdr:nvPicPr>
        <xdr:cNvPr id="12" name="Picture 11">
          <a:extLst>
            <a:ext uri="{FF2B5EF4-FFF2-40B4-BE49-F238E27FC236}">
              <a16:creationId xmlns:a16="http://schemas.microsoft.com/office/drawing/2014/main" id="{5C3D87B2-B871-361C-B5C7-099FA9A21D04}"/>
            </a:ext>
          </a:extLst>
        </xdr:cNvPr>
        <xdr:cNvPicPr>
          <a:picLocks noChangeAspect="1"/>
        </xdr:cNvPicPr>
      </xdr:nvPicPr>
      <xdr:blipFill>
        <a:blip xmlns:r="http://schemas.openxmlformats.org/officeDocument/2006/relationships" r:embed="rId3"/>
        <a:stretch>
          <a:fillRect/>
        </a:stretch>
      </xdr:blipFill>
      <xdr:spPr>
        <a:xfrm>
          <a:off x="8572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63</xdr:col>
      <xdr:colOff>0</xdr:colOff>
      <xdr:row>1</xdr:row>
      <xdr:rowOff>0</xdr:rowOff>
    </xdr:from>
    <xdr:to>
      <xdr:col>79</xdr:col>
      <xdr:colOff>56762</xdr:colOff>
      <xdr:row>18</xdr:row>
      <xdr:rowOff>190071</xdr:rowOff>
    </xdr:to>
    <xdr:pic>
      <xdr:nvPicPr>
        <xdr:cNvPr id="13" name="Picture 12">
          <a:extLst>
            <a:ext uri="{FF2B5EF4-FFF2-40B4-BE49-F238E27FC236}">
              <a16:creationId xmlns:a16="http://schemas.microsoft.com/office/drawing/2014/main" id="{DD020000-8812-F48F-A726-AF0FF044AC79}"/>
            </a:ext>
          </a:extLst>
        </xdr:cNvPr>
        <xdr:cNvPicPr>
          <a:picLocks noChangeAspect="1"/>
        </xdr:cNvPicPr>
      </xdr:nvPicPr>
      <xdr:blipFill>
        <a:blip xmlns:r="http://schemas.openxmlformats.org/officeDocument/2006/relationships" r:embed="rId4"/>
        <a:stretch>
          <a:fillRect/>
        </a:stretch>
      </xdr:blipFill>
      <xdr:spPr>
        <a:xfrm>
          <a:off x="12001500" y="1905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20</xdr:row>
      <xdr:rowOff>0</xdr:rowOff>
    </xdr:from>
    <xdr:to>
      <xdr:col>19</xdr:col>
      <xdr:colOff>56762</xdr:colOff>
      <xdr:row>37</xdr:row>
      <xdr:rowOff>190071</xdr:rowOff>
    </xdr:to>
    <xdr:pic>
      <xdr:nvPicPr>
        <xdr:cNvPr id="14" name="Picture 13">
          <a:extLst>
            <a:ext uri="{FF2B5EF4-FFF2-40B4-BE49-F238E27FC236}">
              <a16:creationId xmlns:a16="http://schemas.microsoft.com/office/drawing/2014/main" id="{5DA0EFBA-6651-99BC-D82F-276534F21F70}"/>
            </a:ext>
          </a:extLst>
        </xdr:cNvPr>
        <xdr:cNvPicPr>
          <a:picLocks noChangeAspect="1"/>
        </xdr:cNvPicPr>
      </xdr:nvPicPr>
      <xdr:blipFill>
        <a:blip xmlns:r="http://schemas.openxmlformats.org/officeDocument/2006/relationships" r:embed="rId5"/>
        <a:stretch>
          <a:fillRect/>
        </a:stretch>
      </xdr:blipFill>
      <xdr:spPr>
        <a:xfrm>
          <a:off x="571500" y="38100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20</xdr:row>
      <xdr:rowOff>0</xdr:rowOff>
    </xdr:from>
    <xdr:to>
      <xdr:col>39</xdr:col>
      <xdr:colOff>56762</xdr:colOff>
      <xdr:row>37</xdr:row>
      <xdr:rowOff>190071</xdr:rowOff>
    </xdr:to>
    <xdr:pic>
      <xdr:nvPicPr>
        <xdr:cNvPr id="15" name="Picture 14">
          <a:extLst>
            <a:ext uri="{FF2B5EF4-FFF2-40B4-BE49-F238E27FC236}">
              <a16:creationId xmlns:a16="http://schemas.microsoft.com/office/drawing/2014/main" id="{03BFFE95-DA35-C95F-3817-7D89DF34EE52}"/>
            </a:ext>
          </a:extLst>
        </xdr:cNvPr>
        <xdr:cNvPicPr>
          <a:picLocks noChangeAspect="1"/>
        </xdr:cNvPicPr>
      </xdr:nvPicPr>
      <xdr:blipFill>
        <a:blip xmlns:r="http://schemas.openxmlformats.org/officeDocument/2006/relationships" r:embed="rId6"/>
        <a:stretch>
          <a:fillRect/>
        </a:stretch>
      </xdr:blipFill>
      <xdr:spPr>
        <a:xfrm>
          <a:off x="4381500" y="3810000"/>
          <a:ext cx="3104762" cy="3428571"/>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20</xdr:row>
      <xdr:rowOff>0</xdr:rowOff>
    </xdr:from>
    <xdr:to>
      <xdr:col>59</xdr:col>
      <xdr:colOff>56762</xdr:colOff>
      <xdr:row>37</xdr:row>
      <xdr:rowOff>190071</xdr:rowOff>
    </xdr:to>
    <xdr:pic>
      <xdr:nvPicPr>
        <xdr:cNvPr id="16" name="Picture 15">
          <a:extLst>
            <a:ext uri="{FF2B5EF4-FFF2-40B4-BE49-F238E27FC236}">
              <a16:creationId xmlns:a16="http://schemas.microsoft.com/office/drawing/2014/main" id="{AF3D9B5A-9B38-E9A6-08D5-0F43240A34AA}"/>
            </a:ext>
          </a:extLst>
        </xdr:cNvPr>
        <xdr:cNvPicPr>
          <a:picLocks noChangeAspect="1"/>
        </xdr:cNvPicPr>
      </xdr:nvPicPr>
      <xdr:blipFill>
        <a:blip xmlns:r="http://schemas.openxmlformats.org/officeDocument/2006/relationships" r:embed="rId7"/>
        <a:stretch>
          <a:fillRect/>
        </a:stretch>
      </xdr:blipFill>
      <xdr:spPr>
        <a:xfrm>
          <a:off x="8191500" y="3810000"/>
          <a:ext cx="3104762" cy="3428571"/>
        </a:xfrm>
        <a:prstGeom prst="rect">
          <a:avLst/>
        </a:prstGeom>
        <a:effectLst>
          <a:outerShdw blurRad="63500" algn="ctr" rotWithShape="0">
            <a:srgbClr val="000000">
              <a:alpha val="95000"/>
            </a:srgbClr>
          </a:outerShdw>
        </a:effec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SI90736\Downloads\m440768%20-%20Evidence.xlsx" TargetMode="External"/><Relationship Id="rId1" Type="http://schemas.openxmlformats.org/officeDocument/2006/relationships/externalLinkPath" Target="file:///C:\Users\BSI90736\Downloads\m440768%20-%20Eviden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51">
          <cell r="B51" t="str">
            <v>where AGREEMENT_NO = replace('0000121/4/38/11/2023', '/', '.')</v>
          </cell>
        </row>
      </sheetData>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teams.microsoft.com/l/message/19:2e7b6d21-ef22-4111-a3df-57e9dec9ae64_f57b8c00-4882-4d7c-a3b9-0ecf369ec9ad@unq.gbl.spaces/1721962821434?context=%7B%22contextType%22%3A%22chat%22%7D" TargetMode="External"/><Relationship Id="rId7" Type="http://schemas.openxmlformats.org/officeDocument/2006/relationships/hyperlink" Target="https://365dipostar.sharepoint.com/:x:/s/PJ_NewOPLSystemImplementation/EQvIT0ZWkAFOoe4BgI6cHwIBVKl1GgIfdkqwfsfk60VdKA?e=G3s3eH" TargetMode="External"/><Relationship Id="rId2" Type="http://schemas.openxmlformats.org/officeDocument/2006/relationships/hyperlink" Target="https://teams.microsoft.com/l/message/19:633595e6-2f48-4516-ad3c-37a06400ad9d_c869a345-f176-4ecc-a5d1-ed669c946231@unq.gbl.spaces/1721962383649?context=%7B%22contextType%22%3A%22chat%22%7D" TargetMode="External"/><Relationship Id="rId1" Type="http://schemas.openxmlformats.org/officeDocument/2006/relationships/hyperlink" Target="https://teams.microsoft.com/l/message/19:c869a345-f176-4ecc-a5d1-ed669c946231_ea9129dd-a8f6-49df-b3b3-b24bece85c93@unq.gbl.spaces/1721895057528?context=%7B%22contextType%22%3A%22chat%22%7D" TargetMode="External"/><Relationship Id="rId6" Type="http://schemas.openxmlformats.org/officeDocument/2006/relationships/hyperlink" Target="https://365dipostar-my.sharepoint.com/:x:/g/personal/khairina_saktia_dipostar_com/EZI6FJk1rK9Lk2ZE2zKTXaIB7BHDdHsbLl6shVmHfU4LhA?e=S0ptkn" TargetMode="External"/><Relationship Id="rId5" Type="http://schemas.openxmlformats.org/officeDocument/2006/relationships/hyperlink" Target="https://365dipostar-my.sharepoint.com/:x:/g/personal/khairina_saktia_dipostar_com/EZI6FJk1rK9Lk2ZE2zKTXaIB7BHDdHsbLl6shVmHfU4LhA?e=S0ptkn" TargetMode="External"/><Relationship Id="rId4" Type="http://schemas.openxmlformats.org/officeDocument/2006/relationships/hyperlink" Target="https://365dipostar.sharepoint.com/:x:/s/PJ_NewOPLSystemImplementation/EURsBP0tYgFOqIC6XZNzqUEBTMdJbOMaumqstDc0MsN5xg?e=bxU04G"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teams.microsoft.com/l/message/19:5844942c-f988-4f75-b3a4-a8fe4699123e_f57b8c00-4882-4d7c-a3b9-0ecf369ec9ad@unq.gbl.spaces/1721967337475?context=%7B%22contextType%22%3A%22chat%22%7D" TargetMode="External"/><Relationship Id="rId18" Type="http://schemas.openxmlformats.org/officeDocument/2006/relationships/hyperlink" Target="https://teams.microsoft.com/l/message/19:5844942c-f988-4f75-b3a4-a8fe4699123e_f57b8c00-4882-4d7c-a3b9-0ecf369ec9ad@unq.gbl.spaces/1722220549225?context=%7B%22contextType%22%3A%22chat%22%7D" TargetMode="External"/><Relationship Id="rId26" Type="http://schemas.openxmlformats.org/officeDocument/2006/relationships/hyperlink" Target="https://teams.microsoft.com/l/message/19:7b2fa5fe-edc2-4da3-875b-3ab936362b45_c869a345-f176-4ecc-a5d1-ed669c946231@unq.gbl.spaces/1722226112920?context=%7B%22contextType%22%3A%22chat%22%7D" TargetMode="External"/><Relationship Id="rId39" Type="http://schemas.openxmlformats.org/officeDocument/2006/relationships/hyperlink" Target="https://teams.microsoft.com/l/message/19:633595e6-2f48-4516-ad3c-37a06400ad9d_c869a345-f176-4ecc-a5d1-ed669c946231@unq.gbl.spaces/1722837575684?context=%7B%22contextType%22%3A%22chat%22%7D" TargetMode="External"/><Relationship Id="rId21" Type="http://schemas.openxmlformats.org/officeDocument/2006/relationships/hyperlink" Target="https://teams.microsoft.com/l/message/19:d7afe02c6ef44f8b911b53dfceb5756d@thread.v2/1722224237126?context=%7B%22contextType%22%3A%22chat%22%7D" TargetMode="External"/><Relationship Id="rId34" Type="http://schemas.openxmlformats.org/officeDocument/2006/relationships/hyperlink" Target="https://teams.microsoft.com/l/message/19:d7afe02c6ef44f8b911b53dfceb5756d@thread.v2/1722249480342?context=%7B%22contextType%22%3A%22chat%22%7D" TargetMode="External"/><Relationship Id="rId7" Type="http://schemas.openxmlformats.org/officeDocument/2006/relationships/hyperlink" Target="https://teams.microsoft.com/l/message/19:5844942c-f988-4f75-b3a4-a8fe4699123e_f57b8c00-4882-4d7c-a3b9-0ecf369ec9ad@unq.gbl.spaces/1721805318412?context=%7B%22contextType%22%3A%22chat%22%7D" TargetMode="External"/><Relationship Id="rId2" Type="http://schemas.openxmlformats.org/officeDocument/2006/relationships/hyperlink" Target="https://teams.microsoft.com/l/message/19:d7afe02c6ef44f8b911b53dfceb5756d@thread.v2/1721789305572?context=%7B%22contextType%22%3A%22chat%22%7D" TargetMode="External"/><Relationship Id="rId16" Type="http://schemas.openxmlformats.org/officeDocument/2006/relationships/hyperlink" Target="https://teams.microsoft.com/l/message/19:d7afe02c6ef44f8b911b53dfceb5756d@thread.v2/1722218820131?context=%7B%22contextType%22%3A%22chat%22%7D" TargetMode="External"/><Relationship Id="rId20" Type="http://schemas.openxmlformats.org/officeDocument/2006/relationships/hyperlink" Target="https://teams.microsoft.com/l/message/19:d7afe02c6ef44f8b911b53dfceb5756d@thread.v2/1722221675528?context=%7B%22contextType%22%3A%22chat%22%7D" TargetMode="External"/><Relationship Id="rId29" Type="http://schemas.openxmlformats.org/officeDocument/2006/relationships/hyperlink" Target="https://teams.microsoft.com/l/message/19:3be47e7d-aa23-4865-9859-62a31195404f_c869a345-f176-4ecc-a5d1-ed669c946231@unq.gbl.spaces/1722228801694?context=%7B%22contextType%22%3A%22chat%22%7D" TargetMode="External"/><Relationship Id="rId41" Type="http://schemas.openxmlformats.org/officeDocument/2006/relationships/drawing" Target="../drawings/drawing4.xml"/><Relationship Id="rId1" Type="http://schemas.openxmlformats.org/officeDocument/2006/relationships/hyperlink" Target="https://teams.microsoft.com/l/message/19:d7afe02c6ef44f8b911b53dfceb5756d@thread.v2/1721724816102?context=%7B%22contextType%22%3A%22chat%22%7D" TargetMode="External"/><Relationship Id="rId6" Type="http://schemas.openxmlformats.org/officeDocument/2006/relationships/hyperlink" Target="https://teams.microsoft.com/l/message/19:d7afe02c6ef44f8b911b53dfceb5756d@thread.v2/1721804819634?context=%7B%22contextType%22%3A%22chat%22%7D" TargetMode="External"/><Relationship Id="rId11" Type="http://schemas.openxmlformats.org/officeDocument/2006/relationships/hyperlink" Target="https://teams.microsoft.com/l/message/19:5844942c-f988-4f75-b3a4-a8fe4699123e_f57b8c00-4882-4d7c-a3b9-0ecf369ec9ad@unq.gbl.spaces/1721814772791?context=%7B%22contextType%22%3A%22chat%22%7D" TargetMode="External"/><Relationship Id="rId24" Type="http://schemas.openxmlformats.org/officeDocument/2006/relationships/hyperlink" Target="https://teams.microsoft.com/l/message/19:5844942c-f988-4f75-b3a4-a8fe4699123e_f57b8c00-4882-4d7c-a3b9-0ecf369ec9ad@unq.gbl.spaces/1722224840364?context=%7B%22contextType%22%3A%22chat%22%7D" TargetMode="External"/><Relationship Id="rId32" Type="http://schemas.openxmlformats.org/officeDocument/2006/relationships/hyperlink" Target="https://teams.microsoft.com/l/message/19:27889f5f-8363-4054-bc62-5d210980d794_c869a345-f176-4ecc-a5d1-ed669c946231@unq.gbl.spaces/1722249602262?context=%7B%22contextType%22%3A%22chat%22%7D" TargetMode="External"/><Relationship Id="rId37" Type="http://schemas.openxmlformats.org/officeDocument/2006/relationships/hyperlink" Target="https://teams.microsoft.com/l/message/19:633595e6-2f48-4516-ad3c-37a06400ad9d_c869a345-f176-4ecc-a5d1-ed669c946231@unq.gbl.spaces/1722505831398?context=%7B%22contextType%22%3A%22chat%22%7D" TargetMode="External"/><Relationship Id="rId40" Type="http://schemas.openxmlformats.org/officeDocument/2006/relationships/hyperlink" Target="https://teams.microsoft.com/l/message/19:633595e6-2f48-4516-ad3c-37a06400ad9d_c869a345-f176-4ecc-a5d1-ed669c946231@unq.gbl.spaces/1722839259570?context=%7B%22contextType%22%3A%22chat%22%7D" TargetMode="External"/><Relationship Id="rId5" Type="http://schemas.openxmlformats.org/officeDocument/2006/relationships/hyperlink" Target="https://teams.microsoft.com/l/message/19:5844942c-f988-4f75-b3a4-a8fe4699123e_f57b8c00-4882-4d7c-a3b9-0ecf369ec9ad@unq.gbl.spaces/1721804305170?context=%7B%22contextType%22%3A%22chat%22%7D" TargetMode="External"/><Relationship Id="rId15" Type="http://schemas.openxmlformats.org/officeDocument/2006/relationships/hyperlink" Target="https://teams.microsoft.com/l/message/19:7b2fa5fe-edc2-4da3-875b-3ab936362b45_c869a345-f176-4ecc-a5d1-ed669c946231@unq.gbl.spaces/1722217133140?context=%7B%22contextType%22%3A%22chat%22%7D" TargetMode="External"/><Relationship Id="rId23" Type="http://schemas.openxmlformats.org/officeDocument/2006/relationships/hyperlink" Target="https://teams.microsoft.com/l/message/19:5844942c-f988-4f75-b3a4-a8fe4699123e_f57b8c00-4882-4d7c-a3b9-0ecf369ec9ad@unq.gbl.spaces/1722224742572?context=%7B%22contextType%22%3A%22chat%22%7D" TargetMode="External"/><Relationship Id="rId28" Type="http://schemas.openxmlformats.org/officeDocument/2006/relationships/hyperlink" Target="https://teams.microsoft.com/l/message/19:72d88441-0b4e-4b71-b744-217457de10b5_c869a345-f176-4ecc-a5d1-ed669c946231@unq.gbl.spaces/1722227659934?context=%7B%22contextType%22%3A%22chat%22%7D" TargetMode="External"/><Relationship Id="rId36" Type="http://schemas.openxmlformats.org/officeDocument/2006/relationships/hyperlink" Target="https://teams.microsoft.com/l/message/19:633595e6-2f48-4516-ad3c-37a06400ad9d_c869a345-f176-4ecc-a5d1-ed669c946231@unq.gbl.spaces/1722495725726?context=%7B%22contextType%22%3A%22chat%22%7D" TargetMode="External"/><Relationship Id="rId10" Type="http://schemas.openxmlformats.org/officeDocument/2006/relationships/hyperlink" Target="https://teams.microsoft.com/l/message/19:d7afe02c6ef44f8b911b53dfceb5756d@thread.v2/1721814384916?context=%7B%22contextType%22%3A%22chat%22%7D" TargetMode="External"/><Relationship Id="rId19" Type="http://schemas.openxmlformats.org/officeDocument/2006/relationships/hyperlink" Target="https://teams.microsoft.com/l/message/19:d7afe02c6ef44f8b911b53dfceb5756d@thread.v2/1722221281452?context=%7B%22contextType%22%3A%22chat%22%7D" TargetMode="External"/><Relationship Id="rId31" Type="http://schemas.openxmlformats.org/officeDocument/2006/relationships/hyperlink" Target="https://teams.microsoft.com/l/message/19:633595e6-2f48-4516-ad3c-37a06400ad9d_c869a345-f176-4ecc-a5d1-ed669c946231@unq.gbl.spaces/1722244772860?context=%7B%22contextType%22%3A%22chat%22%7D" TargetMode="External"/><Relationship Id="rId4" Type="http://schemas.openxmlformats.org/officeDocument/2006/relationships/hyperlink" Target="https://teams.microsoft.com/l/message/19:7b2fa5fe-edc2-4da3-875b-3ab936362b45_c869a345-f176-4ecc-a5d1-ed669c946231@unq.gbl.spaces/1721803657372?context=%7B%22contextType%22%3A%22chat%22%7D" TargetMode="External"/><Relationship Id="rId9" Type="http://schemas.openxmlformats.org/officeDocument/2006/relationships/hyperlink" Target="https://teams.microsoft.com/l/message/19:5844942c-f988-4f75-b3a4-a8fe4699123e_f57b8c00-4882-4d7c-a3b9-0ecf369ec9ad@unq.gbl.spaces/1721808536019?context=%7B%22contextType%22%3A%22chat%22%7D" TargetMode="External"/><Relationship Id="rId14" Type="http://schemas.openxmlformats.org/officeDocument/2006/relationships/hyperlink" Target="https://teams.microsoft.com/l/message/19:7b2fa5fe-edc2-4da3-875b-3ab936362b45_f57b8c00-4882-4d7c-a3b9-0ecf369ec9ad@unq.gbl.spaces/1722216365116?context=%7B%22contextType%22%3A%22chat%22%7D" TargetMode="External"/><Relationship Id="rId22" Type="http://schemas.openxmlformats.org/officeDocument/2006/relationships/hyperlink" Target="https://teams.microsoft.com/l/message/19:d7afe02c6ef44f8b911b53dfceb5756d@thread.v2/1722224699913?context=%7B%22contextType%22%3A%22chat%22%7D" TargetMode="External"/><Relationship Id="rId27" Type="http://schemas.openxmlformats.org/officeDocument/2006/relationships/hyperlink" Target="https://teams.microsoft.com/l/message/19:d7afe02c6ef44f8b911b53dfceb5756d@thread.v2/1722226842190?context=%7B%22contextType%22%3A%22chat%22%7D" TargetMode="External"/><Relationship Id="rId30" Type="http://schemas.openxmlformats.org/officeDocument/2006/relationships/hyperlink" Target="https://teams.microsoft.com/l/message/19:633595e6-2f48-4516-ad3c-37a06400ad9d_c869a345-f176-4ecc-a5d1-ed669c946231@unq.gbl.spaces/1722234320184?context=%7B%22contextType%22%3A%22chat%22%7D" TargetMode="External"/><Relationship Id="rId35" Type="http://schemas.openxmlformats.org/officeDocument/2006/relationships/hyperlink" Target="https://teams.microsoft.com/l/message/19:7b2fa5fe-edc2-4da3-875b-3ab936362b45_c869a345-f176-4ecc-a5d1-ed669c946231@unq.gbl.spaces/1722250595981?context=%7B%22contextType%22%3A%22chat%22%7D" TargetMode="External"/><Relationship Id="rId8" Type="http://schemas.openxmlformats.org/officeDocument/2006/relationships/hyperlink" Target="https://teams.microsoft.com/l/message/19:d7afe02c6ef44f8b911b53dfceb5756d@thread.v2/1721806960066?context=%7B%22contextType%22%3A%22chat%22%7D" TargetMode="External"/><Relationship Id="rId3" Type="http://schemas.openxmlformats.org/officeDocument/2006/relationships/hyperlink" Target="https://teams.microsoft.com/l/message/19:d7afe02c6ef44f8b911b53dfceb5756d@thread.v2/1721796234987?context=%7B%22contextType%22%3A%22chat%22%7D" TargetMode="External"/><Relationship Id="rId12" Type="http://schemas.openxmlformats.org/officeDocument/2006/relationships/hyperlink" Target="https://teams.microsoft.com/l/message/19:5844942c-f988-4f75-b3a4-a8fe4699123e_f57b8c00-4882-4d7c-a3b9-0ecf369ec9ad@unq.gbl.spaces/1721960741526?context=%7B%22contextType%22%3A%22chat%22%7D" TargetMode="External"/><Relationship Id="rId17" Type="http://schemas.openxmlformats.org/officeDocument/2006/relationships/hyperlink" Target="https://teams.microsoft.com/l/message/19:7b2fa5fe-edc2-4da3-875b-3ab936362b45_c869a345-f176-4ecc-a5d1-ed669c946231@unq.gbl.spaces/1722220080782?context=%7B%22contextType%22%3A%22chat%22%7D" TargetMode="External"/><Relationship Id="rId25" Type="http://schemas.openxmlformats.org/officeDocument/2006/relationships/hyperlink" Target="https://teams.microsoft.com/l/message/19:d7afe02c6ef44f8b911b53dfceb5756d@thread.v2/1722225873570?context=%7B%22contextType%22%3A%22chat%22%7D" TargetMode="External"/><Relationship Id="rId33" Type="http://schemas.openxmlformats.org/officeDocument/2006/relationships/hyperlink" Target="https://teams.microsoft.com/l/message/19:d7afe02c6ef44f8b911b53dfceb5756d@thread.v2/1722246416720?context=%7B%22contextType%22%3A%22chat%22%7D" TargetMode="External"/><Relationship Id="rId38" Type="http://schemas.openxmlformats.org/officeDocument/2006/relationships/hyperlink" Target="https://teams.microsoft.com/l/message/19:633595e6-2f48-4516-ad3c-37a06400ad9d_c869a345-f176-4ecc-a5d1-ed669c946231@unq.gbl.spaces/1722564283224?context=%7B%22contextType%22%3A%22chat%22%7D"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teams.microsoft.com/l/message/19:633595e6-2f48-4516-ad3c-37a06400ad9d_c869a345-f176-4ecc-a5d1-ed669c946231@unq.gbl.spaces/1722389598923?context=%7B%22contextType%22%3A%22chat%22%7D" TargetMode="External"/><Relationship Id="rId13" Type="http://schemas.openxmlformats.org/officeDocument/2006/relationships/hyperlink" Target="https://teams.microsoft.com/l/message/19:51216917-16fd-40c1-ade1-968cf868e456_c869a345-f176-4ecc-a5d1-ed669c946231@unq.gbl.spaces/1722412485555?context=%7B%22contextType%22%3A%22chat%22%7D" TargetMode="External"/><Relationship Id="rId3" Type="http://schemas.openxmlformats.org/officeDocument/2006/relationships/hyperlink" Target="https://teams.microsoft.com/l/message/19:d7afe02c6ef44f8b911b53dfceb5756d@thread.v2/1722326504476?context=%7B%22contextType%22%3A%22chat%22%7D" TargetMode="External"/><Relationship Id="rId7" Type="http://schemas.openxmlformats.org/officeDocument/2006/relationships/hyperlink" Target="https://teams.microsoft.com/l/message/19:d7afe02c6ef44f8b911b53dfceb5756d@thread.v2/1722390542968?context=%7B%22contextType%22%3A%22chat%22%7D" TargetMode="External"/><Relationship Id="rId12" Type="http://schemas.openxmlformats.org/officeDocument/2006/relationships/hyperlink" Target="https://teams.microsoft.com/l/message/19:51216917-16fd-40c1-ade1-968cf868e456_c869a345-f176-4ecc-a5d1-ed669c946231@unq.gbl.spaces/1722411263843?context=%7B%22contextType%22%3A%22chat%22%7D" TargetMode="External"/><Relationship Id="rId17" Type="http://schemas.openxmlformats.org/officeDocument/2006/relationships/drawing" Target="../drawings/drawing5.xml"/><Relationship Id="rId2" Type="http://schemas.openxmlformats.org/officeDocument/2006/relationships/hyperlink" Target="https://teams.microsoft.com/l/message/19:71e20dca-d92e-4db0-ac85-802f8fac4498_c869a345-f176-4ecc-a5d1-ed669c946231@unq.gbl.spaces/1722322483342?context=%7B%22contextType%22%3A%22chat%22%7D" TargetMode="External"/><Relationship Id="rId16" Type="http://schemas.openxmlformats.org/officeDocument/2006/relationships/hyperlink" Target="https://teams.microsoft.com/l/message/19:05e04ef6-a8c9-48db-8065-061fa260292c_f57b8c00-4882-4d7c-a3b9-0ecf369ec9ad@unq.gbl.spaces/1722413827914?context=%7B%22contextType%22%3A%22chat%22%7D" TargetMode="External"/><Relationship Id="rId1" Type="http://schemas.openxmlformats.org/officeDocument/2006/relationships/hyperlink" Target="https://teams.microsoft.com/l/message/19:d7afe02c6ef44f8b911b53dfceb5756d@thread.v2/1722321072010?context=%7B%22contextType%22%3A%22chat%22%7D" TargetMode="External"/><Relationship Id="rId6" Type="http://schemas.openxmlformats.org/officeDocument/2006/relationships/hyperlink" Target="https://teams.microsoft.com/l/message/19:71e20dca-d92e-4db0-ac85-802f8fac4498_c869a345-f176-4ecc-a5d1-ed669c946231@unq.gbl.spaces/1722387924838?context=%7B%22contextType%22%3A%22chat%22%7D" TargetMode="External"/><Relationship Id="rId11" Type="http://schemas.openxmlformats.org/officeDocument/2006/relationships/hyperlink" Target="https://teams.microsoft.com/l/message/19:51216917-16fd-40c1-ade1-968cf868e456_c869a345-f176-4ecc-a5d1-ed669c946231@unq.gbl.spaces/1722410452092?context=%7B%22contextType%22%3A%22chat%22%7D" TargetMode="External"/><Relationship Id="rId5" Type="http://schemas.openxmlformats.org/officeDocument/2006/relationships/hyperlink" Target="https://teams.microsoft.com/l/message/19:71e20dca-d92e-4db0-ac85-802f8fac4498_c869a345-f176-4ecc-a5d1-ed669c946231@unq.gbl.spaces/1722332665289?context=%7B%22contextType%22%3A%22chat%22%7D" TargetMode="External"/><Relationship Id="rId15" Type="http://schemas.openxmlformats.org/officeDocument/2006/relationships/hyperlink" Target="https://teams.microsoft.com/l/message/19:78f8023c-a6b9-46d0-895a-61f557bdde5d_c869a345-f176-4ecc-a5d1-ed669c946231@unq.gbl.spaces/1722407434136?context=%7B%22contextType%22%3A%22chat%22%7D" TargetMode="External"/><Relationship Id="rId10" Type="http://schemas.openxmlformats.org/officeDocument/2006/relationships/hyperlink" Target="https://teams.microsoft.com/l/message/19:51216917-16fd-40c1-ade1-968cf868e456_c869a345-f176-4ecc-a5d1-ed669c946231@unq.gbl.spaces/1722400713113?context=%7B%22contextType%22%3A%22chat%22%7D" TargetMode="External"/><Relationship Id="rId4" Type="http://schemas.openxmlformats.org/officeDocument/2006/relationships/hyperlink" Target="https://teams.microsoft.com/l/message/19:c869a345-f176-4ecc-a5d1-ed669c946231_ea9129dd-a8f6-49df-b3b3-b24bece85c93@unq.gbl.spaces/1722331641897?context=%7B%22contextType%22%3A%22chat%22%7D" TargetMode="External"/><Relationship Id="rId9" Type="http://schemas.openxmlformats.org/officeDocument/2006/relationships/hyperlink" Target="https://teams.microsoft.com/l/message/19:d7afe02c6ef44f8b911b53dfceb5756d@thread.v2/1722408251884?context=%7B%22contextType%22%3A%22chat%22%7D" TargetMode="External"/><Relationship Id="rId14" Type="http://schemas.openxmlformats.org/officeDocument/2006/relationships/hyperlink" Target="https://teams.microsoft.com/l/message/19:78f8023c-a6b9-46d0-895a-61f557bdde5d_c869a345-f176-4ecc-a5d1-ed669c946231@unq.gbl.spaces/1722399872607?context=%7B%22contextType%22%3A%22chat%22%7D"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teams.microsoft.com/l/message/19:05e04ef6-a8c9-48db-8065-061fa260292c_f57b8c00-4882-4d7c-a3b9-0ecf369ec9ad@unq.gbl.spaces/1722497195371?context=%7B%22contextType%22%3A%22chat%22%7D" TargetMode="External"/><Relationship Id="rId2" Type="http://schemas.openxmlformats.org/officeDocument/2006/relationships/hyperlink" Target="https://teams.microsoft.com/l/message/19:c869a345-f176-4ecc-a5d1-ed669c946231_ea9129dd-a8f6-49df-b3b3-b24bece85c93@unq.gbl.spaces/1722482190441?context=%7B%22contextType%22%3A%22chat%22%7D" TargetMode="External"/><Relationship Id="rId1" Type="http://schemas.openxmlformats.org/officeDocument/2006/relationships/hyperlink" Target="https://teams.microsoft.com/l/message/19:c869a345-f176-4ecc-a5d1-ed669c946231_ea9129dd-a8f6-49df-b3b3-b24bece85c93@unq.gbl.spaces/1722477029448?context=%7B%22contextType%22%3A%22chat%22%7D" TargetMode="External"/><Relationship Id="rId5" Type="http://schemas.openxmlformats.org/officeDocument/2006/relationships/drawing" Target="../drawings/drawing6.xml"/><Relationship Id="rId4" Type="http://schemas.openxmlformats.org/officeDocument/2006/relationships/hyperlink" Target="https://teams.microsoft.com/l/message/19:05e04ef6-a8c9-48db-8065-061fa260292c_f57b8c00-4882-4d7c-a3b9-0ecf369ec9ad@unq.gbl.spaces/1722500537574?context=%7B%22contextType%22%3A%22chat%22%7D"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teams.microsoft.com/l/message/19:d7afe02c6ef44f8b911b53dfceb5756d@thread.v2/1722570229417?context=%7B%22contextType%22%3A%22chat%22%7D" TargetMode="External"/><Relationship Id="rId3" Type="http://schemas.openxmlformats.org/officeDocument/2006/relationships/hyperlink" Target="https://teams.microsoft.com/l/message/19:05e04ef6-a8c9-48db-8065-061fa260292c_f57b8c00-4882-4d7c-a3b9-0ecf369ec9ad@unq.gbl.spaces/1722390959798?context=%7B%22contextType%22%3A%22chat%22%7D" TargetMode="External"/><Relationship Id="rId7" Type="http://schemas.openxmlformats.org/officeDocument/2006/relationships/hyperlink" Target="https://teams.microsoft.com/l/message/19:d7afe02c6ef44f8b911b53dfceb5756d@thread.v2/1722563936919?context=%7B%22contextType%22%3A%22chat%22%7D" TargetMode="External"/><Relationship Id="rId12" Type="http://schemas.openxmlformats.org/officeDocument/2006/relationships/drawing" Target="../drawings/drawing7.xml"/><Relationship Id="rId2" Type="http://schemas.openxmlformats.org/officeDocument/2006/relationships/hyperlink" Target="https://teams.microsoft.com/l/message/19:c869a345-f176-4ecc-a5d1-ed669c946231_ea9129dd-a8f6-49df-b3b3-b24bece85c93@unq.gbl.spaces/1722308145043?context=%7B%22contextType%22%3A%22chat%22%7D" TargetMode="External"/><Relationship Id="rId1" Type="http://schemas.openxmlformats.org/officeDocument/2006/relationships/hyperlink" Target="https://teams.microsoft.com/l/message/19:c869a345-f176-4ecc-a5d1-ed669c946231_ea9129dd-a8f6-49df-b3b3-b24bece85c93@unq.gbl.spaces/1721984875687?context=%7B%22contextType%22%3A%22chat%22%7D" TargetMode="External"/><Relationship Id="rId6" Type="http://schemas.openxmlformats.org/officeDocument/2006/relationships/hyperlink" Target="https://teams.microsoft.com/l/message/19:d202359c-b95e-4f96-9859-f3f88a4829d8_f57b8c00-4882-4d7c-a3b9-0ecf369ec9ad@unq.gbl.spaces/1722502844943?context=%7B%22contextType%22%3A%22chat%22%7D" TargetMode="External"/><Relationship Id="rId11" Type="http://schemas.openxmlformats.org/officeDocument/2006/relationships/hyperlink" Target="https://teams.microsoft.com/l/message/19:c869a345-f176-4ecc-a5d1-ed669c946231_d0471559-2db6-4845-9095-5766a2d986aa@unq.gbl.spaces/1722579996983?context=%7B%22contextType%22%3A%22chat%22%7D" TargetMode="External"/><Relationship Id="rId5" Type="http://schemas.openxmlformats.org/officeDocument/2006/relationships/hyperlink" Target="https://teams.microsoft.com/l/message/19:d7afe02c6ef44f8b911b53dfceb5756d@thread.v2/1722408267562?context=%7B%22contextType%22%3A%22chat%22%7D" TargetMode="External"/><Relationship Id="rId10" Type="http://schemas.openxmlformats.org/officeDocument/2006/relationships/hyperlink" Target="https://teams.microsoft.com/l/message/19:d7afe02c6ef44f8b911b53dfceb5756d@thread.v2/1722570613797?context=%7B%22contextType%22%3A%22chat%22%7D" TargetMode="External"/><Relationship Id="rId4" Type="http://schemas.openxmlformats.org/officeDocument/2006/relationships/hyperlink" Target="https://teams.microsoft.com/l/message/19:d7afe02c6ef44f8b911b53dfceb5756d@thread.v2/1722408267562?context=%7B%22contextType%22%3A%22chat%22%7D" TargetMode="External"/><Relationship Id="rId9" Type="http://schemas.openxmlformats.org/officeDocument/2006/relationships/hyperlink" Target="https://teams.microsoft.com/l/message/19:d202359c-b95e-4f96-9859-f3f88a4829d8_f57b8c00-4882-4d7c-a3b9-0ecf369ec9ad@unq.gbl.spaces/1722570878632?context=%7B%22contextType%22%3A%22chat%22%7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teams.microsoft.com/l/message/19:6591ef35-3cc7-49cb-8f66-b0a6ffed7230_c869a345-f176-4ecc-a5d1-ed669c946231@unq.gbl.spaces/1722847191698?context=%7B%22contextType%22%3A%22chat%22%7D" TargetMode="External"/><Relationship Id="rId3" Type="http://schemas.openxmlformats.org/officeDocument/2006/relationships/hyperlink" Target="https://teams.microsoft.com/l/message/19:633595e6-2f48-4516-ad3c-37a06400ad9d_c869a345-f176-4ecc-a5d1-ed669c946231@unq.gbl.spaces/1722837990305?context=%7B%22contextType%22%3A%22chat%22%7D" TargetMode="External"/><Relationship Id="rId7" Type="http://schemas.openxmlformats.org/officeDocument/2006/relationships/hyperlink" Target="https://teams.microsoft.com/l/message/19:6591ef35-3cc7-49cb-8f66-b0a6ffed7230_c869a345-f176-4ecc-a5d1-ed669c946231@unq.gbl.spaces/1722845411697?context=%7B%22contextType%22%3A%22chat%22%7D" TargetMode="External"/><Relationship Id="rId2" Type="http://schemas.openxmlformats.org/officeDocument/2006/relationships/hyperlink" Target="https://teams.microsoft.com/l/message/19:30d9d198-3714-4452-91f0-c18e5911e465_c869a345-f176-4ecc-a5d1-ed669c946231@unq.gbl.spaces/1722824122538?context=%7B%22contextType%22%3A%22chat%22%7D" TargetMode="External"/><Relationship Id="rId1" Type="http://schemas.openxmlformats.org/officeDocument/2006/relationships/hyperlink" Target="https://teams.microsoft.com/l/message/19:22870836-c99c-4508-8b12-267f76945dfa_c869a345-f176-4ecc-a5d1-ed669c946231@unq.gbl.spaces/1722821762195?context=%7B%22contextType%22%3A%22chat%22%7D" TargetMode="External"/><Relationship Id="rId6" Type="http://schemas.openxmlformats.org/officeDocument/2006/relationships/hyperlink" Target="https://teams.microsoft.com/l/message/19:c869a345-f176-4ecc-a5d1-ed669c946231_ea9129dd-a8f6-49df-b3b3-b24bece85c93@unq.gbl.spaces/1722830200156?context=%7B%22contextType%22%3A%22chat%22%7D" TargetMode="External"/><Relationship Id="rId11" Type="http://schemas.openxmlformats.org/officeDocument/2006/relationships/drawing" Target="../drawings/drawing8.xml"/><Relationship Id="rId5" Type="http://schemas.openxmlformats.org/officeDocument/2006/relationships/hyperlink" Target="https://teams.microsoft.com/l/message/19:6591ef35-3cc7-49cb-8f66-b0a6ffed7230_c869a345-f176-4ecc-a5d1-ed669c946231@unq.gbl.spaces/1722836186684?context=%7B%22contextType%22%3A%22chat%22%7D" TargetMode="External"/><Relationship Id="rId10" Type="http://schemas.openxmlformats.org/officeDocument/2006/relationships/hyperlink" Target="https://teams.microsoft.com/l/message/19:633595e6-2f48-4516-ad3c-37a06400ad9d_c869a345-f176-4ecc-a5d1-ed669c946231@unq.gbl.spaces/1722847924932?context=%7B%22contextType%22%3A%22chat%22%7D" TargetMode="External"/><Relationship Id="rId4" Type="http://schemas.openxmlformats.org/officeDocument/2006/relationships/hyperlink" Target="https://teams.microsoft.com/l/message/19:633595e6-2f48-4516-ad3c-37a06400ad9d_c869a345-f176-4ecc-a5d1-ed669c946231@unq.gbl.spaces/1722850015508?context=%7B%22contextType%22%3A%22chat%22%7D" TargetMode="External"/><Relationship Id="rId9" Type="http://schemas.openxmlformats.org/officeDocument/2006/relationships/hyperlink" Target="https://teams.microsoft.com/l/message/19:633595e6-2f48-4516-ad3c-37a06400ad9d_c869a345-f176-4ecc-a5d1-ed669c946231@unq.gbl.spaces/1722843211746?context=%7B%22contextType%22%3A%22chat%22%7D"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teams.microsoft.com/l/message/19:633595e6-2f48-4516-ad3c-37a06400ad9d_c869a345-f176-4ecc-a5d1-ed669c946231@unq.gbl.spaces/1722918730975?context=%7B%22contextType%22%3A%22chat%22%7D" TargetMode="External"/><Relationship Id="rId7" Type="http://schemas.openxmlformats.org/officeDocument/2006/relationships/drawing" Target="../drawings/drawing9.xml"/><Relationship Id="rId2" Type="http://schemas.openxmlformats.org/officeDocument/2006/relationships/hyperlink" Target="https://teams.microsoft.com/l/message/19:633595e6-2f48-4516-ad3c-37a06400ad9d_c869a345-f176-4ecc-a5d1-ed669c946231@unq.gbl.spaces/1722917103361?context=%7B%22contextType%22%3A%22chat%22%7D" TargetMode="External"/><Relationship Id="rId1" Type="http://schemas.openxmlformats.org/officeDocument/2006/relationships/hyperlink" Target="https://teams.microsoft.com/l/message/19:d7afe02c6ef44f8b911b53dfceb5756d@thread.v2/1721182350054?context=%7B%22contextType%22%3A%22chat%22%7D" TargetMode="External"/><Relationship Id="rId6" Type="http://schemas.openxmlformats.org/officeDocument/2006/relationships/hyperlink" Target="https://teams.microsoft.com/l/message/19:633595e6-2f48-4516-ad3c-37a06400ad9d_c869a345-f176-4ecc-a5d1-ed669c946231@unq.gbl.spaces/1723099774755?context=%7B%22contextType%22%3A%22chat%22%7D" TargetMode="External"/><Relationship Id="rId5" Type="http://schemas.openxmlformats.org/officeDocument/2006/relationships/hyperlink" Target="https://teams.microsoft.com/l/message/19:633595e6-2f48-4516-ad3c-37a06400ad9d_c869a345-f176-4ecc-a5d1-ed669c946231@unq.gbl.spaces/1723093270757?context=%7B%22contextType%22%3A%22chat%22%7D" TargetMode="External"/><Relationship Id="rId4" Type="http://schemas.openxmlformats.org/officeDocument/2006/relationships/hyperlink" Target="https://teams.microsoft.com/l/message/19:09c8da91-78a0-4a77-9e47-0ae891441106_c869a345-f176-4ecc-a5d1-ed669c946231@unq.gbl.spaces/1722928979762?context=%7B%22contextType%22%3A%22chat%22%7D"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teams.microsoft.com/l/message/19:d7afe02c6ef44f8b911b53dfceb5756d@thread.v2/1722926169633?context=%7B%22contextType%22%3A%22chat%22%7D" TargetMode="External"/><Relationship Id="rId13" Type="http://schemas.openxmlformats.org/officeDocument/2006/relationships/hyperlink" Target="https://teams.microsoft.com/l/message/19:05e04ef6-a8c9-48db-8065-061fa260292c_f57b8c00-4882-4d7c-a3b9-0ecf369ec9ad@unq.gbl.spaces/1723082662264?context=%7B%22contextType%22%3A%22chat%22%7D" TargetMode="External"/><Relationship Id="rId18" Type="http://schemas.openxmlformats.org/officeDocument/2006/relationships/hyperlink" Target="https://teams.microsoft.com/l/message/19:633595e6-2f48-4516-ad3c-37a06400ad9d_c869a345-f176-4ecc-a5d1-ed669c946231@unq.gbl.spaces/1723103987062?context=%7B%22contextType%22%3A%22chat%22%7D" TargetMode="External"/><Relationship Id="rId3" Type="http://schemas.openxmlformats.org/officeDocument/2006/relationships/hyperlink" Target="https://teams.microsoft.com/l/message/19:27889f5f-8363-4054-bc62-5d210980d794_c869a345-f176-4ecc-a5d1-ed669c946231@unq.gbl.spaces/1723014363754?context=%7B%22contextType%22%3A%22chat%22%7D" TargetMode="External"/><Relationship Id="rId21" Type="http://schemas.openxmlformats.org/officeDocument/2006/relationships/hyperlink" Target="https://teams.microsoft.com/l/message/19:27889f5f-8363-4054-bc62-5d210980d794_c869a345-f176-4ecc-a5d1-ed669c946231@unq.gbl.spaces/1723108505540?context=%7B%22contextType%22%3A%22chat%22%7D" TargetMode="External"/><Relationship Id="rId7" Type="http://schemas.openxmlformats.org/officeDocument/2006/relationships/hyperlink" Target="https://teams.microsoft.com/l/message/19:d7afe02c6ef44f8b911b53dfceb5756d@thread.v2/1723087101828?context=%7B%22contextType%22%3A%22chat%22%7D" TargetMode="External"/><Relationship Id="rId12" Type="http://schemas.openxmlformats.org/officeDocument/2006/relationships/hyperlink" Target="https://365dipostar-my.sharepoint.com/:x:/g/personal/himawan_surozi_dipostar_com/EdgLbdfeWN1FiB455QDg464BBJeGU32wlG3JwwTuwp4-OA?rtime=PKrJP0m33Eg" TargetMode="External"/><Relationship Id="rId17" Type="http://schemas.openxmlformats.org/officeDocument/2006/relationships/hyperlink" Target="https://teams.microsoft.com/l/message/19:633595e6-2f48-4516-ad3c-37a06400ad9d_c869a345-f176-4ecc-a5d1-ed669c946231@unq.gbl.spaces/1723099822363?context=%7B%22contextType%22%3A%22chat%22%7D" TargetMode="External"/><Relationship Id="rId25" Type="http://schemas.openxmlformats.org/officeDocument/2006/relationships/drawing" Target="../drawings/drawing10.xml"/><Relationship Id="rId2" Type="http://schemas.openxmlformats.org/officeDocument/2006/relationships/hyperlink" Target="https://teams.microsoft.com/l/message/19:d7afe02c6ef44f8b911b53dfceb5756d@thread.v2/1722925248573?context=%7B%22contextType%22%3A%22chat%22%7D" TargetMode="External"/><Relationship Id="rId16" Type="http://schemas.openxmlformats.org/officeDocument/2006/relationships/hyperlink" Target="https://teams.microsoft.com/l/message/19:633595e6-2f48-4516-ad3c-37a06400ad9d_c869a345-f176-4ecc-a5d1-ed669c946231@unq.gbl.spaces/1723099161543?context=%7B%22contextType%22%3A%22chat%22%7D" TargetMode="External"/><Relationship Id="rId20" Type="http://schemas.openxmlformats.org/officeDocument/2006/relationships/hyperlink" Target="https://teams.microsoft.com/l/message/19:57ccd10e-6d2b-4ba7-ad90-627bae897f2d_c869a345-f176-4ecc-a5d1-ed669c946231@unq.gbl.spaces/1722935945411?context=%7B%22contextType%22%3A%22chat%22%7D" TargetMode="External"/><Relationship Id="rId1" Type="http://schemas.openxmlformats.org/officeDocument/2006/relationships/hyperlink" Target="https://teams.microsoft.com/l/message/19:d7afe02c6ef44f8b911b53dfceb5756d@thread.v2/1722840931948?context=%7B%22contextType%22%3A%22chat%22%7D" TargetMode="External"/><Relationship Id="rId6" Type="http://schemas.openxmlformats.org/officeDocument/2006/relationships/hyperlink" Target="https://teams.microsoft.com/l/message/19:3be47e7d-aa23-4865-9859-62a31195404f_f57b8c00-4882-4d7c-a3b9-0ecf369ec9ad@unq.gbl.spaces/1723084270670?context=%7B%22contextType%22%3A%22chat%22%7D" TargetMode="External"/><Relationship Id="rId11" Type="http://schemas.openxmlformats.org/officeDocument/2006/relationships/hyperlink" Target="https://teams.microsoft.com/l/message/19:05e04ef6-a8c9-48db-8065-061fa260292c_f57b8c00-4882-4d7c-a3b9-0ecf369ec9ad@unq.gbl.spaces/1723080593986?context=%7B%22contextType%22%3A%22chat%22%7D" TargetMode="External"/><Relationship Id="rId24" Type="http://schemas.openxmlformats.org/officeDocument/2006/relationships/hyperlink" Target="https://teams.microsoft.com/l/message/19:05e04ef6-a8c9-48db-8065-061fa260292c_f57b8c00-4882-4d7c-a3b9-0ecf369ec9ad@unq.gbl.spaces/1725347610586?context=%7B%22contextType%22%3A%22chat%22%7D" TargetMode="External"/><Relationship Id="rId5" Type="http://schemas.openxmlformats.org/officeDocument/2006/relationships/hyperlink" Target="https://teams.microsoft.com/l/message/19:8649a988-5b8b-4fb8-9e5b-8e6900b44986_c869a345-f176-4ecc-a5d1-ed669c946231@unq.gbl.spaces/1723081296064?context=%7B%22contextType%22%3A%22chat%22%7D" TargetMode="External"/><Relationship Id="rId15" Type="http://schemas.openxmlformats.org/officeDocument/2006/relationships/hyperlink" Target="https://teams.microsoft.com/l/message/19:633595e6-2f48-4516-ad3c-37a06400ad9d_c869a345-f176-4ecc-a5d1-ed669c946231@unq.gbl.spaces/1723092480547?context=%7B%22contextType%22%3A%22chat%22%7D" TargetMode="External"/><Relationship Id="rId23" Type="http://schemas.openxmlformats.org/officeDocument/2006/relationships/hyperlink" Target="https://teams.microsoft.com/l/message/19:05e04ef6-a8c9-48db-8065-061fa260292c_f57b8c00-4882-4d7c-a3b9-0ecf369ec9ad@unq.gbl.spaces/1725346700776?context=%7B%22contextType%22%3A%22chat%22%7D" TargetMode="External"/><Relationship Id="rId10" Type="http://schemas.openxmlformats.org/officeDocument/2006/relationships/hyperlink" Target="https://teams.microsoft.com/l/message/19:8441c21d-003a-47a5-97a7-53390526a729_c869a345-f176-4ecc-a5d1-ed669c946231@unq.gbl.spaces/1723025005306?context=%7B%22contextType%22%3A%22chat%22%7D" TargetMode="External"/><Relationship Id="rId19" Type="http://schemas.openxmlformats.org/officeDocument/2006/relationships/hyperlink" Target="https://teams.microsoft.com/l/message/19:57ccd10e-6d2b-4ba7-ad90-627bae897f2d_c869a345-f176-4ecc-a5d1-ed669c946231@unq.gbl.spaces/1722850127163?context=%7B%22contextType%22%3A%22chat%22%7D" TargetMode="External"/><Relationship Id="rId4" Type="http://schemas.openxmlformats.org/officeDocument/2006/relationships/hyperlink" Target="https://teams.microsoft.com/l/message/19:d7afe02c6ef44f8b911b53dfceb5756d@thread.v2/1722934967397?context=%7B%22contextType%22%3A%22chat%22%7D" TargetMode="External"/><Relationship Id="rId9" Type="http://schemas.openxmlformats.org/officeDocument/2006/relationships/hyperlink" Target="https://teams.microsoft.com/l/message/19:3be47e7d-aa23-4865-9859-62a31195404f_f57b8c00-4882-4d7c-a3b9-0ecf369ec9ad@unq.gbl.spaces/1723087766033?context=%7B%22contextType%22%3A%22chat%22%7D" TargetMode="External"/><Relationship Id="rId14" Type="http://schemas.openxmlformats.org/officeDocument/2006/relationships/hyperlink" Target="https://teams.microsoft.com/l/message/19:2e02bf3a-0c2a-49a3-ae38-0a69500a72df_c869a345-f176-4ecc-a5d1-ed669c946231@unq.gbl.spaces/1723086350846?context=%7B%22contextType%22%3A%22chat%22%7D" TargetMode="External"/><Relationship Id="rId22" Type="http://schemas.openxmlformats.org/officeDocument/2006/relationships/hyperlink" Target="https://teams.microsoft.com/l/message/19:27889f5f-8363-4054-bc62-5d210980d794_c869a345-f176-4ecc-a5d1-ed669c946231@unq.gbl.spaces/1723167999723?context=%7B%22contextType%22%3A%22chat%22%7D"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teams.microsoft.com/l/message/19:05e04ef6-a8c9-48db-8065-061fa260292c_f57b8c00-4882-4d7c-a3b9-0ecf369ec9ad@unq.gbl.spaces/1724809446408?context=%7B%22contextType%22%3A%22chat%22%7D" TargetMode="External"/><Relationship Id="rId3" Type="http://schemas.openxmlformats.org/officeDocument/2006/relationships/hyperlink" Target="https://teams.microsoft.com/l/message/19:d7afe02c6ef44f8b911b53dfceb5756d@thread.v2/1721704245624?context=%7B%22contextType%22%3A%22chat%22%7D" TargetMode="External"/><Relationship Id="rId7" Type="http://schemas.openxmlformats.org/officeDocument/2006/relationships/hyperlink" Target="https://teams.microsoft.com/l/message/19:05e04ef6-a8c9-48db-8065-061fa260292c_f57b8c00-4882-4d7c-a3b9-0ecf369ec9ad@unq.gbl.spaces/1724808433966?context=%7B%22contextType%22%3A%22chat%22%7D" TargetMode="External"/><Relationship Id="rId2" Type="http://schemas.openxmlformats.org/officeDocument/2006/relationships/hyperlink" Target="https://teams.microsoft.com/l/message/19:2e02bf3a-0c2a-49a3-ae38-0a69500a72df_c869a345-f176-4ecc-a5d1-ed669c946231@unq.gbl.spaces/1723172243270?context=%7B%22contextType%22%3A%22chat%22%7D" TargetMode="External"/><Relationship Id="rId1" Type="http://schemas.openxmlformats.org/officeDocument/2006/relationships/hyperlink" Target="https://teams.microsoft.com/l/message/19:ac27c957-8479-4246-9a66-a06d9fae4f56_c869a345-f176-4ecc-a5d1-ed669c946231@unq.gbl.spaces/1719373601590?context=%7B%22contextType%22%3A%22chat%22%7D" TargetMode="External"/><Relationship Id="rId6" Type="http://schemas.openxmlformats.org/officeDocument/2006/relationships/hyperlink" Target="https://teams.microsoft.com/l/message/19:27889f5f-8363-4054-bc62-5d210980d794_c869a345-f176-4ecc-a5d1-ed669c946231@unq.gbl.spaces/1723177416060?context=%7B%22contextType%22%3A%22chat%22%7D" TargetMode="External"/><Relationship Id="rId5" Type="http://schemas.openxmlformats.org/officeDocument/2006/relationships/hyperlink" Target="https://teams.microsoft.com/l/message/19:27889f5f-8363-4054-bc62-5d210980d794_c869a345-f176-4ecc-a5d1-ed669c946231@unq.gbl.spaces/1723189861989?context=%7B%22contextType%22%3A%22chat%22%7D" TargetMode="External"/><Relationship Id="rId10" Type="http://schemas.openxmlformats.org/officeDocument/2006/relationships/drawing" Target="../drawings/drawing11.xml"/><Relationship Id="rId4" Type="http://schemas.openxmlformats.org/officeDocument/2006/relationships/hyperlink" Target="https://teams.microsoft.com/l/message/19:633595e6-2f48-4516-ad3c-37a06400ad9d_c869a345-f176-4ecc-a5d1-ed669c946231@unq.gbl.spaces/1723176937308?context=%7B%22contextType%22%3A%22chat%22%7D" TargetMode="External"/><Relationship Id="rId9" Type="http://schemas.openxmlformats.org/officeDocument/2006/relationships/hyperlink" Target="https://teams.microsoft.com/l/message/19:3195fa4b-a675-4429-a61c-a711f2aea1aa_61243b28-6ee4-4835-8a90-c833332187b1@unq.gbl.spaces/1724812691884?context=%7B%22contextType%22%3A%22chat%22%7D"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teams.microsoft.com/l/message/19:3be47e7d-aa23-4865-9859-62a31195404f_c869a345-f176-4ecc-a5d1-ed669c946231@unq.gbl.spaces/1723705532629?context=%7B%22contextType%22%3A%22chat%22%7D" TargetMode="External"/><Relationship Id="rId1" Type="http://schemas.openxmlformats.org/officeDocument/2006/relationships/hyperlink" Target="https://teams.microsoft.com/l/message/19:d7afe02c6ef44f8b911b53dfceb5756d@thread.v2/1723702498485?context=%7B%22contextType%22%3A%22chat%22%7D"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8F9F1-4590-4487-9BE7-967CF50B93CD}">
  <dimension ref="B2"/>
  <sheetViews>
    <sheetView zoomScale="85" zoomScaleNormal="85" workbookViewId="0">
      <selection activeCell="AZ42" sqref="AZ42"/>
    </sheetView>
  </sheetViews>
  <sheetFormatPr defaultColWidth="2.85546875" defaultRowHeight="15" x14ac:dyDescent="0.25"/>
  <cols>
    <col min="1" max="16384" width="2.85546875" style="3"/>
  </cols>
  <sheetData>
    <row r="2" spans="2:2" x14ac:dyDescent="0.25">
      <c r="B2" s="1" t="s">
        <v>215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369FE-514E-42E8-8752-FAD7A3142B61}">
  <dimension ref="B2:C4"/>
  <sheetViews>
    <sheetView zoomScale="85" zoomScaleNormal="85" workbookViewId="0">
      <selection activeCell="BF22" sqref="BF22"/>
    </sheetView>
  </sheetViews>
  <sheetFormatPr defaultColWidth="2.85546875" defaultRowHeight="15" x14ac:dyDescent="0.25"/>
  <cols>
    <col min="1" max="16384" width="2.85546875" style="3"/>
  </cols>
  <sheetData>
    <row r="2" spans="2:3" x14ac:dyDescent="0.25">
      <c r="B2" s="1" t="s">
        <v>305</v>
      </c>
      <c r="C2"/>
    </row>
    <row r="3" spans="2:3" x14ac:dyDescent="0.25">
      <c r="B3" s="30" t="s">
        <v>306</v>
      </c>
      <c r="C3"/>
    </row>
    <row r="4" spans="2:3" x14ac:dyDescent="0.25">
      <c r="B4"/>
      <c r="C4" s="4">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D0F78-337D-4823-BE25-3F299695BB3B}">
  <dimension ref="B2:DE380"/>
  <sheetViews>
    <sheetView topLeftCell="A349" zoomScale="85" zoomScaleNormal="85" workbookViewId="0">
      <selection activeCell="O1104" sqref="O1104"/>
    </sheetView>
  </sheetViews>
  <sheetFormatPr defaultColWidth="2.85546875" defaultRowHeight="15" x14ac:dyDescent="0.25"/>
  <cols>
    <col min="1" max="16384" width="2.85546875" style="3"/>
  </cols>
  <sheetData>
    <row r="2" spans="2:5" x14ac:dyDescent="0.25">
      <c r="B2" s="1" t="s">
        <v>391</v>
      </c>
      <c r="C2"/>
    </row>
    <row r="3" spans="2:5" x14ac:dyDescent="0.25">
      <c r="B3"/>
      <c r="C3"/>
    </row>
    <row r="4" spans="2:5" customFormat="1" x14ac:dyDescent="0.25">
      <c r="C4" s="21">
        <v>0</v>
      </c>
      <c r="E4" s="1" t="s">
        <v>387</v>
      </c>
    </row>
    <row r="5" spans="2:5" customFormat="1" x14ac:dyDescent="0.25">
      <c r="E5" t="s">
        <v>384</v>
      </c>
    </row>
    <row r="6" spans="2:5" customFormat="1" x14ac:dyDescent="0.25">
      <c r="E6" s="2" t="s">
        <v>388</v>
      </c>
    </row>
    <row r="7" spans="2:5" customFormat="1" x14ac:dyDescent="0.25">
      <c r="E7" t="s">
        <v>271</v>
      </c>
    </row>
    <row r="8" spans="2:5" customFormat="1" x14ac:dyDescent="0.25">
      <c r="E8" t="s">
        <v>272</v>
      </c>
    </row>
    <row r="9" spans="2:5" customFormat="1" x14ac:dyDescent="0.25"/>
    <row r="10" spans="2:5" customFormat="1" x14ac:dyDescent="0.25">
      <c r="E10" s="22" t="s">
        <v>385</v>
      </c>
    </row>
    <row r="11" spans="2:5" customFormat="1" x14ac:dyDescent="0.25">
      <c r="E11" t="s">
        <v>386</v>
      </c>
    </row>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5:5" customFormat="1" x14ac:dyDescent="0.25"/>
    <row r="34" spans="5:5" customFormat="1" x14ac:dyDescent="0.25"/>
    <row r="35" spans="5:5" customFormat="1" x14ac:dyDescent="0.25"/>
    <row r="36" spans="5:5" customFormat="1" x14ac:dyDescent="0.25"/>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c r="E46" s="1" t="s">
        <v>391</v>
      </c>
    </row>
    <row r="47" spans="5:5" customFormat="1" x14ac:dyDescent="0.25"/>
    <row r="48" spans="5:5" customFormat="1" x14ac:dyDescent="0.25">
      <c r="E48" s="39" t="s">
        <v>142</v>
      </c>
    </row>
    <row r="49" spans="5:5" customFormat="1" x14ac:dyDescent="0.25">
      <c r="E49" t="s">
        <v>217</v>
      </c>
    </row>
    <row r="50" spans="5:5" customFormat="1" x14ac:dyDescent="0.25"/>
    <row r="51" spans="5:5" customFormat="1" x14ac:dyDescent="0.25">
      <c r="E51" s="39" t="s">
        <v>219</v>
      </c>
    </row>
    <row r="52" spans="5:5" customFormat="1" x14ac:dyDescent="0.25">
      <c r="E52" t="s">
        <v>279</v>
      </c>
    </row>
    <row r="53" spans="5:5" customFormat="1" x14ac:dyDescent="0.25"/>
    <row r="54" spans="5:5" customFormat="1" x14ac:dyDescent="0.25">
      <c r="E54" s="39" t="s">
        <v>220</v>
      </c>
    </row>
    <row r="55" spans="5:5" customFormat="1" x14ac:dyDescent="0.25">
      <c r="E55" t="s">
        <v>310</v>
      </c>
    </row>
    <row r="56" spans="5:5" customFormat="1" x14ac:dyDescent="0.25"/>
    <row r="57" spans="5:5" customFormat="1" x14ac:dyDescent="0.25">
      <c r="E57" s="39" t="s">
        <v>99</v>
      </c>
    </row>
    <row r="58" spans="5:5" customFormat="1" x14ac:dyDescent="0.25">
      <c r="E58" t="s">
        <v>388</v>
      </c>
    </row>
    <row r="59" spans="5:5" customFormat="1" x14ac:dyDescent="0.25"/>
    <row r="60" spans="5:5" customFormat="1" x14ac:dyDescent="0.25">
      <c r="E60" s="39" t="s">
        <v>100</v>
      </c>
    </row>
    <row r="61" spans="5:5" customFormat="1" x14ac:dyDescent="0.25">
      <c r="E61" t="s">
        <v>392</v>
      </c>
    </row>
    <row r="62" spans="5:5" customFormat="1" x14ac:dyDescent="0.25">
      <c r="E62" t="s">
        <v>393</v>
      </c>
    </row>
    <row r="63" spans="5:5" customFormat="1" x14ac:dyDescent="0.25"/>
    <row r="64" spans="5:5" customFormat="1" x14ac:dyDescent="0.25">
      <c r="E64" s="39" t="s">
        <v>104</v>
      </c>
    </row>
    <row r="65" spans="5:5" customFormat="1" x14ac:dyDescent="0.25">
      <c r="E65" t="s">
        <v>394</v>
      </c>
    </row>
    <row r="66" spans="5:5" customFormat="1" x14ac:dyDescent="0.25">
      <c r="E66" t="s">
        <v>395</v>
      </c>
    </row>
    <row r="67" spans="5:5" customFormat="1" x14ac:dyDescent="0.25">
      <c r="E67" t="s">
        <v>396</v>
      </c>
    </row>
    <row r="68" spans="5:5" customFormat="1" x14ac:dyDescent="0.25">
      <c r="E68" t="s">
        <v>397</v>
      </c>
    </row>
    <row r="69" spans="5:5" customFormat="1" x14ac:dyDescent="0.25">
      <c r="E69" t="s">
        <v>398</v>
      </c>
    </row>
    <row r="70" spans="5:5" customFormat="1" x14ac:dyDescent="0.25">
      <c r="E70" t="s">
        <v>399</v>
      </c>
    </row>
    <row r="71" spans="5:5" customFormat="1" x14ac:dyDescent="0.25">
      <c r="E71" t="s">
        <v>400</v>
      </c>
    </row>
    <row r="72" spans="5:5" customFormat="1" x14ac:dyDescent="0.25">
      <c r="E72" t="s">
        <v>401</v>
      </c>
    </row>
    <row r="73" spans="5:5" customFormat="1" x14ac:dyDescent="0.25">
      <c r="E73" t="s">
        <v>402</v>
      </c>
    </row>
    <row r="74" spans="5:5" customFormat="1" x14ac:dyDescent="0.25">
      <c r="E74" t="s">
        <v>403</v>
      </c>
    </row>
    <row r="75" spans="5:5" customFormat="1" x14ac:dyDescent="0.25">
      <c r="E75" t="s">
        <v>404</v>
      </c>
    </row>
    <row r="76" spans="5:5" customFormat="1" x14ac:dyDescent="0.25">
      <c r="E76" t="s">
        <v>405</v>
      </c>
    </row>
    <row r="77" spans="5:5" customFormat="1" x14ac:dyDescent="0.25">
      <c r="E77" t="s">
        <v>406</v>
      </c>
    </row>
    <row r="78" spans="5:5" customFormat="1" x14ac:dyDescent="0.25">
      <c r="E78" t="s">
        <v>407</v>
      </c>
    </row>
    <row r="79" spans="5:5" customFormat="1" x14ac:dyDescent="0.25">
      <c r="E79" t="s">
        <v>408</v>
      </c>
    </row>
    <row r="80" spans="5:5" customFormat="1" x14ac:dyDescent="0.25">
      <c r="E80" t="s">
        <v>409</v>
      </c>
    </row>
    <row r="81" spans="5:22" customFormat="1" x14ac:dyDescent="0.25">
      <c r="E81" t="s">
        <v>410</v>
      </c>
    </row>
    <row r="82" spans="5:22" customFormat="1" x14ac:dyDescent="0.25">
      <c r="E82" t="s">
        <v>411</v>
      </c>
    </row>
    <row r="83" spans="5:22" customFormat="1" x14ac:dyDescent="0.25">
      <c r="E83" t="s">
        <v>412</v>
      </c>
    </row>
    <row r="84" spans="5:22" customFormat="1" x14ac:dyDescent="0.25">
      <c r="E84" t="s">
        <v>413</v>
      </c>
    </row>
    <row r="85" spans="5:22" customFormat="1" x14ac:dyDescent="0.25">
      <c r="E85" t="s">
        <v>414</v>
      </c>
    </row>
    <row r="86" spans="5:22" customFormat="1" x14ac:dyDescent="0.25">
      <c r="E86" t="s">
        <v>415</v>
      </c>
    </row>
    <row r="87" spans="5:22" customFormat="1" x14ac:dyDescent="0.25">
      <c r="E87" t="s">
        <v>416</v>
      </c>
    </row>
    <row r="88" spans="5:22" customFormat="1" x14ac:dyDescent="0.25">
      <c r="E88" t="s">
        <v>417</v>
      </c>
    </row>
    <row r="89" spans="5:22" customFormat="1" x14ac:dyDescent="0.25"/>
    <row r="90" spans="5:22" customFormat="1" x14ac:dyDescent="0.25">
      <c r="E90" s="39" t="s">
        <v>101</v>
      </c>
    </row>
    <row r="91" spans="5:22" customFormat="1" x14ac:dyDescent="0.25">
      <c r="E91" t="s">
        <v>418</v>
      </c>
      <c r="L91" t="str">
        <f t="shared" ref="L91:L114" si="0">SUBSTITUTE(SUBSTITUTE(TRIM(E91), " ", ""), "=&gt;", "|")</f>
        <v>B9052FXZ|2023</v>
      </c>
      <c r="R91" t="s">
        <v>442</v>
      </c>
      <c r="V91" t="s">
        <v>338</v>
      </c>
    </row>
    <row r="92" spans="5:22" customFormat="1" x14ac:dyDescent="0.25">
      <c r="E92" t="s">
        <v>419</v>
      </c>
      <c r="L92" t="str">
        <f t="shared" si="0"/>
        <v>B9055FXZ|2023</v>
      </c>
      <c r="R92" t="s">
        <v>443</v>
      </c>
      <c r="V92" t="s">
        <v>338</v>
      </c>
    </row>
    <row r="93" spans="5:22" customFormat="1" x14ac:dyDescent="0.25">
      <c r="E93" t="s">
        <v>420</v>
      </c>
      <c r="L93" t="str">
        <f t="shared" si="0"/>
        <v>B9053FXZ|2024</v>
      </c>
      <c r="R93" t="s">
        <v>444</v>
      </c>
      <c r="V93" t="s">
        <v>294</v>
      </c>
    </row>
    <row r="94" spans="5:22" customFormat="1" x14ac:dyDescent="0.25">
      <c r="E94" t="s">
        <v>421</v>
      </c>
      <c r="L94" t="str">
        <f t="shared" si="0"/>
        <v>B9094FXZ|2023</v>
      </c>
      <c r="R94" t="s">
        <v>445</v>
      </c>
      <c r="V94" t="s">
        <v>338</v>
      </c>
    </row>
    <row r="95" spans="5:22" customFormat="1" x14ac:dyDescent="0.25">
      <c r="E95" t="s">
        <v>422</v>
      </c>
      <c r="L95" t="str">
        <f t="shared" si="0"/>
        <v>B9095FXZ|2023</v>
      </c>
      <c r="R95" t="s">
        <v>446</v>
      </c>
      <c r="V95" t="s">
        <v>338</v>
      </c>
    </row>
    <row r="96" spans="5:22" customFormat="1" x14ac:dyDescent="0.25">
      <c r="E96" t="s">
        <v>423</v>
      </c>
      <c r="L96" t="str">
        <f t="shared" si="0"/>
        <v>B9096FXZ|2023</v>
      </c>
      <c r="R96" t="s">
        <v>447</v>
      </c>
      <c r="V96" t="s">
        <v>338</v>
      </c>
    </row>
    <row r="97" spans="5:22" customFormat="1" x14ac:dyDescent="0.25">
      <c r="E97" t="s">
        <v>424</v>
      </c>
      <c r="L97" t="str">
        <f t="shared" si="0"/>
        <v>B9097FXZ|2023</v>
      </c>
      <c r="R97" t="s">
        <v>448</v>
      </c>
      <c r="V97" t="s">
        <v>338</v>
      </c>
    </row>
    <row r="98" spans="5:22" customFormat="1" x14ac:dyDescent="0.25">
      <c r="E98" t="s">
        <v>425</v>
      </c>
      <c r="L98" t="str">
        <f t="shared" si="0"/>
        <v>B9054FXZ|2024</v>
      </c>
      <c r="R98" t="s">
        <v>449</v>
      </c>
      <c r="V98" t="s">
        <v>294</v>
      </c>
    </row>
    <row r="99" spans="5:22" customFormat="1" x14ac:dyDescent="0.25">
      <c r="E99" t="s">
        <v>426</v>
      </c>
      <c r="L99" t="str">
        <f t="shared" si="0"/>
        <v>B9056FXZ|2023</v>
      </c>
      <c r="R99" t="s">
        <v>450</v>
      </c>
      <c r="V99" t="s">
        <v>338</v>
      </c>
    </row>
    <row r="100" spans="5:22" customFormat="1" x14ac:dyDescent="0.25">
      <c r="E100" t="s">
        <v>427</v>
      </c>
      <c r="L100" t="str">
        <f t="shared" si="0"/>
        <v>L1826CAX|2024</v>
      </c>
      <c r="R100" t="s">
        <v>451</v>
      </c>
      <c r="V100" t="s">
        <v>294</v>
      </c>
    </row>
    <row r="101" spans="5:22" customFormat="1" x14ac:dyDescent="0.25">
      <c r="E101" t="s">
        <v>428</v>
      </c>
      <c r="L101" t="str">
        <f t="shared" si="0"/>
        <v>B2920PZX|2024</v>
      </c>
      <c r="R101" t="s">
        <v>239</v>
      </c>
      <c r="V101" t="s">
        <v>294</v>
      </c>
    </row>
    <row r="102" spans="5:22" customFormat="1" x14ac:dyDescent="0.25">
      <c r="E102" t="s">
        <v>429</v>
      </c>
      <c r="L102" t="str">
        <f t="shared" si="0"/>
        <v>B9127PCZ|2024</v>
      </c>
      <c r="R102" t="s">
        <v>452</v>
      </c>
      <c r="V102" t="s">
        <v>294</v>
      </c>
    </row>
    <row r="103" spans="5:22" customFormat="1" x14ac:dyDescent="0.25">
      <c r="E103" t="s">
        <v>430</v>
      </c>
      <c r="L103" t="str">
        <f t="shared" si="0"/>
        <v>B1782PJV|2024</v>
      </c>
      <c r="R103" t="s">
        <v>453</v>
      </c>
      <c r="V103" t="s">
        <v>294</v>
      </c>
    </row>
    <row r="104" spans="5:22" customFormat="1" x14ac:dyDescent="0.25">
      <c r="E104" t="s">
        <v>431</v>
      </c>
      <c r="L104" t="str">
        <f t="shared" si="0"/>
        <v>B9404PBG|2024</v>
      </c>
      <c r="R104" t="s">
        <v>454</v>
      </c>
      <c r="V104" t="s">
        <v>294</v>
      </c>
    </row>
    <row r="105" spans="5:22" customFormat="1" x14ac:dyDescent="0.25">
      <c r="E105" t="s">
        <v>432</v>
      </c>
      <c r="L105" t="str">
        <f t="shared" si="0"/>
        <v>B9432PBG|2024</v>
      </c>
      <c r="R105" t="s">
        <v>455</v>
      </c>
      <c r="V105" t="s">
        <v>294</v>
      </c>
    </row>
    <row r="106" spans="5:22" customFormat="1" x14ac:dyDescent="0.25">
      <c r="E106" t="s">
        <v>433</v>
      </c>
      <c r="L106" t="str">
        <f t="shared" si="0"/>
        <v>B9569PCY|2023</v>
      </c>
      <c r="R106" t="s">
        <v>456</v>
      </c>
      <c r="V106" t="s">
        <v>338</v>
      </c>
    </row>
    <row r="107" spans="5:22" customFormat="1" x14ac:dyDescent="0.25">
      <c r="E107" t="s">
        <v>434</v>
      </c>
      <c r="L107" t="str">
        <f t="shared" si="0"/>
        <v>B9518PCY|2023</v>
      </c>
      <c r="R107" t="s">
        <v>457</v>
      </c>
      <c r="V107" t="s">
        <v>338</v>
      </c>
    </row>
    <row r="108" spans="5:22" customFormat="1" x14ac:dyDescent="0.25">
      <c r="E108" t="s">
        <v>435</v>
      </c>
      <c r="L108" t="str">
        <f t="shared" si="0"/>
        <v>B2231PIE|2024</v>
      </c>
      <c r="R108" t="s">
        <v>458</v>
      </c>
      <c r="V108" t="s">
        <v>294</v>
      </c>
    </row>
    <row r="109" spans="5:22" customFormat="1" x14ac:dyDescent="0.25">
      <c r="E109" t="s">
        <v>436</v>
      </c>
      <c r="L109" t="str">
        <f t="shared" si="0"/>
        <v>B9750PCY|2024</v>
      </c>
      <c r="R109" t="s">
        <v>459</v>
      </c>
      <c r="V109" t="s">
        <v>294</v>
      </c>
    </row>
    <row r="110" spans="5:22" customFormat="1" x14ac:dyDescent="0.25">
      <c r="E110" t="s">
        <v>437</v>
      </c>
      <c r="L110" t="str">
        <f t="shared" si="0"/>
        <v>B9748PCY|2023</v>
      </c>
      <c r="R110" t="s">
        <v>460</v>
      </c>
      <c r="V110" t="s">
        <v>338</v>
      </c>
    </row>
    <row r="111" spans="5:22" customFormat="1" x14ac:dyDescent="0.25">
      <c r="E111" t="s">
        <v>438</v>
      </c>
      <c r="L111" t="str">
        <f t="shared" si="0"/>
        <v>B2139PID|2024</v>
      </c>
      <c r="R111" t="s">
        <v>461</v>
      </c>
      <c r="V111" t="s">
        <v>294</v>
      </c>
    </row>
    <row r="112" spans="5:22" customFormat="1" x14ac:dyDescent="0.25">
      <c r="E112" t="s">
        <v>439</v>
      </c>
      <c r="L112" t="str">
        <f t="shared" si="0"/>
        <v>B9151FXZ|2024</v>
      </c>
      <c r="R112" t="s">
        <v>462</v>
      </c>
      <c r="V112" t="s">
        <v>294</v>
      </c>
    </row>
    <row r="113" spans="5:28" customFormat="1" x14ac:dyDescent="0.25">
      <c r="E113" t="s">
        <v>440</v>
      </c>
      <c r="L113" t="str">
        <f t="shared" si="0"/>
        <v>B1282AZQ|2024</v>
      </c>
      <c r="R113" t="s">
        <v>463</v>
      </c>
      <c r="V113" t="s">
        <v>294</v>
      </c>
    </row>
    <row r="114" spans="5:28" customFormat="1" x14ac:dyDescent="0.25">
      <c r="E114" t="s">
        <v>441</v>
      </c>
      <c r="L114" t="str">
        <f t="shared" si="0"/>
        <v>B9765PCY|2024</v>
      </c>
      <c r="R114" t="s">
        <v>464</v>
      </c>
      <c r="V114" t="s">
        <v>294</v>
      </c>
    </row>
    <row r="115" spans="5:28" customFormat="1" x14ac:dyDescent="0.25"/>
    <row r="116" spans="5:28" customFormat="1" x14ac:dyDescent="0.25">
      <c r="E116" s="26" t="s">
        <v>2</v>
      </c>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spans="5:28" customFormat="1" x14ac:dyDescent="0.25">
      <c r="E117" s="26" t="s">
        <v>334</v>
      </c>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spans="5:28" customFormat="1" x14ac:dyDescent="0.25">
      <c r="E118" s="26" t="s">
        <v>339</v>
      </c>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spans="5:28" customFormat="1" x14ac:dyDescent="0.25">
      <c r="E119" s="26" t="s">
        <v>167</v>
      </c>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spans="5:28" customFormat="1" x14ac:dyDescent="0.25">
      <c r="E120" s="26"/>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spans="5:28" customFormat="1" x14ac:dyDescent="0.25">
      <c r="E121" s="26" t="s">
        <v>27</v>
      </c>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spans="5:28" customFormat="1" x14ac:dyDescent="0.25">
      <c r="E122" s="26" t="s">
        <v>20</v>
      </c>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spans="5:28" customFormat="1" x14ac:dyDescent="0.25">
      <c r="E123" s="32" t="str">
        <f t="shared" ref="E123:E146" si="1">"select '" &amp; TRIM(R91) &amp; "' PLAT_NO, '" &amp; TRIM(V91) &amp; "' BUILT_YEAR union all"</f>
        <v>select 'B9052FXZ' PLAT_NO, '2023' BUILT_YEAR union all</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spans="5:28" customFormat="1" x14ac:dyDescent="0.25">
      <c r="E124" s="32" t="str">
        <f t="shared" si="1"/>
        <v>select 'B9055FXZ' PLAT_NO, '2023' BUILT_YEAR union all</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spans="5:28" customFormat="1" x14ac:dyDescent="0.25">
      <c r="E125" s="32" t="str">
        <f t="shared" si="1"/>
        <v>select 'B9053FXZ' PLAT_NO, '2024' BUILT_YEAR union all</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spans="5:28" customFormat="1" x14ac:dyDescent="0.25">
      <c r="E126" s="32" t="str">
        <f t="shared" si="1"/>
        <v>select 'B9094FXZ' PLAT_NO, '2023' BUILT_YEAR union all</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spans="5:28" customFormat="1" x14ac:dyDescent="0.25">
      <c r="E127" s="32" t="str">
        <f t="shared" si="1"/>
        <v>select 'B9095FXZ' PLAT_NO, '2023' BUILT_YEAR union all</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spans="5:28" customFormat="1" x14ac:dyDescent="0.25">
      <c r="E128" s="32" t="str">
        <f t="shared" si="1"/>
        <v>select 'B9096FXZ' PLAT_NO, '2023' BUILT_YEAR union all</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spans="5:28" customFormat="1" x14ac:dyDescent="0.25">
      <c r="E129" s="32" t="str">
        <f t="shared" si="1"/>
        <v>select 'B9097FXZ' PLAT_NO, '2023' BUILT_YEAR union all</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spans="5:28" customFormat="1" x14ac:dyDescent="0.25">
      <c r="E130" s="32" t="str">
        <f t="shared" si="1"/>
        <v>select 'B9054FXZ' PLAT_NO, '2024' BUILT_YEAR union all</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spans="5:28" customFormat="1" x14ac:dyDescent="0.25">
      <c r="E131" s="32" t="str">
        <f t="shared" si="1"/>
        <v>select 'B9056FXZ' PLAT_NO, '2023' BUILT_YEAR union all</v>
      </c>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spans="5:28" customFormat="1" x14ac:dyDescent="0.25">
      <c r="E132" s="32" t="str">
        <f t="shared" si="1"/>
        <v>select 'L1826CAX' PLAT_NO, '2024' BUILT_YEAR union all</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33" spans="5:28" customFormat="1" x14ac:dyDescent="0.25">
      <c r="E133" s="32" t="str">
        <f t="shared" si="1"/>
        <v>select 'B2920PZX' PLAT_NO, '2024' BUILT_YEAR union all</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row>
    <row r="134" spans="5:28" customFormat="1" x14ac:dyDescent="0.25">
      <c r="E134" s="32" t="str">
        <f t="shared" si="1"/>
        <v>select 'B9127PCZ' PLAT_NO, '2024' BUILT_YEAR union all</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row>
    <row r="135" spans="5:28" customFormat="1" x14ac:dyDescent="0.25">
      <c r="E135" s="32" t="str">
        <f t="shared" si="1"/>
        <v>select 'B1782PJV' PLAT_NO, '2024' BUILT_YEAR union all</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row>
    <row r="136" spans="5:28" customFormat="1" x14ac:dyDescent="0.25">
      <c r="E136" s="32" t="str">
        <f t="shared" si="1"/>
        <v>select 'B9404PBG' PLAT_NO, '2024' BUILT_YEAR union all</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row>
    <row r="137" spans="5:28" customFormat="1" x14ac:dyDescent="0.25">
      <c r="E137" s="32" t="str">
        <f t="shared" si="1"/>
        <v>select 'B9432PBG' PLAT_NO, '2024' BUILT_YEAR union all</v>
      </c>
      <c r="F137" s="33"/>
      <c r="G137" s="33"/>
      <c r="H137" s="33"/>
      <c r="I137" s="33"/>
      <c r="J137" s="33"/>
      <c r="K137" s="33"/>
      <c r="L137" s="33"/>
      <c r="M137" s="33"/>
      <c r="N137" s="33"/>
      <c r="O137" s="33"/>
      <c r="P137" s="33"/>
      <c r="Q137" s="33"/>
      <c r="R137" s="33"/>
      <c r="S137" s="33"/>
      <c r="T137" s="33"/>
      <c r="U137" s="33"/>
      <c r="V137" s="33"/>
      <c r="W137" s="33"/>
      <c r="X137" s="33"/>
      <c r="Y137" s="33"/>
      <c r="Z137" s="33"/>
      <c r="AA137" s="33"/>
      <c r="AB137" s="33"/>
    </row>
    <row r="138" spans="5:28" customFormat="1" x14ac:dyDescent="0.25">
      <c r="E138" s="32" t="str">
        <f t="shared" si="1"/>
        <v>select 'B9569PCY' PLAT_NO, '2023' BUILT_YEAR union all</v>
      </c>
      <c r="F138" s="33"/>
      <c r="G138" s="33"/>
      <c r="H138" s="33"/>
      <c r="I138" s="33"/>
      <c r="J138" s="33"/>
      <c r="K138" s="33"/>
      <c r="L138" s="33"/>
      <c r="M138" s="33"/>
      <c r="N138" s="33"/>
      <c r="O138" s="33"/>
      <c r="P138" s="33"/>
      <c r="Q138" s="33"/>
      <c r="R138" s="33"/>
      <c r="S138" s="33"/>
      <c r="T138" s="33"/>
      <c r="U138" s="33"/>
      <c r="V138" s="33"/>
      <c r="W138" s="33"/>
      <c r="X138" s="33"/>
      <c r="Y138" s="33"/>
      <c r="Z138" s="33"/>
      <c r="AA138" s="33"/>
      <c r="AB138" s="33"/>
    </row>
    <row r="139" spans="5:28" customFormat="1" x14ac:dyDescent="0.25">
      <c r="E139" s="32" t="str">
        <f t="shared" si="1"/>
        <v>select 'B9518PCY' PLAT_NO, '2023' BUILT_YEAR union all</v>
      </c>
      <c r="F139" s="33"/>
      <c r="G139" s="33"/>
      <c r="H139" s="33"/>
      <c r="I139" s="33"/>
      <c r="J139" s="33"/>
      <c r="K139" s="33"/>
      <c r="L139" s="33"/>
      <c r="M139" s="33"/>
      <c r="N139" s="33"/>
      <c r="O139" s="33"/>
      <c r="P139" s="33"/>
      <c r="Q139" s="33"/>
      <c r="R139" s="33"/>
      <c r="S139" s="33"/>
      <c r="T139" s="33"/>
      <c r="U139" s="33"/>
      <c r="V139" s="33"/>
      <c r="W139" s="33"/>
      <c r="X139" s="33"/>
      <c r="Y139" s="33"/>
      <c r="Z139" s="33"/>
      <c r="AA139" s="33"/>
      <c r="AB139" s="33"/>
    </row>
    <row r="140" spans="5:28" customFormat="1" x14ac:dyDescent="0.25">
      <c r="E140" s="32" t="str">
        <f t="shared" si="1"/>
        <v>select 'B2231PIE' PLAT_NO, '2024' BUILT_YEAR union all</v>
      </c>
      <c r="F140" s="33"/>
      <c r="G140" s="33"/>
      <c r="H140" s="33"/>
      <c r="I140" s="33"/>
      <c r="J140" s="33"/>
      <c r="K140" s="33"/>
      <c r="L140" s="33"/>
      <c r="M140" s="33"/>
      <c r="N140" s="33"/>
      <c r="O140" s="33"/>
      <c r="P140" s="33"/>
      <c r="Q140" s="33"/>
      <c r="R140" s="33"/>
      <c r="S140" s="33"/>
      <c r="T140" s="33"/>
      <c r="U140" s="33"/>
      <c r="V140" s="33"/>
      <c r="W140" s="33"/>
      <c r="X140" s="33"/>
      <c r="Y140" s="33"/>
      <c r="Z140" s="33"/>
      <c r="AA140" s="33"/>
      <c r="AB140" s="33"/>
    </row>
    <row r="141" spans="5:28" customFormat="1" x14ac:dyDescent="0.25">
      <c r="E141" s="32" t="str">
        <f t="shared" si="1"/>
        <v>select 'B9750PCY' PLAT_NO, '2024' BUILT_YEAR union all</v>
      </c>
      <c r="F141" s="33"/>
      <c r="G141" s="33"/>
      <c r="H141" s="33"/>
      <c r="I141" s="33"/>
      <c r="J141" s="33"/>
      <c r="K141" s="33"/>
      <c r="L141" s="33"/>
      <c r="M141" s="33"/>
      <c r="N141" s="33"/>
      <c r="O141" s="33"/>
      <c r="P141" s="33"/>
      <c r="Q141" s="33"/>
      <c r="R141" s="33"/>
      <c r="S141" s="33"/>
      <c r="T141" s="33"/>
      <c r="U141" s="33"/>
      <c r="V141" s="33"/>
      <c r="W141" s="33"/>
      <c r="X141" s="33"/>
      <c r="Y141" s="33"/>
      <c r="Z141" s="33"/>
      <c r="AA141" s="33"/>
      <c r="AB141" s="33"/>
    </row>
    <row r="142" spans="5:28" customFormat="1" x14ac:dyDescent="0.25">
      <c r="E142" s="32" t="str">
        <f t="shared" si="1"/>
        <v>select 'B9748PCY' PLAT_NO, '2023' BUILT_YEAR union all</v>
      </c>
      <c r="F142" s="33"/>
      <c r="G142" s="33"/>
      <c r="H142" s="33"/>
      <c r="I142" s="33"/>
      <c r="J142" s="33"/>
      <c r="K142" s="33"/>
      <c r="L142" s="33"/>
      <c r="M142" s="33"/>
      <c r="N142" s="33"/>
      <c r="O142" s="33"/>
      <c r="P142" s="33"/>
      <c r="Q142" s="33"/>
      <c r="R142" s="33"/>
      <c r="S142" s="33"/>
      <c r="T142" s="33"/>
      <c r="U142" s="33"/>
      <c r="V142" s="33"/>
      <c r="W142" s="33"/>
      <c r="X142" s="33"/>
      <c r="Y142" s="33"/>
      <c r="Z142" s="33"/>
      <c r="AA142" s="33"/>
      <c r="AB142" s="33"/>
    </row>
    <row r="143" spans="5:28" customFormat="1" x14ac:dyDescent="0.25">
      <c r="E143" s="32" t="str">
        <f t="shared" si="1"/>
        <v>select 'B2139PID' PLAT_NO, '2024' BUILT_YEAR union all</v>
      </c>
      <c r="F143" s="33"/>
      <c r="G143" s="33"/>
      <c r="H143" s="33"/>
      <c r="I143" s="33"/>
      <c r="J143" s="33"/>
      <c r="K143" s="33"/>
      <c r="L143" s="33"/>
      <c r="M143" s="33"/>
      <c r="N143" s="33"/>
      <c r="O143" s="33"/>
      <c r="P143" s="33"/>
      <c r="Q143" s="33"/>
      <c r="R143" s="33"/>
      <c r="S143" s="33"/>
      <c r="T143" s="33"/>
      <c r="U143" s="33"/>
      <c r="V143" s="33"/>
      <c r="W143" s="33"/>
      <c r="X143" s="33"/>
      <c r="Y143" s="33"/>
      <c r="Z143" s="33"/>
      <c r="AA143" s="33"/>
      <c r="AB143" s="33"/>
    </row>
    <row r="144" spans="5:28" customFormat="1" x14ac:dyDescent="0.25">
      <c r="E144" s="32" t="str">
        <f t="shared" si="1"/>
        <v>select 'B9151FXZ' PLAT_NO, '2024' BUILT_YEAR union all</v>
      </c>
      <c r="F144" s="33"/>
      <c r="G144" s="33"/>
      <c r="H144" s="33"/>
      <c r="I144" s="33"/>
      <c r="J144" s="33"/>
      <c r="K144" s="33"/>
      <c r="L144" s="33"/>
      <c r="M144" s="33"/>
      <c r="N144" s="33"/>
      <c r="O144" s="33"/>
      <c r="P144" s="33"/>
      <c r="Q144" s="33"/>
      <c r="R144" s="33"/>
      <c r="S144" s="33"/>
      <c r="T144" s="33"/>
      <c r="U144" s="33"/>
      <c r="V144" s="33"/>
      <c r="W144" s="33"/>
      <c r="X144" s="33"/>
      <c r="Y144" s="33"/>
      <c r="Z144" s="33"/>
      <c r="AA144" s="33"/>
      <c r="AB144" s="33"/>
    </row>
    <row r="145" spans="5:72" customFormat="1" x14ac:dyDescent="0.25">
      <c r="E145" s="32" t="str">
        <f t="shared" si="1"/>
        <v>select 'B1282AZQ' PLAT_NO, '2024' BUILT_YEAR union all</v>
      </c>
      <c r="F145" s="33"/>
      <c r="G145" s="33"/>
      <c r="H145" s="33"/>
      <c r="I145" s="33"/>
      <c r="J145" s="33"/>
      <c r="K145" s="33"/>
      <c r="L145" s="33"/>
      <c r="M145" s="33"/>
      <c r="N145" s="33"/>
      <c r="O145" s="33"/>
      <c r="P145" s="33"/>
      <c r="Q145" s="33"/>
      <c r="R145" s="33"/>
      <c r="S145" s="33"/>
      <c r="T145" s="33"/>
      <c r="U145" s="33"/>
      <c r="V145" s="33"/>
      <c r="W145" s="33"/>
      <c r="X145" s="33"/>
      <c r="Y145" s="33"/>
      <c r="Z145" s="33"/>
      <c r="AA145" s="33"/>
      <c r="AB145" s="33"/>
    </row>
    <row r="146" spans="5:72" customFormat="1" x14ac:dyDescent="0.25">
      <c r="E146" s="32" t="str">
        <f t="shared" si="1"/>
        <v>select 'B9765PCY' PLAT_NO, '2024' BUILT_YEAR union all</v>
      </c>
      <c r="F146" s="33"/>
      <c r="G146" s="33"/>
      <c r="H146" s="33"/>
      <c r="I146" s="33"/>
      <c r="J146" s="33"/>
      <c r="K146" s="33"/>
      <c r="L146" s="33"/>
      <c r="M146" s="33"/>
      <c r="N146" s="33"/>
      <c r="O146" s="33"/>
      <c r="P146" s="33"/>
      <c r="Q146" s="33"/>
      <c r="R146" s="33"/>
      <c r="S146" s="33"/>
      <c r="T146" s="33"/>
      <c r="U146" s="33"/>
      <c r="V146" s="33"/>
      <c r="W146" s="33"/>
      <c r="X146" s="33"/>
      <c r="Y146" s="33"/>
      <c r="Z146" s="33"/>
      <c r="AA146" s="33"/>
      <c r="AB146" s="33"/>
    </row>
    <row r="147" spans="5:72" customFormat="1" x14ac:dyDescent="0.25">
      <c r="E147" s="26" t="s">
        <v>335</v>
      </c>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spans="5:72" customFormat="1" x14ac:dyDescent="0.25">
      <c r="E148" s="26"/>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spans="5:72" customFormat="1" x14ac:dyDescent="0.25">
      <c r="E149" s="26" t="s">
        <v>465</v>
      </c>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spans="5:72" customFormat="1" x14ac:dyDescent="0.25">
      <c r="E150" s="26" t="s">
        <v>467</v>
      </c>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spans="5:72" customFormat="1" x14ac:dyDescent="0.25">
      <c r="E151" s="26"/>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spans="5:72" customFormat="1" x14ac:dyDescent="0.25">
      <c r="E152" s="26" t="s">
        <v>466</v>
      </c>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spans="5:72" customFormat="1" x14ac:dyDescent="0.25"/>
    <row r="154" spans="5:72" customFormat="1" x14ac:dyDescent="0.25">
      <c r="E154" s="28" t="s">
        <v>22</v>
      </c>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row>
    <row r="155" spans="5:72" customFormat="1" x14ac:dyDescent="0.25">
      <c r="E155" s="28"/>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row>
    <row r="156" spans="5:72" customFormat="1" x14ac:dyDescent="0.25">
      <c r="E156" s="44" t="str">
        <f t="shared" ref="E156:E179" si="2">"update IFINAMS.dbo.ASSET_VEHICLE set BUILT_YEAR = '" &amp; TRIM(V91) &amp; "', MOD_BY = 'Aryo Budi', MOD_DATE = getdate(), MOD_IP_ADDRESS = 'M-461771' where PLAT_NO like '%" &amp; TRIM(R91) &amp; "%';"</f>
        <v>update IFINAMS.dbo.ASSET_VEHICLE set BUILT_YEAR = '2023', MOD_BY = 'Aryo Budi', MOD_DATE = getdate(), MOD_IP_ADDRESS = 'M-461771' where PLAT_NO like '%B9052FXZ%';</v>
      </c>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row>
    <row r="157" spans="5:72" customFormat="1" x14ac:dyDescent="0.25">
      <c r="E157" s="44" t="str">
        <f t="shared" si="2"/>
        <v>update IFINAMS.dbo.ASSET_VEHICLE set BUILT_YEAR = '2023', MOD_BY = 'Aryo Budi', MOD_DATE = getdate(), MOD_IP_ADDRESS = 'M-461771' where PLAT_NO like '%B9055FXZ%';</v>
      </c>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row>
    <row r="158" spans="5:72" customFormat="1" x14ac:dyDescent="0.25">
      <c r="E158" s="44" t="str">
        <f t="shared" si="2"/>
        <v>update IFINAMS.dbo.ASSET_VEHICLE set BUILT_YEAR = '2024', MOD_BY = 'Aryo Budi', MOD_DATE = getdate(), MOD_IP_ADDRESS = 'M-461771' where PLAT_NO like '%B9053FXZ%';</v>
      </c>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row>
    <row r="159" spans="5:72" customFormat="1" x14ac:dyDescent="0.25">
      <c r="E159" s="44" t="str">
        <f t="shared" si="2"/>
        <v>update IFINAMS.dbo.ASSET_VEHICLE set BUILT_YEAR = '2023', MOD_BY = 'Aryo Budi', MOD_DATE = getdate(), MOD_IP_ADDRESS = 'M-461771' where PLAT_NO like '%B9094FXZ%';</v>
      </c>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row>
    <row r="160" spans="5:72" customFormat="1" x14ac:dyDescent="0.25">
      <c r="E160" s="44" t="str">
        <f t="shared" si="2"/>
        <v>update IFINAMS.dbo.ASSET_VEHICLE set BUILT_YEAR = '2023', MOD_BY = 'Aryo Budi', MOD_DATE = getdate(), MOD_IP_ADDRESS = 'M-461771' where PLAT_NO like '%B9095FXZ%';</v>
      </c>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row>
    <row r="161" spans="5:72" customFormat="1" x14ac:dyDescent="0.25">
      <c r="E161" s="44" t="str">
        <f t="shared" si="2"/>
        <v>update IFINAMS.dbo.ASSET_VEHICLE set BUILT_YEAR = '2023', MOD_BY = 'Aryo Budi', MOD_DATE = getdate(), MOD_IP_ADDRESS = 'M-461771' where PLAT_NO like '%B9096FXZ%';</v>
      </c>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row>
    <row r="162" spans="5:72" customFormat="1" x14ac:dyDescent="0.25">
      <c r="E162" s="44" t="str">
        <f t="shared" si="2"/>
        <v>update IFINAMS.dbo.ASSET_VEHICLE set BUILT_YEAR = '2023', MOD_BY = 'Aryo Budi', MOD_DATE = getdate(), MOD_IP_ADDRESS = 'M-461771' where PLAT_NO like '%B9097FXZ%';</v>
      </c>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row>
    <row r="163" spans="5:72" customFormat="1" x14ac:dyDescent="0.25">
      <c r="E163" s="44" t="str">
        <f t="shared" si="2"/>
        <v>update IFINAMS.dbo.ASSET_VEHICLE set BUILT_YEAR = '2024', MOD_BY = 'Aryo Budi', MOD_DATE = getdate(), MOD_IP_ADDRESS = 'M-461771' where PLAT_NO like '%B9054FXZ%';</v>
      </c>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row>
    <row r="164" spans="5:72" customFormat="1" x14ac:dyDescent="0.25">
      <c r="E164" s="44" t="str">
        <f t="shared" si="2"/>
        <v>update IFINAMS.dbo.ASSET_VEHICLE set BUILT_YEAR = '2023', MOD_BY = 'Aryo Budi', MOD_DATE = getdate(), MOD_IP_ADDRESS = 'M-461771' where PLAT_NO like '%B9056FXZ%';</v>
      </c>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row>
    <row r="165" spans="5:72" customFormat="1" x14ac:dyDescent="0.25">
      <c r="E165" s="44" t="str">
        <f t="shared" si="2"/>
        <v>update IFINAMS.dbo.ASSET_VEHICLE set BUILT_YEAR = '2024', MOD_BY = 'Aryo Budi', MOD_DATE = getdate(), MOD_IP_ADDRESS = 'M-461771' where PLAT_NO like '%L1826CAX%';</v>
      </c>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row>
    <row r="166" spans="5:72" customFormat="1" x14ac:dyDescent="0.25">
      <c r="E166" s="44" t="str">
        <f t="shared" si="2"/>
        <v>update IFINAMS.dbo.ASSET_VEHICLE set BUILT_YEAR = '2024', MOD_BY = 'Aryo Budi', MOD_DATE = getdate(), MOD_IP_ADDRESS = 'M-461771' where PLAT_NO like '%B2920PZX%';</v>
      </c>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row>
    <row r="167" spans="5:72" customFormat="1" x14ac:dyDescent="0.25">
      <c r="E167" s="44" t="str">
        <f t="shared" si="2"/>
        <v>update IFINAMS.dbo.ASSET_VEHICLE set BUILT_YEAR = '2024', MOD_BY = 'Aryo Budi', MOD_DATE = getdate(), MOD_IP_ADDRESS = 'M-461771' where PLAT_NO like '%B9127PCZ%';</v>
      </c>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row>
    <row r="168" spans="5:72" customFormat="1" x14ac:dyDescent="0.25">
      <c r="E168" s="44" t="str">
        <f t="shared" si="2"/>
        <v>update IFINAMS.dbo.ASSET_VEHICLE set BUILT_YEAR = '2024', MOD_BY = 'Aryo Budi', MOD_DATE = getdate(), MOD_IP_ADDRESS = 'M-461771' where PLAT_NO like '%B1782PJV%';</v>
      </c>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row>
    <row r="169" spans="5:72" customFormat="1" x14ac:dyDescent="0.25">
      <c r="E169" s="44" t="str">
        <f t="shared" si="2"/>
        <v>update IFINAMS.dbo.ASSET_VEHICLE set BUILT_YEAR = '2024', MOD_BY = 'Aryo Budi', MOD_DATE = getdate(), MOD_IP_ADDRESS = 'M-461771' where PLAT_NO like '%B9404PBG%';</v>
      </c>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row>
    <row r="170" spans="5:72" customFormat="1" x14ac:dyDescent="0.25">
      <c r="E170" s="44" t="str">
        <f t="shared" si="2"/>
        <v>update IFINAMS.dbo.ASSET_VEHICLE set BUILT_YEAR = '2024', MOD_BY = 'Aryo Budi', MOD_DATE = getdate(), MOD_IP_ADDRESS = 'M-461771' where PLAT_NO like '%B9432PBG%';</v>
      </c>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row>
    <row r="171" spans="5:72" customFormat="1" x14ac:dyDescent="0.25">
      <c r="E171" s="44" t="str">
        <f t="shared" si="2"/>
        <v>update IFINAMS.dbo.ASSET_VEHICLE set BUILT_YEAR = '2023', MOD_BY = 'Aryo Budi', MOD_DATE = getdate(), MOD_IP_ADDRESS = 'M-461771' where PLAT_NO like '%B9569PCY%';</v>
      </c>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row>
    <row r="172" spans="5:72" customFormat="1" x14ac:dyDescent="0.25">
      <c r="E172" s="44" t="str">
        <f t="shared" si="2"/>
        <v>update IFINAMS.dbo.ASSET_VEHICLE set BUILT_YEAR = '2023', MOD_BY = 'Aryo Budi', MOD_DATE = getdate(), MOD_IP_ADDRESS = 'M-461771' where PLAT_NO like '%B9518PCY%';</v>
      </c>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row>
    <row r="173" spans="5:72" customFormat="1" x14ac:dyDescent="0.25">
      <c r="E173" s="44" t="str">
        <f t="shared" si="2"/>
        <v>update IFINAMS.dbo.ASSET_VEHICLE set BUILT_YEAR = '2024', MOD_BY = 'Aryo Budi', MOD_DATE = getdate(), MOD_IP_ADDRESS = 'M-461771' where PLAT_NO like '%B2231PIE%';</v>
      </c>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row>
    <row r="174" spans="5:72" customFormat="1" x14ac:dyDescent="0.25">
      <c r="E174" s="44" t="str">
        <f t="shared" si="2"/>
        <v>update IFINAMS.dbo.ASSET_VEHICLE set BUILT_YEAR = '2024', MOD_BY = 'Aryo Budi', MOD_DATE = getdate(), MOD_IP_ADDRESS = 'M-461771' where PLAT_NO like '%B9750PCY%';</v>
      </c>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row>
    <row r="175" spans="5:72" customFormat="1" x14ac:dyDescent="0.25">
      <c r="E175" s="44" t="str">
        <f t="shared" si="2"/>
        <v>update IFINAMS.dbo.ASSET_VEHICLE set BUILT_YEAR = '2023', MOD_BY = 'Aryo Budi', MOD_DATE = getdate(), MOD_IP_ADDRESS = 'M-461771' where PLAT_NO like '%B9748PCY%';</v>
      </c>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row>
    <row r="176" spans="5:72" customFormat="1" x14ac:dyDescent="0.25">
      <c r="E176" s="44" t="str">
        <f t="shared" si="2"/>
        <v>update IFINAMS.dbo.ASSET_VEHICLE set BUILT_YEAR = '2024', MOD_BY = 'Aryo Budi', MOD_DATE = getdate(), MOD_IP_ADDRESS = 'M-461771' where PLAT_NO like '%B2139PID%';</v>
      </c>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row>
    <row r="177" spans="5:109" customFormat="1" x14ac:dyDescent="0.25">
      <c r="E177" s="44" t="str">
        <f t="shared" si="2"/>
        <v>update IFINAMS.dbo.ASSET_VEHICLE set BUILT_YEAR = '2024', MOD_BY = 'Aryo Budi', MOD_DATE = getdate(), MOD_IP_ADDRESS = 'M-461771' where PLAT_NO like '%B9151FXZ%';</v>
      </c>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row>
    <row r="178" spans="5:109" customFormat="1" x14ac:dyDescent="0.25">
      <c r="E178" s="44" t="str">
        <f t="shared" si="2"/>
        <v>update IFINAMS.dbo.ASSET_VEHICLE set BUILT_YEAR = '2024', MOD_BY = 'Aryo Budi', MOD_DATE = getdate(), MOD_IP_ADDRESS = 'M-461771' where PLAT_NO like '%B1282AZQ%';</v>
      </c>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row>
    <row r="179" spans="5:109" customFormat="1" x14ac:dyDescent="0.25">
      <c r="E179" s="44" t="str">
        <f t="shared" si="2"/>
        <v>update IFINAMS.dbo.ASSET_VEHICLE set BUILT_YEAR = '2024', MOD_BY = 'Aryo Budi', MOD_DATE = getdate(), MOD_IP_ADDRESS = 'M-461771' where PLAT_NO like '%B9765PCY%';</v>
      </c>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row>
    <row r="180" spans="5:109" customFormat="1" x14ac:dyDescent="0.25">
      <c r="E180" s="28"/>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c r="BS180" s="29"/>
      <c r="BT180" s="29"/>
    </row>
    <row r="181" spans="5:109" customFormat="1" x14ac:dyDescent="0.25">
      <c r="E181" s="28" t="s">
        <v>29</v>
      </c>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row>
    <row r="182" spans="5:109" customFormat="1" x14ac:dyDescent="0.25">
      <c r="E182" s="37" t="s">
        <v>24</v>
      </c>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row>
    <row r="183" spans="5:109" customFormat="1" x14ac:dyDescent="0.25"/>
    <row r="184" spans="5:109" customFormat="1" x14ac:dyDescent="0.25">
      <c r="E184" s="2" t="s">
        <v>4</v>
      </c>
    </row>
    <row r="185" spans="5:109" customFormat="1" x14ac:dyDescent="0.25"/>
    <row r="186" spans="5:109" customFormat="1" x14ac:dyDescent="0.25">
      <c r="BR186" s="2" t="s">
        <v>39</v>
      </c>
      <c r="BV186" s="2" t="s">
        <v>336</v>
      </c>
      <c r="BZ186" s="2" t="s">
        <v>337</v>
      </c>
      <c r="CG186" s="2" t="s">
        <v>39</v>
      </c>
      <c r="CO186" s="2" t="s">
        <v>336</v>
      </c>
      <c r="CS186" s="2" t="s">
        <v>168</v>
      </c>
      <c r="CX186" s="2" t="s">
        <v>169</v>
      </c>
      <c r="DE186" s="2" t="s">
        <v>170</v>
      </c>
    </row>
    <row r="187" spans="5:109" customFormat="1" x14ac:dyDescent="0.25">
      <c r="BR187" t="s">
        <v>463</v>
      </c>
      <c r="BV187" t="s">
        <v>294</v>
      </c>
      <c r="BZ187" t="s">
        <v>468</v>
      </c>
      <c r="CG187" t="s">
        <v>469</v>
      </c>
      <c r="CO187" t="s">
        <v>159</v>
      </c>
      <c r="CS187" t="s">
        <v>246</v>
      </c>
      <c r="CX187" s="40" t="s">
        <v>498</v>
      </c>
      <c r="DE187" t="s">
        <v>247</v>
      </c>
    </row>
    <row r="188" spans="5:109" customFormat="1" x14ac:dyDescent="0.25">
      <c r="BR188" t="s">
        <v>453</v>
      </c>
      <c r="BV188" t="s">
        <v>294</v>
      </c>
      <c r="BZ188" t="s">
        <v>470</v>
      </c>
      <c r="CG188" t="s">
        <v>453</v>
      </c>
      <c r="CO188" t="s">
        <v>159</v>
      </c>
      <c r="CS188" t="s">
        <v>246</v>
      </c>
      <c r="CX188" s="40" t="s">
        <v>499</v>
      </c>
      <c r="DE188" t="s">
        <v>247</v>
      </c>
    </row>
    <row r="189" spans="5:109" customFormat="1" x14ac:dyDescent="0.25">
      <c r="BR189" t="s">
        <v>453</v>
      </c>
      <c r="BV189" t="s">
        <v>294</v>
      </c>
      <c r="BZ189" t="s">
        <v>471</v>
      </c>
      <c r="CG189" t="s">
        <v>453</v>
      </c>
      <c r="CO189" t="s">
        <v>159</v>
      </c>
      <c r="CS189" t="s">
        <v>246</v>
      </c>
      <c r="CX189" s="40" t="s">
        <v>500</v>
      </c>
      <c r="DE189" t="s">
        <v>247</v>
      </c>
    </row>
    <row r="190" spans="5:109" customFormat="1" x14ac:dyDescent="0.25">
      <c r="BR190" t="s">
        <v>461</v>
      </c>
      <c r="BV190" t="s">
        <v>294</v>
      </c>
      <c r="BZ190" t="s">
        <v>472</v>
      </c>
      <c r="CG190" t="s">
        <v>461</v>
      </c>
      <c r="CO190" t="s">
        <v>159</v>
      </c>
      <c r="CS190" t="s">
        <v>246</v>
      </c>
      <c r="CX190" s="40" t="s">
        <v>501</v>
      </c>
      <c r="DE190" t="s">
        <v>247</v>
      </c>
    </row>
    <row r="191" spans="5:109" customFormat="1" x14ac:dyDescent="0.25">
      <c r="BR191" t="s">
        <v>458</v>
      </c>
      <c r="BV191" t="s">
        <v>294</v>
      </c>
      <c r="BZ191" t="s">
        <v>473</v>
      </c>
      <c r="CG191" t="s">
        <v>458</v>
      </c>
      <c r="CO191" t="s">
        <v>159</v>
      </c>
      <c r="CS191" t="s">
        <v>246</v>
      </c>
      <c r="CX191" s="40" t="s">
        <v>502</v>
      </c>
      <c r="DE191" t="s">
        <v>247</v>
      </c>
    </row>
    <row r="192" spans="5:109" customFormat="1" x14ac:dyDescent="0.25">
      <c r="BR192" t="s">
        <v>239</v>
      </c>
      <c r="BV192" t="s">
        <v>294</v>
      </c>
      <c r="BZ192" t="s">
        <v>474</v>
      </c>
      <c r="CG192" t="s">
        <v>239</v>
      </c>
      <c r="CO192" t="s">
        <v>159</v>
      </c>
      <c r="CS192" t="s">
        <v>246</v>
      </c>
      <c r="CX192" s="40" t="s">
        <v>503</v>
      </c>
      <c r="DE192" t="s">
        <v>247</v>
      </c>
    </row>
    <row r="193" spans="70:109" customFormat="1" x14ac:dyDescent="0.25">
      <c r="BR193" t="s">
        <v>442</v>
      </c>
      <c r="BV193" t="s">
        <v>338</v>
      </c>
      <c r="BZ193" t="s">
        <v>475</v>
      </c>
      <c r="CG193" t="s">
        <v>442</v>
      </c>
      <c r="CO193" t="s">
        <v>159</v>
      </c>
      <c r="CS193" t="s">
        <v>246</v>
      </c>
      <c r="CX193" s="40" t="s">
        <v>504</v>
      </c>
      <c r="DE193" t="s">
        <v>247</v>
      </c>
    </row>
    <row r="194" spans="70:109" customFormat="1" x14ac:dyDescent="0.25">
      <c r="BR194" t="s">
        <v>444</v>
      </c>
      <c r="BV194" t="s">
        <v>294</v>
      </c>
      <c r="BZ194" t="s">
        <v>476</v>
      </c>
      <c r="CG194" t="s">
        <v>444</v>
      </c>
      <c r="CO194" t="s">
        <v>159</v>
      </c>
      <c r="CS194" t="s">
        <v>246</v>
      </c>
      <c r="CX194" s="40" t="s">
        <v>505</v>
      </c>
      <c r="DE194" t="s">
        <v>247</v>
      </c>
    </row>
    <row r="195" spans="70:109" customFormat="1" x14ac:dyDescent="0.25">
      <c r="BR195" t="s">
        <v>449</v>
      </c>
      <c r="BV195" t="s">
        <v>294</v>
      </c>
      <c r="BZ195" t="s">
        <v>477</v>
      </c>
      <c r="CG195" t="s">
        <v>449</v>
      </c>
      <c r="CO195" t="s">
        <v>159</v>
      </c>
      <c r="CS195" t="s">
        <v>246</v>
      </c>
      <c r="CX195" s="40" t="s">
        <v>506</v>
      </c>
      <c r="DE195" t="s">
        <v>247</v>
      </c>
    </row>
    <row r="196" spans="70:109" customFormat="1" x14ac:dyDescent="0.25">
      <c r="BR196" t="s">
        <v>443</v>
      </c>
      <c r="BV196" t="s">
        <v>338</v>
      </c>
      <c r="BZ196" t="s">
        <v>478</v>
      </c>
      <c r="CG196" t="s">
        <v>443</v>
      </c>
      <c r="CO196" t="s">
        <v>159</v>
      </c>
      <c r="CS196" t="s">
        <v>246</v>
      </c>
      <c r="CX196" s="40" t="s">
        <v>507</v>
      </c>
      <c r="DE196" t="s">
        <v>247</v>
      </c>
    </row>
    <row r="197" spans="70:109" customFormat="1" x14ac:dyDescent="0.25">
      <c r="BR197" t="s">
        <v>450</v>
      </c>
      <c r="BV197" t="s">
        <v>338</v>
      </c>
      <c r="BZ197" t="s">
        <v>479</v>
      </c>
      <c r="CG197" t="s">
        <v>450</v>
      </c>
      <c r="CO197" t="s">
        <v>159</v>
      </c>
      <c r="CS197" t="s">
        <v>246</v>
      </c>
      <c r="CX197" s="40" t="s">
        <v>508</v>
      </c>
      <c r="DE197" t="s">
        <v>247</v>
      </c>
    </row>
    <row r="198" spans="70:109" customFormat="1" x14ac:dyDescent="0.25">
      <c r="BR198" t="s">
        <v>445</v>
      </c>
      <c r="BV198" t="s">
        <v>338</v>
      </c>
      <c r="BZ198" t="s">
        <v>480</v>
      </c>
      <c r="CG198" t="s">
        <v>445</v>
      </c>
      <c r="CO198" t="s">
        <v>159</v>
      </c>
      <c r="CS198" t="s">
        <v>246</v>
      </c>
      <c r="CX198" s="40" t="s">
        <v>509</v>
      </c>
      <c r="DE198" t="s">
        <v>247</v>
      </c>
    </row>
    <row r="199" spans="70:109" customFormat="1" x14ac:dyDescent="0.25">
      <c r="BR199" t="s">
        <v>446</v>
      </c>
      <c r="BV199" t="s">
        <v>338</v>
      </c>
      <c r="BZ199" t="s">
        <v>481</v>
      </c>
      <c r="CG199" t="s">
        <v>446</v>
      </c>
      <c r="CO199" t="s">
        <v>159</v>
      </c>
      <c r="CS199" t="s">
        <v>246</v>
      </c>
      <c r="CX199" s="40" t="s">
        <v>509</v>
      </c>
      <c r="DE199" t="s">
        <v>247</v>
      </c>
    </row>
    <row r="200" spans="70:109" customFormat="1" x14ac:dyDescent="0.25">
      <c r="BR200" t="s">
        <v>447</v>
      </c>
      <c r="BV200" t="s">
        <v>338</v>
      </c>
      <c r="BZ200" t="s">
        <v>482</v>
      </c>
      <c r="CG200" t="s">
        <v>447</v>
      </c>
      <c r="CO200" t="s">
        <v>159</v>
      </c>
      <c r="CS200" t="s">
        <v>246</v>
      </c>
      <c r="CX200" s="40" t="s">
        <v>509</v>
      </c>
      <c r="DE200" t="s">
        <v>247</v>
      </c>
    </row>
    <row r="201" spans="70:109" customFormat="1" x14ac:dyDescent="0.25">
      <c r="BR201" t="s">
        <v>448</v>
      </c>
      <c r="BV201" t="s">
        <v>338</v>
      </c>
      <c r="BZ201" t="s">
        <v>483</v>
      </c>
      <c r="CG201" t="s">
        <v>448</v>
      </c>
      <c r="CO201" t="s">
        <v>159</v>
      </c>
      <c r="CS201" t="s">
        <v>246</v>
      </c>
      <c r="CX201" s="40" t="s">
        <v>509</v>
      </c>
      <c r="DE201" t="s">
        <v>247</v>
      </c>
    </row>
    <row r="202" spans="70:109" customFormat="1" x14ac:dyDescent="0.25">
      <c r="BR202" t="s">
        <v>452</v>
      </c>
      <c r="BV202" t="s">
        <v>294</v>
      </c>
      <c r="BZ202" t="s">
        <v>484</v>
      </c>
      <c r="CG202" t="s">
        <v>452</v>
      </c>
      <c r="CS202" t="s">
        <v>255</v>
      </c>
      <c r="CX202" s="40" t="s">
        <v>510</v>
      </c>
      <c r="DE202" t="s">
        <v>249</v>
      </c>
    </row>
    <row r="203" spans="70:109" customFormat="1" x14ac:dyDescent="0.25">
      <c r="BR203" t="s">
        <v>462</v>
      </c>
      <c r="BV203" t="s">
        <v>294</v>
      </c>
      <c r="BZ203" t="s">
        <v>485</v>
      </c>
      <c r="CG203" t="s">
        <v>462</v>
      </c>
      <c r="CO203" t="s">
        <v>159</v>
      </c>
      <c r="CS203" t="s">
        <v>246</v>
      </c>
      <c r="CX203" s="40" t="s">
        <v>511</v>
      </c>
      <c r="DE203" t="s">
        <v>247</v>
      </c>
    </row>
    <row r="204" spans="70:109" customFormat="1" x14ac:dyDescent="0.25">
      <c r="BR204" t="s">
        <v>454</v>
      </c>
      <c r="BV204" t="s">
        <v>294</v>
      </c>
      <c r="BZ204" t="s">
        <v>486</v>
      </c>
      <c r="CG204" t="s">
        <v>454</v>
      </c>
      <c r="CO204" t="s">
        <v>159</v>
      </c>
      <c r="CS204" t="s">
        <v>246</v>
      </c>
      <c r="CX204" s="40" t="s">
        <v>512</v>
      </c>
      <c r="DE204" t="s">
        <v>247</v>
      </c>
    </row>
    <row r="205" spans="70:109" customFormat="1" x14ac:dyDescent="0.25">
      <c r="BR205" t="s">
        <v>455</v>
      </c>
      <c r="BV205" t="s">
        <v>294</v>
      </c>
      <c r="BZ205" t="s">
        <v>487</v>
      </c>
      <c r="CG205" t="s">
        <v>488</v>
      </c>
      <c r="CO205" t="s">
        <v>159</v>
      </c>
      <c r="CS205" t="s">
        <v>489</v>
      </c>
      <c r="CX205" s="40" t="s">
        <v>513</v>
      </c>
      <c r="DE205" t="s">
        <v>490</v>
      </c>
    </row>
    <row r="206" spans="70:109" customFormat="1" x14ac:dyDescent="0.25">
      <c r="BR206" t="s">
        <v>455</v>
      </c>
      <c r="BV206" t="s">
        <v>294</v>
      </c>
      <c r="BZ206" t="s">
        <v>491</v>
      </c>
      <c r="CG206" t="s">
        <v>455</v>
      </c>
      <c r="CO206" t="s">
        <v>159</v>
      </c>
      <c r="CS206" t="s">
        <v>246</v>
      </c>
      <c r="CX206" s="40" t="s">
        <v>514</v>
      </c>
      <c r="DE206" t="s">
        <v>247</v>
      </c>
    </row>
    <row r="207" spans="70:109" customFormat="1" x14ac:dyDescent="0.25">
      <c r="BR207" t="s">
        <v>457</v>
      </c>
      <c r="BV207" t="s">
        <v>338</v>
      </c>
      <c r="BZ207" t="s">
        <v>492</v>
      </c>
      <c r="CG207" t="s">
        <v>457</v>
      </c>
      <c r="CO207" t="s">
        <v>159</v>
      </c>
      <c r="CS207" t="s">
        <v>246</v>
      </c>
      <c r="CX207" s="40" t="s">
        <v>515</v>
      </c>
      <c r="DE207" t="s">
        <v>247</v>
      </c>
    </row>
    <row r="208" spans="70:109" customFormat="1" x14ac:dyDescent="0.25">
      <c r="BR208" t="s">
        <v>456</v>
      </c>
      <c r="BV208" t="s">
        <v>338</v>
      </c>
      <c r="BZ208" t="s">
        <v>493</v>
      </c>
      <c r="CG208" t="s">
        <v>456</v>
      </c>
      <c r="CO208" t="s">
        <v>159</v>
      </c>
      <c r="CS208" t="s">
        <v>246</v>
      </c>
      <c r="CX208" s="40" t="s">
        <v>515</v>
      </c>
      <c r="DE208" t="s">
        <v>247</v>
      </c>
    </row>
    <row r="209" spans="70:109" customFormat="1" x14ac:dyDescent="0.25">
      <c r="BR209" t="s">
        <v>460</v>
      </c>
      <c r="BV209" t="s">
        <v>338</v>
      </c>
      <c r="BZ209" t="s">
        <v>494</v>
      </c>
      <c r="CG209" t="s">
        <v>460</v>
      </c>
      <c r="CO209" t="s">
        <v>159</v>
      </c>
      <c r="CS209" t="s">
        <v>246</v>
      </c>
      <c r="CX209" s="40" t="s">
        <v>516</v>
      </c>
      <c r="DE209" t="s">
        <v>247</v>
      </c>
    </row>
    <row r="210" spans="70:109" customFormat="1" x14ac:dyDescent="0.25">
      <c r="BR210" t="s">
        <v>459</v>
      </c>
      <c r="BV210" t="s">
        <v>294</v>
      </c>
      <c r="BZ210" t="s">
        <v>495</v>
      </c>
      <c r="CG210" t="s">
        <v>459</v>
      </c>
      <c r="CO210" t="s">
        <v>159</v>
      </c>
      <c r="CS210" t="s">
        <v>246</v>
      </c>
      <c r="CX210" s="40" t="s">
        <v>516</v>
      </c>
      <c r="DE210" t="s">
        <v>247</v>
      </c>
    </row>
    <row r="211" spans="70:109" customFormat="1" x14ac:dyDescent="0.25">
      <c r="BR211" t="s">
        <v>464</v>
      </c>
      <c r="BV211" t="s">
        <v>294</v>
      </c>
      <c r="BZ211" t="s">
        <v>496</v>
      </c>
      <c r="CG211" t="s">
        <v>464</v>
      </c>
      <c r="CO211" t="s">
        <v>159</v>
      </c>
      <c r="CS211" t="s">
        <v>246</v>
      </c>
      <c r="CX211" s="40" t="s">
        <v>516</v>
      </c>
      <c r="DE211" t="s">
        <v>247</v>
      </c>
    </row>
    <row r="212" spans="70:109" customFormat="1" x14ac:dyDescent="0.25">
      <c r="BR212" t="s">
        <v>451</v>
      </c>
      <c r="BV212" t="s">
        <v>294</v>
      </c>
      <c r="BZ212" t="s">
        <v>497</v>
      </c>
      <c r="CG212" t="s">
        <v>451</v>
      </c>
      <c r="CO212" t="s">
        <v>159</v>
      </c>
      <c r="CS212" t="s">
        <v>246</v>
      </c>
      <c r="CX212" s="40" t="s">
        <v>517</v>
      </c>
      <c r="DE212" t="s">
        <v>247</v>
      </c>
    </row>
    <row r="213" spans="70:109" customFormat="1" x14ac:dyDescent="0.25"/>
    <row r="214" spans="70:109" customFormat="1" x14ac:dyDescent="0.25"/>
    <row r="215" spans="70:109" customFormat="1" x14ac:dyDescent="0.25"/>
    <row r="216" spans="70:109" customFormat="1" x14ac:dyDescent="0.25"/>
    <row r="217" spans="70:109" customFormat="1" x14ac:dyDescent="0.25"/>
    <row r="218" spans="70:109" customFormat="1" x14ac:dyDescent="0.25"/>
    <row r="219" spans="70:109" customFormat="1" x14ac:dyDescent="0.25"/>
    <row r="220" spans="70:109" customFormat="1" x14ac:dyDescent="0.25"/>
    <row r="221" spans="70:109" customFormat="1" x14ac:dyDescent="0.25"/>
    <row r="222" spans="70:109" customFormat="1" x14ac:dyDescent="0.25"/>
    <row r="223" spans="70:109" customFormat="1" x14ac:dyDescent="0.25"/>
    <row r="224" spans="70:109" customFormat="1" x14ac:dyDescent="0.25"/>
    <row r="225" spans="5:109" customFormat="1" x14ac:dyDescent="0.25"/>
    <row r="226" spans="5:109" customFormat="1" x14ac:dyDescent="0.25"/>
    <row r="227" spans="5:109" customFormat="1" x14ac:dyDescent="0.25"/>
    <row r="228" spans="5:109" customFormat="1" x14ac:dyDescent="0.25">
      <c r="E228" s="2" t="s">
        <v>5</v>
      </c>
    </row>
    <row r="229" spans="5:109" customFormat="1" x14ac:dyDescent="0.25"/>
    <row r="230" spans="5:109" customFormat="1" x14ac:dyDescent="0.25">
      <c r="BR230" s="2" t="s">
        <v>39</v>
      </c>
      <c r="BV230" s="2" t="s">
        <v>336</v>
      </c>
      <c r="BZ230" s="2" t="s">
        <v>337</v>
      </c>
      <c r="CG230" s="2" t="s">
        <v>39</v>
      </c>
      <c r="CO230" s="2" t="s">
        <v>336</v>
      </c>
      <c r="CS230" s="2" t="s">
        <v>168</v>
      </c>
      <c r="CX230" s="2" t="s">
        <v>169</v>
      </c>
      <c r="DE230" s="2" t="s">
        <v>170</v>
      </c>
    </row>
    <row r="231" spans="5:109" customFormat="1" x14ac:dyDescent="0.25">
      <c r="BR231" t="s">
        <v>463</v>
      </c>
      <c r="BV231" t="s">
        <v>294</v>
      </c>
      <c r="BZ231" t="s">
        <v>468</v>
      </c>
      <c r="CG231" t="s">
        <v>469</v>
      </c>
      <c r="CO231" t="s">
        <v>294</v>
      </c>
      <c r="CS231" t="s">
        <v>254</v>
      </c>
      <c r="CX231" s="40" t="s">
        <v>519</v>
      </c>
      <c r="DE231" t="s">
        <v>518</v>
      </c>
    </row>
    <row r="232" spans="5:109" customFormat="1" x14ac:dyDescent="0.25">
      <c r="BR232" t="s">
        <v>453</v>
      </c>
      <c r="BV232" t="s">
        <v>294</v>
      </c>
      <c r="BZ232" t="s">
        <v>470</v>
      </c>
      <c r="CG232" t="s">
        <v>453</v>
      </c>
      <c r="CO232" t="s">
        <v>294</v>
      </c>
      <c r="CS232" t="s">
        <v>254</v>
      </c>
      <c r="CX232" s="40" t="s">
        <v>519</v>
      </c>
      <c r="DE232" t="s">
        <v>518</v>
      </c>
    </row>
    <row r="233" spans="5:109" customFormat="1" x14ac:dyDescent="0.25">
      <c r="BR233" t="s">
        <v>453</v>
      </c>
      <c r="BV233" t="s">
        <v>294</v>
      </c>
      <c r="BZ233" t="s">
        <v>471</v>
      </c>
      <c r="CG233" t="s">
        <v>453</v>
      </c>
      <c r="CO233" t="s">
        <v>294</v>
      </c>
      <c r="CS233" t="s">
        <v>254</v>
      </c>
      <c r="CX233" s="40" t="s">
        <v>519</v>
      </c>
      <c r="DE233" t="s">
        <v>518</v>
      </c>
    </row>
    <row r="234" spans="5:109" customFormat="1" x14ac:dyDescent="0.25">
      <c r="BR234" t="s">
        <v>461</v>
      </c>
      <c r="BV234" t="s">
        <v>294</v>
      </c>
      <c r="BZ234" t="s">
        <v>472</v>
      </c>
      <c r="CG234" t="s">
        <v>461</v>
      </c>
      <c r="CO234" t="s">
        <v>294</v>
      </c>
      <c r="CS234" t="s">
        <v>254</v>
      </c>
      <c r="CX234" s="40" t="s">
        <v>519</v>
      </c>
      <c r="DE234" t="s">
        <v>518</v>
      </c>
    </row>
    <row r="235" spans="5:109" customFormat="1" x14ac:dyDescent="0.25">
      <c r="BR235" t="s">
        <v>458</v>
      </c>
      <c r="BV235" t="s">
        <v>294</v>
      </c>
      <c r="BZ235" t="s">
        <v>473</v>
      </c>
      <c r="CG235" t="s">
        <v>458</v>
      </c>
      <c r="CO235" t="s">
        <v>294</v>
      </c>
      <c r="CS235" t="s">
        <v>254</v>
      </c>
      <c r="CX235" s="40" t="s">
        <v>519</v>
      </c>
      <c r="DE235" t="s">
        <v>518</v>
      </c>
    </row>
    <row r="236" spans="5:109" customFormat="1" x14ac:dyDescent="0.25">
      <c r="BR236" t="s">
        <v>239</v>
      </c>
      <c r="BV236" t="s">
        <v>294</v>
      </c>
      <c r="BZ236" t="s">
        <v>474</v>
      </c>
      <c r="CG236" t="s">
        <v>239</v>
      </c>
      <c r="CO236" t="s">
        <v>294</v>
      </c>
      <c r="CS236" t="s">
        <v>254</v>
      </c>
      <c r="CX236" s="40" t="s">
        <v>519</v>
      </c>
      <c r="DE236" t="s">
        <v>518</v>
      </c>
    </row>
    <row r="237" spans="5:109" customFormat="1" x14ac:dyDescent="0.25">
      <c r="BR237" t="s">
        <v>442</v>
      </c>
      <c r="BV237" t="s">
        <v>338</v>
      </c>
      <c r="BZ237" t="s">
        <v>475</v>
      </c>
      <c r="CG237" t="s">
        <v>442</v>
      </c>
      <c r="CO237" t="s">
        <v>338</v>
      </c>
      <c r="CS237" t="s">
        <v>254</v>
      </c>
      <c r="CX237" s="40" t="s">
        <v>520</v>
      </c>
      <c r="DE237" t="s">
        <v>518</v>
      </c>
    </row>
    <row r="238" spans="5:109" customFormat="1" x14ac:dyDescent="0.25">
      <c r="BR238" t="s">
        <v>444</v>
      </c>
      <c r="BV238" t="s">
        <v>294</v>
      </c>
      <c r="BZ238" t="s">
        <v>476</v>
      </c>
      <c r="CG238" t="s">
        <v>444</v>
      </c>
      <c r="CO238" t="s">
        <v>294</v>
      </c>
      <c r="CS238" t="s">
        <v>254</v>
      </c>
      <c r="CX238" s="40" t="s">
        <v>520</v>
      </c>
      <c r="DE238" t="s">
        <v>518</v>
      </c>
    </row>
    <row r="239" spans="5:109" customFormat="1" x14ac:dyDescent="0.25">
      <c r="BR239" t="s">
        <v>449</v>
      </c>
      <c r="BV239" t="s">
        <v>294</v>
      </c>
      <c r="BZ239" t="s">
        <v>477</v>
      </c>
      <c r="CG239" t="s">
        <v>449</v>
      </c>
      <c r="CO239" t="s">
        <v>294</v>
      </c>
      <c r="CS239" t="s">
        <v>254</v>
      </c>
      <c r="CX239" s="40" t="s">
        <v>519</v>
      </c>
      <c r="DE239" t="s">
        <v>518</v>
      </c>
    </row>
    <row r="240" spans="5:109" customFormat="1" x14ac:dyDescent="0.25">
      <c r="BR240" t="s">
        <v>443</v>
      </c>
      <c r="BV240" t="s">
        <v>338</v>
      </c>
      <c r="BZ240" t="s">
        <v>478</v>
      </c>
      <c r="CG240" t="s">
        <v>443</v>
      </c>
      <c r="CO240" t="s">
        <v>338</v>
      </c>
      <c r="CS240" t="s">
        <v>254</v>
      </c>
      <c r="CX240" s="40" t="s">
        <v>520</v>
      </c>
      <c r="DE240" t="s">
        <v>518</v>
      </c>
    </row>
    <row r="241" spans="70:109" customFormat="1" x14ac:dyDescent="0.25">
      <c r="BR241" t="s">
        <v>450</v>
      </c>
      <c r="BV241" t="s">
        <v>338</v>
      </c>
      <c r="BZ241" t="s">
        <v>479</v>
      </c>
      <c r="CG241" t="s">
        <v>450</v>
      </c>
      <c r="CO241" t="s">
        <v>338</v>
      </c>
      <c r="CS241" t="s">
        <v>254</v>
      </c>
      <c r="CX241" s="40" t="s">
        <v>519</v>
      </c>
      <c r="DE241" t="s">
        <v>518</v>
      </c>
    </row>
    <row r="242" spans="70:109" customFormat="1" x14ac:dyDescent="0.25">
      <c r="BR242" t="s">
        <v>445</v>
      </c>
      <c r="BV242" t="s">
        <v>338</v>
      </c>
      <c r="BZ242" t="s">
        <v>480</v>
      </c>
      <c r="CG242" t="s">
        <v>445</v>
      </c>
      <c r="CO242" t="s">
        <v>338</v>
      </c>
      <c r="CS242" t="s">
        <v>254</v>
      </c>
      <c r="CX242" s="40" t="s">
        <v>520</v>
      </c>
      <c r="DE242" t="s">
        <v>518</v>
      </c>
    </row>
    <row r="243" spans="70:109" customFormat="1" x14ac:dyDescent="0.25">
      <c r="BR243" t="s">
        <v>446</v>
      </c>
      <c r="BV243" t="s">
        <v>338</v>
      </c>
      <c r="BZ243" t="s">
        <v>481</v>
      </c>
      <c r="CG243" t="s">
        <v>446</v>
      </c>
      <c r="CO243" t="s">
        <v>338</v>
      </c>
      <c r="CS243" t="s">
        <v>254</v>
      </c>
      <c r="CX243" s="40" t="s">
        <v>520</v>
      </c>
      <c r="DE243" t="s">
        <v>518</v>
      </c>
    </row>
    <row r="244" spans="70:109" customFormat="1" x14ac:dyDescent="0.25">
      <c r="BR244" t="s">
        <v>447</v>
      </c>
      <c r="BV244" t="s">
        <v>338</v>
      </c>
      <c r="BZ244" t="s">
        <v>482</v>
      </c>
      <c r="CG244" t="s">
        <v>447</v>
      </c>
      <c r="CO244" t="s">
        <v>338</v>
      </c>
      <c r="CS244" t="s">
        <v>254</v>
      </c>
      <c r="CX244" s="40" t="s">
        <v>519</v>
      </c>
      <c r="DE244" t="s">
        <v>518</v>
      </c>
    </row>
    <row r="245" spans="70:109" customFormat="1" x14ac:dyDescent="0.25">
      <c r="BR245" t="s">
        <v>448</v>
      </c>
      <c r="BV245" t="s">
        <v>338</v>
      </c>
      <c r="BZ245" t="s">
        <v>483</v>
      </c>
      <c r="CG245" t="s">
        <v>448</v>
      </c>
      <c r="CO245" t="s">
        <v>338</v>
      </c>
      <c r="CS245" t="s">
        <v>254</v>
      </c>
      <c r="CX245" s="40" t="s">
        <v>519</v>
      </c>
      <c r="DE245" t="s">
        <v>518</v>
      </c>
    </row>
    <row r="246" spans="70:109" customFormat="1" x14ac:dyDescent="0.25">
      <c r="BR246" t="s">
        <v>452</v>
      </c>
      <c r="BV246" t="s">
        <v>294</v>
      </c>
      <c r="BZ246" t="s">
        <v>484</v>
      </c>
      <c r="CG246" t="s">
        <v>452</v>
      </c>
      <c r="CO246" t="s">
        <v>294</v>
      </c>
      <c r="CS246" t="s">
        <v>254</v>
      </c>
      <c r="CX246" s="40" t="s">
        <v>519</v>
      </c>
      <c r="DE246" t="s">
        <v>518</v>
      </c>
    </row>
    <row r="247" spans="70:109" customFormat="1" x14ac:dyDescent="0.25">
      <c r="BR247" t="s">
        <v>462</v>
      </c>
      <c r="BV247" t="s">
        <v>294</v>
      </c>
      <c r="BZ247" t="s">
        <v>485</v>
      </c>
      <c r="CG247" t="s">
        <v>462</v>
      </c>
      <c r="CO247" t="s">
        <v>294</v>
      </c>
      <c r="CS247" t="s">
        <v>254</v>
      </c>
      <c r="CX247" s="40" t="s">
        <v>519</v>
      </c>
      <c r="DE247" t="s">
        <v>518</v>
      </c>
    </row>
    <row r="248" spans="70:109" customFormat="1" x14ac:dyDescent="0.25">
      <c r="BR248" t="s">
        <v>454</v>
      </c>
      <c r="BV248" t="s">
        <v>294</v>
      </c>
      <c r="BZ248" t="s">
        <v>486</v>
      </c>
      <c r="CG248" t="s">
        <v>454</v>
      </c>
      <c r="CO248" t="s">
        <v>294</v>
      </c>
      <c r="CS248" t="s">
        <v>254</v>
      </c>
      <c r="CX248" s="40" t="s">
        <v>519</v>
      </c>
      <c r="DE248" t="s">
        <v>518</v>
      </c>
    </row>
    <row r="249" spans="70:109" customFormat="1" x14ac:dyDescent="0.25">
      <c r="BR249" t="s">
        <v>455</v>
      </c>
      <c r="BV249" t="s">
        <v>294</v>
      </c>
      <c r="BZ249" t="s">
        <v>487</v>
      </c>
      <c r="CG249" t="s">
        <v>488</v>
      </c>
      <c r="CO249" t="s">
        <v>294</v>
      </c>
      <c r="CS249" t="s">
        <v>254</v>
      </c>
      <c r="CX249" s="40" t="s">
        <v>519</v>
      </c>
      <c r="DE249" t="s">
        <v>518</v>
      </c>
    </row>
    <row r="250" spans="70:109" customFormat="1" x14ac:dyDescent="0.25">
      <c r="BR250" t="s">
        <v>455</v>
      </c>
      <c r="BV250" t="s">
        <v>294</v>
      </c>
      <c r="BZ250" t="s">
        <v>491</v>
      </c>
      <c r="CG250" t="s">
        <v>455</v>
      </c>
      <c r="CO250" t="s">
        <v>294</v>
      </c>
      <c r="CS250" t="s">
        <v>254</v>
      </c>
      <c r="CX250" s="40" t="s">
        <v>519</v>
      </c>
      <c r="DE250" t="s">
        <v>518</v>
      </c>
    </row>
    <row r="251" spans="70:109" customFormat="1" x14ac:dyDescent="0.25">
      <c r="BR251" t="s">
        <v>457</v>
      </c>
      <c r="BV251" t="s">
        <v>338</v>
      </c>
      <c r="BZ251" t="s">
        <v>492</v>
      </c>
      <c r="CG251" t="s">
        <v>457</v>
      </c>
      <c r="CO251" t="s">
        <v>338</v>
      </c>
      <c r="CS251" t="s">
        <v>254</v>
      </c>
      <c r="CX251" s="40" t="s">
        <v>519</v>
      </c>
      <c r="DE251" t="s">
        <v>518</v>
      </c>
    </row>
    <row r="252" spans="70:109" customFormat="1" x14ac:dyDescent="0.25">
      <c r="BR252" t="s">
        <v>456</v>
      </c>
      <c r="BV252" t="s">
        <v>338</v>
      </c>
      <c r="BZ252" t="s">
        <v>493</v>
      </c>
      <c r="CG252" t="s">
        <v>456</v>
      </c>
      <c r="CO252" t="s">
        <v>338</v>
      </c>
      <c r="CS252" t="s">
        <v>254</v>
      </c>
      <c r="CX252" s="40" t="s">
        <v>519</v>
      </c>
      <c r="DE252" t="s">
        <v>518</v>
      </c>
    </row>
    <row r="253" spans="70:109" customFormat="1" x14ac:dyDescent="0.25">
      <c r="BR253" t="s">
        <v>460</v>
      </c>
      <c r="BV253" t="s">
        <v>338</v>
      </c>
      <c r="BZ253" t="s">
        <v>494</v>
      </c>
      <c r="CG253" t="s">
        <v>460</v>
      </c>
      <c r="CO253" t="s">
        <v>338</v>
      </c>
      <c r="CS253" t="s">
        <v>254</v>
      </c>
      <c r="CX253" s="40" t="s">
        <v>519</v>
      </c>
      <c r="DE253" t="s">
        <v>518</v>
      </c>
    </row>
    <row r="254" spans="70:109" customFormat="1" x14ac:dyDescent="0.25">
      <c r="BR254" t="s">
        <v>459</v>
      </c>
      <c r="BV254" t="s">
        <v>294</v>
      </c>
      <c r="BZ254" t="s">
        <v>495</v>
      </c>
      <c r="CG254" t="s">
        <v>459</v>
      </c>
      <c r="CO254" t="s">
        <v>294</v>
      </c>
      <c r="CS254" t="s">
        <v>254</v>
      </c>
      <c r="CX254" s="40" t="s">
        <v>519</v>
      </c>
      <c r="DE254" t="s">
        <v>518</v>
      </c>
    </row>
    <row r="255" spans="70:109" customFormat="1" x14ac:dyDescent="0.25">
      <c r="BR255" t="s">
        <v>464</v>
      </c>
      <c r="BV255" t="s">
        <v>294</v>
      </c>
      <c r="BZ255" t="s">
        <v>496</v>
      </c>
      <c r="CG255" t="s">
        <v>464</v>
      </c>
      <c r="CO255" t="s">
        <v>294</v>
      </c>
      <c r="CS255" t="s">
        <v>254</v>
      </c>
      <c r="CX255" s="40" t="s">
        <v>519</v>
      </c>
      <c r="DE255" t="s">
        <v>518</v>
      </c>
    </row>
    <row r="256" spans="70:109" customFormat="1" x14ac:dyDescent="0.25">
      <c r="BR256" t="s">
        <v>451</v>
      </c>
      <c r="BV256" t="s">
        <v>294</v>
      </c>
      <c r="BZ256" t="s">
        <v>497</v>
      </c>
      <c r="CG256" t="s">
        <v>451</v>
      </c>
      <c r="CO256" t="s">
        <v>294</v>
      </c>
      <c r="CS256" t="s">
        <v>254</v>
      </c>
      <c r="CX256" s="40" t="s">
        <v>519</v>
      </c>
      <c r="DE256" t="s">
        <v>518</v>
      </c>
    </row>
    <row r="257" spans="5:5" customFormat="1" x14ac:dyDescent="0.25"/>
    <row r="258" spans="5:5" customFormat="1" x14ac:dyDescent="0.25"/>
    <row r="259" spans="5:5" customFormat="1" x14ac:dyDescent="0.25"/>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row r="267" spans="5:5" customFormat="1" x14ac:dyDescent="0.25"/>
    <row r="268" spans="5:5" customFormat="1" x14ac:dyDescent="0.25"/>
    <row r="269" spans="5:5" customFormat="1" x14ac:dyDescent="0.25"/>
    <row r="270" spans="5:5" customFormat="1" x14ac:dyDescent="0.25"/>
    <row r="271" spans="5:5" customFormat="1" x14ac:dyDescent="0.25"/>
    <row r="272" spans="5:5" customFormat="1" x14ac:dyDescent="0.25">
      <c r="E272" s="22" t="s">
        <v>532</v>
      </c>
    </row>
    <row r="273" spans="2:5" customFormat="1" x14ac:dyDescent="0.25">
      <c r="E273" t="s">
        <v>533</v>
      </c>
    </row>
    <row r="274" spans="2:5" customFormat="1" x14ac:dyDescent="0.25"/>
    <row r="275" spans="2:5" customFormat="1" x14ac:dyDescent="0.25"/>
    <row r="276" spans="2:5" customFormat="1" x14ac:dyDescent="0.25"/>
    <row r="277" spans="2:5" customFormat="1" x14ac:dyDescent="0.25"/>
    <row r="278" spans="2:5" customFormat="1" x14ac:dyDescent="0.25"/>
    <row r="279" spans="2:5" customFormat="1" x14ac:dyDescent="0.25"/>
    <row r="280" spans="2:5" customFormat="1" x14ac:dyDescent="0.25"/>
    <row r="281" spans="2:5" customFormat="1" x14ac:dyDescent="0.25"/>
    <row r="282" spans="2:5" customFormat="1" x14ac:dyDescent="0.25"/>
    <row r="283" spans="2:5" x14ac:dyDescent="0.25">
      <c r="B283"/>
    </row>
    <row r="291" spans="3:5" customFormat="1" x14ac:dyDescent="0.25">
      <c r="C291" s="21">
        <v>0</v>
      </c>
      <c r="E291" s="1" t="s">
        <v>521</v>
      </c>
    </row>
    <row r="292" spans="3:5" customFormat="1" x14ac:dyDescent="0.25">
      <c r="E292" t="s">
        <v>98</v>
      </c>
    </row>
    <row r="293" spans="3:5" customFormat="1" x14ac:dyDescent="0.25"/>
    <row r="294" spans="3:5" customFormat="1" x14ac:dyDescent="0.25">
      <c r="E294" s="22" t="s">
        <v>528</v>
      </c>
    </row>
    <row r="295" spans="3:5" customFormat="1" x14ac:dyDescent="0.25">
      <c r="E295" t="s">
        <v>529</v>
      </c>
    </row>
    <row r="296" spans="3:5" customFormat="1" x14ac:dyDescent="0.25"/>
    <row r="297" spans="3:5" customFormat="1" x14ac:dyDescent="0.25"/>
    <row r="298" spans="3:5" customFormat="1" x14ac:dyDescent="0.25"/>
    <row r="299" spans="3:5" customFormat="1" x14ac:dyDescent="0.25"/>
    <row r="300" spans="3:5" customFormat="1" x14ac:dyDescent="0.25"/>
    <row r="301" spans="3:5" customFormat="1" x14ac:dyDescent="0.25"/>
    <row r="302" spans="3:5" customFormat="1" x14ac:dyDescent="0.25"/>
    <row r="303" spans="3:5" customFormat="1" x14ac:dyDescent="0.25"/>
    <row r="304" spans="3:5"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53:53" customFormat="1" x14ac:dyDescent="0.25"/>
    <row r="322" spans="53:53" customFormat="1" x14ac:dyDescent="0.25"/>
    <row r="323" spans="53:53" customFormat="1" x14ac:dyDescent="0.25"/>
    <row r="324" spans="53:53" customFormat="1" x14ac:dyDescent="0.25"/>
    <row r="325" spans="53:53" customFormat="1" x14ac:dyDescent="0.25"/>
    <row r="326" spans="53:53" customFormat="1" x14ac:dyDescent="0.25"/>
    <row r="327" spans="53:53" customFormat="1" x14ac:dyDescent="0.25"/>
    <row r="328" spans="53:53" customFormat="1" x14ac:dyDescent="0.25">
      <c r="BA328" s="22" t="s">
        <v>290</v>
      </c>
    </row>
    <row r="329" spans="53:53" customFormat="1" x14ac:dyDescent="0.25"/>
    <row r="330" spans="53:53" customFormat="1" x14ac:dyDescent="0.25">
      <c r="BA330" s="22" t="s">
        <v>291</v>
      </c>
    </row>
    <row r="331" spans="53:53" customFormat="1" x14ac:dyDescent="0.25"/>
    <row r="332" spans="53:53" customFormat="1" x14ac:dyDescent="0.25">
      <c r="BA332" s="22" t="s">
        <v>291</v>
      </c>
    </row>
    <row r="333" spans="53:53" customFormat="1" x14ac:dyDescent="0.25"/>
    <row r="334" spans="53:53" customFormat="1" x14ac:dyDescent="0.25"/>
    <row r="335" spans="53:53" customFormat="1" x14ac:dyDescent="0.25"/>
    <row r="336" spans="53:53"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spans="53:53" customFormat="1" x14ac:dyDescent="0.25"/>
    <row r="354" spans="53:53" customFormat="1" x14ac:dyDescent="0.25"/>
    <row r="355" spans="53:53" customFormat="1" x14ac:dyDescent="0.25"/>
    <row r="356" spans="53:53" customFormat="1" x14ac:dyDescent="0.25"/>
    <row r="357" spans="53:53" customFormat="1" x14ac:dyDescent="0.25"/>
    <row r="358" spans="53:53" customFormat="1" x14ac:dyDescent="0.25"/>
    <row r="359" spans="53:53" customFormat="1" x14ac:dyDescent="0.25"/>
    <row r="360" spans="53:53" customFormat="1" x14ac:dyDescent="0.25"/>
    <row r="361" spans="53:53" customFormat="1" x14ac:dyDescent="0.25"/>
    <row r="362" spans="53:53" customFormat="1" x14ac:dyDescent="0.25"/>
    <row r="363" spans="53:53" customFormat="1" x14ac:dyDescent="0.25"/>
    <row r="364" spans="53:53" customFormat="1" x14ac:dyDescent="0.25"/>
    <row r="365" spans="53:53" customFormat="1" x14ac:dyDescent="0.25"/>
    <row r="366" spans="53:53" customFormat="1" x14ac:dyDescent="0.25"/>
    <row r="367" spans="53:53" customFormat="1" x14ac:dyDescent="0.25">
      <c r="BA367" s="22" t="s">
        <v>550</v>
      </c>
    </row>
    <row r="368" spans="53:53" customFormat="1" x14ac:dyDescent="0.25"/>
    <row r="369" spans="3:3" customFormat="1" x14ac:dyDescent="0.25"/>
    <row r="370" spans="3:3" customFormat="1" x14ac:dyDescent="0.25"/>
    <row r="371" spans="3:3" customFormat="1" x14ac:dyDescent="0.25"/>
    <row r="372" spans="3:3" customFormat="1" x14ac:dyDescent="0.25"/>
    <row r="373" spans="3:3" customFormat="1" x14ac:dyDescent="0.25"/>
    <row r="374" spans="3:3" customFormat="1" x14ac:dyDescent="0.25"/>
    <row r="375" spans="3:3" customFormat="1" x14ac:dyDescent="0.25"/>
    <row r="376" spans="3:3" customFormat="1" x14ac:dyDescent="0.25"/>
    <row r="377" spans="3:3" customFormat="1" x14ac:dyDescent="0.25"/>
    <row r="378" spans="3:3" customFormat="1" x14ac:dyDescent="0.25"/>
    <row r="379" spans="3:3" customFormat="1" x14ac:dyDescent="0.25"/>
    <row r="380" spans="3:3" x14ac:dyDescent="0.25">
      <c r="C380" s="4">
        <v>0</v>
      </c>
    </row>
  </sheetData>
  <hyperlinks>
    <hyperlink ref="E10" r:id="rId1" display="https://teams.microsoft.com/l/message/19:c869a345-f176-4ecc-a5d1-ed669c946231_ea9129dd-a8f6-49df-b3b3-b24bece85c93@unq.gbl.spaces/1721895057528?context=%7B%22contextType%22%3A%22chat%22%7D" xr:uid="{CE699F18-FB66-4F85-AF6E-8EA0BCDF6B7D}"/>
    <hyperlink ref="E272" r:id="rId2" display="https://teams.microsoft.com/l/message/19:633595e6-2f48-4516-ad3c-37a06400ad9d_c869a345-f176-4ecc-a5d1-ed669c946231@unq.gbl.spaces/1721962383649?context=%7B%22contextType%22%3A%22chat%22%7D" xr:uid="{8DCA832B-F752-4079-9A83-E36FEEB5BA07}"/>
    <hyperlink ref="E294" r:id="rId3" display="https://teams.microsoft.com/l/message/19:2e7b6d21-ef22-4111-a3df-57e9dec9ae64_f57b8c00-4882-4d7c-a3b9-0ecf369ec9ad@unq.gbl.spaces/1721962821434?context=%7B%22contextType%22%3A%22chat%22%7D" xr:uid="{CB149A0F-A480-40DF-B2F3-D577A2944DF8}"/>
    <hyperlink ref="BA328" r:id="rId4" display="https://365dipostar.sharepoint.com/:x:/s/PJ_NewOPLSystemImplementation/EURsBP0tYgFOqIC6XZNzqUEBTMdJbOMaumqstDc0MsN5xg?e=bxU04G" xr:uid="{8D5EF0AF-8545-462E-9D4C-D9B80823ABC7}"/>
    <hyperlink ref="BA330" r:id="rId5" display="https://365dipostar-my.sharepoint.com/:x:/g/personal/khairina_saktia_dipostar_com/EZI6FJk1rK9Lk2ZE2zKTXaIB7BHDdHsbLl6shVmHfU4LhA?e=S0ptkn" xr:uid="{0215AD7A-7213-44C8-8D6C-E106FEEF29DC}"/>
    <hyperlink ref="BA332" r:id="rId6" display="https://365dipostar-my.sharepoint.com/:x:/g/personal/khairina_saktia_dipostar_com/EZI6FJk1rK9Lk2ZE2zKTXaIB7BHDdHsbLl6shVmHfU4LhA?e=S0ptkn" xr:uid="{7D89AA6F-4DD1-4AAC-843D-F663479E9652}"/>
    <hyperlink ref="BA367" r:id="rId7" display="https://365dipostar.sharepoint.com/:x:/s/PJ_NewOPLSystemImplementation/EQvIT0ZWkAFOoe4BgI6cHwIBVKl1GgIfdkqwfsfk60VdKA?e=G3s3eH" xr:uid="{BB575097-88F0-4E06-B227-BB7D9259F061}"/>
  </hyperlink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4E2C8-2BC4-43AF-AB25-7B0BF4574A11}">
  <dimension ref="B2:FU2884"/>
  <sheetViews>
    <sheetView topLeftCell="A990" zoomScale="85" zoomScaleNormal="85" workbookViewId="0">
      <selection activeCell="E1357" sqref="E1357"/>
    </sheetView>
  </sheetViews>
  <sheetFormatPr defaultColWidth="2.85546875" defaultRowHeight="15" x14ac:dyDescent="0.25"/>
  <cols>
    <col min="1" max="16384" width="2.85546875" style="3"/>
  </cols>
  <sheetData>
    <row r="2" spans="2:5" x14ac:dyDescent="0.25">
      <c r="B2" s="1" t="s">
        <v>530</v>
      </c>
      <c r="C2"/>
    </row>
    <row r="3" spans="2:5" x14ac:dyDescent="0.25">
      <c r="B3"/>
      <c r="C3"/>
    </row>
    <row r="4" spans="2:5" customFormat="1" x14ac:dyDescent="0.25">
      <c r="C4" s="21">
        <v>0</v>
      </c>
      <c r="E4" s="1" t="s">
        <v>329</v>
      </c>
    </row>
    <row r="5" spans="2:5" customFormat="1" x14ac:dyDescent="0.25">
      <c r="E5" t="s">
        <v>330</v>
      </c>
    </row>
    <row r="6" spans="2:5" customFormat="1" x14ac:dyDescent="0.25">
      <c r="E6" s="2" t="s">
        <v>331</v>
      </c>
    </row>
    <row r="7" spans="2:5" customFormat="1" x14ac:dyDescent="0.25">
      <c r="E7" t="s">
        <v>96</v>
      </c>
    </row>
    <row r="8" spans="2:5" customFormat="1" x14ac:dyDescent="0.25">
      <c r="E8" t="s">
        <v>97</v>
      </c>
    </row>
    <row r="9" spans="2:5" customFormat="1" x14ac:dyDescent="0.25"/>
    <row r="10" spans="2:5" customFormat="1" x14ac:dyDescent="0.25">
      <c r="E10" s="22" t="s">
        <v>332</v>
      </c>
    </row>
    <row r="11" spans="2:5" customFormat="1" x14ac:dyDescent="0.25">
      <c r="E11" t="s">
        <v>333</v>
      </c>
    </row>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spans="5:5" customFormat="1" x14ac:dyDescent="0.25"/>
    <row r="50" spans="5:5" customFormat="1" x14ac:dyDescent="0.25"/>
    <row r="51" spans="5:5" customFormat="1" x14ac:dyDescent="0.25"/>
    <row r="52" spans="5:5" customFormat="1" x14ac:dyDescent="0.25"/>
    <row r="53" spans="5:5" customFormat="1" x14ac:dyDescent="0.25"/>
    <row r="54" spans="5:5" customFormat="1" x14ac:dyDescent="0.25"/>
    <row r="55" spans="5:5" customFormat="1" x14ac:dyDescent="0.25"/>
    <row r="56" spans="5:5" customFormat="1" x14ac:dyDescent="0.25"/>
    <row r="57" spans="5:5" customFormat="1" x14ac:dyDescent="0.25"/>
    <row r="58" spans="5:5" customFormat="1" x14ac:dyDescent="0.25"/>
    <row r="59" spans="5:5" customFormat="1" x14ac:dyDescent="0.25">
      <c r="E59" s="1" t="s">
        <v>341</v>
      </c>
    </row>
    <row r="60" spans="5:5" customFormat="1" x14ac:dyDescent="0.25"/>
    <row r="61" spans="5:5" customFormat="1" x14ac:dyDescent="0.25">
      <c r="E61" s="22" t="s">
        <v>358</v>
      </c>
    </row>
    <row r="62" spans="5:5" customFormat="1" x14ac:dyDescent="0.25">
      <c r="E62" t="s">
        <v>359</v>
      </c>
    </row>
    <row r="63" spans="5:5" customFormat="1" x14ac:dyDescent="0.25"/>
    <row r="64" spans="5:5" customFormat="1" x14ac:dyDescent="0.25"/>
    <row r="65" spans="5:5" customFormat="1" x14ac:dyDescent="0.25"/>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row r="77" spans="5:5" customFormat="1" x14ac:dyDescent="0.25"/>
    <row r="78" spans="5:5" customFormat="1" x14ac:dyDescent="0.25"/>
    <row r="79" spans="5:5" customFormat="1" x14ac:dyDescent="0.25">
      <c r="E79" s="22" t="s">
        <v>360</v>
      </c>
    </row>
    <row r="80" spans="5:5" customFormat="1" x14ac:dyDescent="0.25">
      <c r="E80" t="s">
        <v>361</v>
      </c>
    </row>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c r="E102" s="22" t="s">
        <v>362</v>
      </c>
    </row>
    <row r="103" spans="5:5" customFormat="1" x14ac:dyDescent="0.25">
      <c r="E103" t="s">
        <v>363</v>
      </c>
    </row>
    <row r="104" spans="5:5" customFormat="1" x14ac:dyDescent="0.25"/>
    <row r="105" spans="5:5" customFormat="1" x14ac:dyDescent="0.25"/>
    <row r="106" spans="5:5" customFormat="1" x14ac:dyDescent="0.25"/>
    <row r="107" spans="5:5" customFormat="1" x14ac:dyDescent="0.25"/>
    <row r="108" spans="5:5" customFormat="1" x14ac:dyDescent="0.25"/>
    <row r="109" spans="5:5" customFormat="1" x14ac:dyDescent="0.25"/>
    <row r="110" spans="5:5" customFormat="1" x14ac:dyDescent="0.25"/>
    <row r="111" spans="5:5" customFormat="1" x14ac:dyDescent="0.25"/>
    <row r="112" spans="5:5" customFormat="1" x14ac:dyDescent="0.25"/>
    <row r="113" spans="5:5" customFormat="1" x14ac:dyDescent="0.25"/>
    <row r="114" spans="5:5" customFormat="1" x14ac:dyDescent="0.25"/>
    <row r="115" spans="5:5" customFormat="1" x14ac:dyDescent="0.25"/>
    <row r="116" spans="5:5" customFormat="1" x14ac:dyDescent="0.25"/>
    <row r="117" spans="5:5" customFormat="1" x14ac:dyDescent="0.25"/>
    <row r="118" spans="5:5" customFormat="1" x14ac:dyDescent="0.25"/>
    <row r="119" spans="5:5" customFormat="1" x14ac:dyDescent="0.25"/>
    <row r="120" spans="5:5" customFormat="1" x14ac:dyDescent="0.25"/>
    <row r="121" spans="5:5" customFormat="1" x14ac:dyDescent="0.25"/>
    <row r="122" spans="5:5" customFormat="1" x14ac:dyDescent="0.25"/>
    <row r="123" spans="5:5" customFormat="1" x14ac:dyDescent="0.25"/>
    <row r="124" spans="5:5" customFormat="1" x14ac:dyDescent="0.25"/>
    <row r="125" spans="5:5" customFormat="1" x14ac:dyDescent="0.25"/>
    <row r="126" spans="5:5" customFormat="1" x14ac:dyDescent="0.25"/>
    <row r="127" spans="5:5" customFormat="1" x14ac:dyDescent="0.25"/>
    <row r="128" spans="5:5" customFormat="1" x14ac:dyDescent="0.25">
      <c r="E128" s="22" t="s">
        <v>364</v>
      </c>
    </row>
    <row r="129" spans="5:5" customFormat="1" x14ac:dyDescent="0.25">
      <c r="E129" t="s">
        <v>365</v>
      </c>
    </row>
    <row r="130" spans="5:5" customFormat="1" x14ac:dyDescent="0.25"/>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row r="137" spans="5:5" customFormat="1" x14ac:dyDescent="0.25"/>
    <row r="138" spans="5:5" customFormat="1" x14ac:dyDescent="0.25"/>
    <row r="139" spans="5:5" customFormat="1" x14ac:dyDescent="0.25"/>
    <row r="140" spans="5:5" customFormat="1" x14ac:dyDescent="0.25"/>
    <row r="141" spans="5:5" customFormat="1" x14ac:dyDescent="0.25"/>
    <row r="142" spans="5:5" customFormat="1" x14ac:dyDescent="0.25"/>
    <row r="143" spans="5:5" customFormat="1" x14ac:dyDescent="0.25"/>
    <row r="144" spans="5:5" customFormat="1" x14ac:dyDescent="0.25"/>
    <row r="145" spans="5:5" customFormat="1" x14ac:dyDescent="0.25"/>
    <row r="146" spans="5:5" customFormat="1" x14ac:dyDescent="0.25"/>
    <row r="147" spans="5:5" customFormat="1" x14ac:dyDescent="0.25"/>
    <row r="148" spans="5:5" customFormat="1" x14ac:dyDescent="0.25"/>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row r="155" spans="5:5" customFormat="1" x14ac:dyDescent="0.25"/>
    <row r="156" spans="5:5" customFormat="1" x14ac:dyDescent="0.25"/>
    <row r="157" spans="5:5" customFormat="1" x14ac:dyDescent="0.25"/>
    <row r="158" spans="5:5" customFormat="1" x14ac:dyDescent="0.25">
      <c r="E158" s="22" t="s">
        <v>366</v>
      </c>
    </row>
    <row r="159" spans="5:5" customFormat="1" x14ac:dyDescent="0.25">
      <c r="E159" t="s">
        <v>367</v>
      </c>
    </row>
    <row r="160" spans="5:5" customFormat="1" x14ac:dyDescent="0.25"/>
    <row r="161" spans="5:5" customFormat="1" x14ac:dyDescent="0.25"/>
    <row r="162" spans="5:5" customFormat="1" x14ac:dyDescent="0.25"/>
    <row r="163" spans="5:5" customFormat="1" x14ac:dyDescent="0.25"/>
    <row r="164" spans="5:5" customFormat="1" x14ac:dyDescent="0.25"/>
    <row r="165" spans="5:5" customFormat="1" x14ac:dyDescent="0.25"/>
    <row r="166" spans="5:5" customFormat="1" x14ac:dyDescent="0.25"/>
    <row r="167" spans="5:5" customFormat="1" x14ac:dyDescent="0.25"/>
    <row r="168" spans="5:5" customFormat="1" x14ac:dyDescent="0.25"/>
    <row r="169" spans="5:5" customFormat="1" x14ac:dyDescent="0.25"/>
    <row r="170" spans="5:5" customFormat="1" x14ac:dyDescent="0.25"/>
    <row r="171" spans="5:5" customFormat="1" x14ac:dyDescent="0.25"/>
    <row r="172" spans="5:5" customFormat="1" x14ac:dyDescent="0.25">
      <c r="E172" s="22" t="s">
        <v>368</v>
      </c>
    </row>
    <row r="173" spans="5:5" customFormat="1" x14ac:dyDescent="0.25">
      <c r="E173" t="s">
        <v>369</v>
      </c>
    </row>
    <row r="174" spans="5:5" customFormat="1" x14ac:dyDescent="0.25"/>
    <row r="175" spans="5:5" customFormat="1" x14ac:dyDescent="0.25"/>
    <row r="176" spans="5:5"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spans="5:5" customFormat="1" x14ac:dyDescent="0.25"/>
    <row r="226" spans="5:5" customFormat="1" x14ac:dyDescent="0.25">
      <c r="E226" s="22" t="s">
        <v>370</v>
      </c>
    </row>
    <row r="227" spans="5:5" customFormat="1" x14ac:dyDescent="0.25">
      <c r="E227" t="s">
        <v>371</v>
      </c>
    </row>
    <row r="228" spans="5:5" customFormat="1" x14ac:dyDescent="0.25"/>
    <row r="229" spans="5:5" customFormat="1" x14ac:dyDescent="0.25"/>
    <row r="230" spans="5:5" customFormat="1" x14ac:dyDescent="0.25"/>
    <row r="231" spans="5:5" customFormat="1" x14ac:dyDescent="0.25"/>
    <row r="232" spans="5:5" customFormat="1" x14ac:dyDescent="0.25"/>
    <row r="233" spans="5:5" customFormat="1" x14ac:dyDescent="0.25"/>
    <row r="234" spans="5:5" customFormat="1" x14ac:dyDescent="0.25"/>
    <row r="235" spans="5:5" customFormat="1" x14ac:dyDescent="0.25"/>
    <row r="236" spans="5:5" customFormat="1" x14ac:dyDescent="0.25"/>
    <row r="237" spans="5:5" customFormat="1" x14ac:dyDescent="0.25"/>
    <row r="238" spans="5:5" customFormat="1" x14ac:dyDescent="0.25"/>
    <row r="239" spans="5:5" customFormat="1" x14ac:dyDescent="0.25"/>
    <row r="240" spans="5:5"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pans="5:5" customFormat="1" x14ac:dyDescent="0.25"/>
    <row r="258" spans="5:5" customFormat="1" x14ac:dyDescent="0.25"/>
    <row r="259" spans="5:5" customFormat="1" x14ac:dyDescent="0.25"/>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c r="E266" s="1" t="s">
        <v>391</v>
      </c>
    </row>
    <row r="267" spans="5:5" customFormat="1" x14ac:dyDescent="0.25"/>
    <row r="268" spans="5:5" customFormat="1" x14ac:dyDescent="0.25">
      <c r="E268" s="22" t="s">
        <v>522</v>
      </c>
    </row>
    <row r="269" spans="5:5" customFormat="1" x14ac:dyDescent="0.25">
      <c r="E269" t="s">
        <v>523</v>
      </c>
    </row>
    <row r="270" spans="5:5" customFormat="1" x14ac:dyDescent="0.25"/>
    <row r="271" spans="5:5" customFormat="1" x14ac:dyDescent="0.25"/>
    <row r="272" spans="5:5" customFormat="1" x14ac:dyDescent="0.25"/>
    <row r="273" spans="5:64" customFormat="1" x14ac:dyDescent="0.25"/>
    <row r="274" spans="5:64" customFormat="1" x14ac:dyDescent="0.25"/>
    <row r="275" spans="5:64" customFormat="1" x14ac:dyDescent="0.25"/>
    <row r="276" spans="5:64" customFormat="1" x14ac:dyDescent="0.25"/>
    <row r="277" spans="5:64" customFormat="1" x14ac:dyDescent="0.25"/>
    <row r="278" spans="5:64" customFormat="1" x14ac:dyDescent="0.25"/>
    <row r="279" spans="5:64" customFormat="1" x14ac:dyDescent="0.25"/>
    <row r="280" spans="5:64" customFormat="1" x14ac:dyDescent="0.25"/>
    <row r="281" spans="5:64" customFormat="1" x14ac:dyDescent="0.25"/>
    <row r="282" spans="5:64" customFormat="1" x14ac:dyDescent="0.25"/>
    <row r="283" spans="5:64" customFormat="1" x14ac:dyDescent="0.25"/>
    <row r="284" spans="5:64" customFormat="1" x14ac:dyDescent="0.25">
      <c r="E284" s="2" t="s">
        <v>524</v>
      </c>
      <c r="BL284" s="2" t="s">
        <v>525</v>
      </c>
    </row>
    <row r="285" spans="5:64" customFormat="1" x14ac:dyDescent="0.25"/>
    <row r="286" spans="5:64" customFormat="1" x14ac:dyDescent="0.25"/>
    <row r="287" spans="5:64" customFormat="1" x14ac:dyDescent="0.25"/>
    <row r="288" spans="5:64"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spans="5:5" customFormat="1" x14ac:dyDescent="0.25"/>
    <row r="306" spans="5:5" customFormat="1" x14ac:dyDescent="0.25"/>
    <row r="307" spans="5:5" customFormat="1" x14ac:dyDescent="0.25"/>
    <row r="308" spans="5:5" customFormat="1" x14ac:dyDescent="0.25"/>
    <row r="309" spans="5:5" customFormat="1" x14ac:dyDescent="0.25"/>
    <row r="310" spans="5:5" customFormat="1" x14ac:dyDescent="0.25"/>
    <row r="311" spans="5:5" customFormat="1" x14ac:dyDescent="0.25"/>
    <row r="312" spans="5:5" customFormat="1" x14ac:dyDescent="0.25"/>
    <row r="313" spans="5:5" customFormat="1" x14ac:dyDescent="0.25">
      <c r="E313" s="22" t="s">
        <v>526</v>
      </c>
    </row>
    <row r="314" spans="5:5" customFormat="1" x14ac:dyDescent="0.25">
      <c r="E314" t="s">
        <v>527</v>
      </c>
    </row>
    <row r="315" spans="5:5" customFormat="1" x14ac:dyDescent="0.25"/>
    <row r="316" spans="5:5" customFormat="1" x14ac:dyDescent="0.25"/>
    <row r="317" spans="5:5" customFormat="1" x14ac:dyDescent="0.25"/>
    <row r="318" spans="5:5" customFormat="1" x14ac:dyDescent="0.25"/>
    <row r="319" spans="5:5" customFormat="1" x14ac:dyDescent="0.25"/>
    <row r="320" spans="5:5"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spans="5:5" customFormat="1" x14ac:dyDescent="0.25"/>
    <row r="354" spans="5:5" customFormat="1" x14ac:dyDescent="0.25"/>
    <row r="355" spans="5:5" customFormat="1" x14ac:dyDescent="0.25"/>
    <row r="356" spans="5:5" customFormat="1" x14ac:dyDescent="0.25"/>
    <row r="357" spans="5:5" customFormat="1" x14ac:dyDescent="0.25"/>
    <row r="358" spans="5:5" customFormat="1" x14ac:dyDescent="0.25"/>
    <row r="359" spans="5:5" customFormat="1" x14ac:dyDescent="0.25"/>
    <row r="360" spans="5:5" customFormat="1" x14ac:dyDescent="0.25"/>
    <row r="361" spans="5:5" customFormat="1" x14ac:dyDescent="0.25"/>
    <row r="362" spans="5:5" customFormat="1" x14ac:dyDescent="0.25"/>
    <row r="363" spans="5:5" customFormat="1" x14ac:dyDescent="0.25">
      <c r="E363" s="1" t="s">
        <v>530</v>
      </c>
    </row>
    <row r="364" spans="5:5" customFormat="1" x14ac:dyDescent="0.25"/>
    <row r="365" spans="5:5" customFormat="1" x14ac:dyDescent="0.25">
      <c r="E365" s="22" t="s">
        <v>544</v>
      </c>
    </row>
    <row r="366" spans="5:5" customFormat="1" x14ac:dyDescent="0.25">
      <c r="E366" t="s">
        <v>545</v>
      </c>
    </row>
    <row r="367" spans="5:5" customFormat="1" x14ac:dyDescent="0.25"/>
    <row r="368" spans="5:5"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5:64" customFormat="1" x14ac:dyDescent="0.25"/>
    <row r="402" spans="5:64" customFormat="1" x14ac:dyDescent="0.25"/>
    <row r="403" spans="5:64" customFormat="1" x14ac:dyDescent="0.25">
      <c r="E403" s="2" t="s">
        <v>524</v>
      </c>
      <c r="BL403" s="2" t="s">
        <v>525</v>
      </c>
    </row>
    <row r="404" spans="5:64" customFormat="1" x14ac:dyDescent="0.25"/>
    <row r="405" spans="5:64" customFormat="1" x14ac:dyDescent="0.25"/>
    <row r="406" spans="5:64" customFormat="1" x14ac:dyDescent="0.25"/>
    <row r="407" spans="5:64" customFormat="1" x14ac:dyDescent="0.25"/>
    <row r="408" spans="5:64" customFormat="1" x14ac:dyDescent="0.25"/>
    <row r="409" spans="5:64" customFormat="1" x14ac:dyDescent="0.25"/>
    <row r="410" spans="5:64" customFormat="1" x14ac:dyDescent="0.25"/>
    <row r="411" spans="5:64" customFormat="1" x14ac:dyDescent="0.25"/>
    <row r="412" spans="5:64" customFormat="1" x14ac:dyDescent="0.25"/>
    <row r="413" spans="5:64" customFormat="1" x14ac:dyDescent="0.25"/>
    <row r="414" spans="5:64" customFormat="1" x14ac:dyDescent="0.25"/>
    <row r="415" spans="5:64" customFormat="1" x14ac:dyDescent="0.25"/>
    <row r="416" spans="5:64" customFormat="1" x14ac:dyDescent="0.25"/>
    <row r="417" spans="5:5" customFormat="1" x14ac:dyDescent="0.25"/>
    <row r="418" spans="5:5" customFormat="1" x14ac:dyDescent="0.25"/>
    <row r="419" spans="5:5" customFormat="1" x14ac:dyDescent="0.25"/>
    <row r="420" spans="5:5" customFormat="1" x14ac:dyDescent="0.25"/>
    <row r="421" spans="5:5" customFormat="1" x14ac:dyDescent="0.25"/>
    <row r="422" spans="5:5" customFormat="1" x14ac:dyDescent="0.25"/>
    <row r="423" spans="5:5" customFormat="1" x14ac:dyDescent="0.25"/>
    <row r="424" spans="5:5" customFormat="1" x14ac:dyDescent="0.25"/>
    <row r="425" spans="5:5" customFormat="1" x14ac:dyDescent="0.25"/>
    <row r="426" spans="5:5" customFormat="1" x14ac:dyDescent="0.25"/>
    <row r="427" spans="5:5" customFormat="1" x14ac:dyDescent="0.25"/>
    <row r="428" spans="5:5" customFormat="1" x14ac:dyDescent="0.25"/>
    <row r="429" spans="5:5" customFormat="1" x14ac:dyDescent="0.25"/>
    <row r="430" spans="5:5" customFormat="1" x14ac:dyDescent="0.25"/>
    <row r="431" spans="5:5" customFormat="1" x14ac:dyDescent="0.25"/>
    <row r="432" spans="5:5" customFormat="1" x14ac:dyDescent="0.25">
      <c r="E432" s="22" t="s">
        <v>546</v>
      </c>
    </row>
    <row r="433" spans="5:5" customFormat="1" x14ac:dyDescent="0.25">
      <c r="E433" t="s">
        <v>547</v>
      </c>
    </row>
    <row r="434" spans="5:5" customFormat="1" x14ac:dyDescent="0.25"/>
    <row r="435" spans="5:5" customFormat="1" x14ac:dyDescent="0.25"/>
    <row r="436" spans="5:5" customFormat="1" x14ac:dyDescent="0.25"/>
    <row r="437" spans="5:5" customFormat="1" x14ac:dyDescent="0.25"/>
    <row r="438" spans="5:5" customFormat="1" x14ac:dyDescent="0.25"/>
    <row r="439" spans="5:5" customFormat="1" x14ac:dyDescent="0.25"/>
    <row r="440" spans="5:5" customFormat="1" x14ac:dyDescent="0.25"/>
    <row r="441" spans="5:5" customFormat="1" x14ac:dyDescent="0.25"/>
    <row r="442" spans="5:5" customFormat="1" x14ac:dyDescent="0.25"/>
    <row r="443" spans="5:5" customFormat="1" x14ac:dyDescent="0.25"/>
    <row r="444" spans="5:5" customFormat="1" x14ac:dyDescent="0.25"/>
    <row r="445" spans="5:5" customFormat="1" x14ac:dyDescent="0.25"/>
    <row r="446" spans="5:5" customFormat="1" x14ac:dyDescent="0.25"/>
    <row r="447" spans="5:5" customFormat="1" x14ac:dyDescent="0.25"/>
    <row r="448" spans="5:5"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spans="5:5" customFormat="1" x14ac:dyDescent="0.25"/>
    <row r="482" spans="5:5" customFormat="1" x14ac:dyDescent="0.25"/>
    <row r="483" spans="5:5" customFormat="1" x14ac:dyDescent="0.25">
      <c r="E483" s="22" t="s">
        <v>551</v>
      </c>
    </row>
    <row r="484" spans="5:5" customFormat="1" x14ac:dyDescent="0.25">
      <c r="E484" t="s">
        <v>552</v>
      </c>
    </row>
    <row r="485" spans="5:5" customFormat="1" x14ac:dyDescent="0.25"/>
    <row r="486" spans="5:5" customFormat="1" x14ac:dyDescent="0.25"/>
    <row r="487" spans="5:5" customFormat="1" x14ac:dyDescent="0.25"/>
    <row r="488" spans="5:5" customFormat="1" x14ac:dyDescent="0.25"/>
    <row r="489" spans="5:5" customFormat="1" x14ac:dyDescent="0.25"/>
    <row r="490" spans="5:5" customFormat="1" x14ac:dyDescent="0.25"/>
    <row r="491" spans="5:5" customFormat="1" x14ac:dyDescent="0.25"/>
    <row r="492" spans="5:5" customFormat="1" x14ac:dyDescent="0.25"/>
    <row r="493" spans="5:5" customFormat="1" x14ac:dyDescent="0.25"/>
    <row r="494" spans="5:5" customFormat="1" x14ac:dyDescent="0.25"/>
    <row r="495" spans="5:5" customFormat="1" x14ac:dyDescent="0.25"/>
    <row r="496" spans="5:5"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ht="14.25" customHeigh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spans="5:5" customFormat="1" x14ac:dyDescent="0.25"/>
    <row r="578" spans="5:5" customFormat="1" x14ac:dyDescent="0.25">
      <c r="E578" s="22" t="s">
        <v>553</v>
      </c>
    </row>
    <row r="579" spans="5:5" customFormat="1" x14ac:dyDescent="0.25">
      <c r="E579" t="s">
        <v>554</v>
      </c>
    </row>
    <row r="580" spans="5:5" customFormat="1" x14ac:dyDescent="0.25"/>
    <row r="581" spans="5:5" customFormat="1" x14ac:dyDescent="0.25"/>
    <row r="582" spans="5:5" customFormat="1" x14ac:dyDescent="0.25"/>
    <row r="583" spans="5:5" customFormat="1" x14ac:dyDescent="0.25"/>
    <row r="584" spans="5:5" customFormat="1" x14ac:dyDescent="0.25"/>
    <row r="585" spans="5:5" customFormat="1" x14ac:dyDescent="0.25"/>
    <row r="586" spans="5:5" customFormat="1" x14ac:dyDescent="0.25"/>
    <row r="587" spans="5:5" customFormat="1" x14ac:dyDescent="0.25"/>
    <row r="588" spans="5:5" customFormat="1" x14ac:dyDescent="0.25"/>
    <row r="589" spans="5:5" customFormat="1" x14ac:dyDescent="0.25"/>
    <row r="590" spans="5:5" customFormat="1" x14ac:dyDescent="0.25"/>
    <row r="591" spans="5:5" customFormat="1" x14ac:dyDescent="0.25">
      <c r="E591" s="22" t="s">
        <v>555</v>
      </c>
    </row>
    <row r="592" spans="5:5" customFormat="1" x14ac:dyDescent="0.25">
      <c r="E592" t="s">
        <v>556</v>
      </c>
    </row>
    <row r="593" spans="5:5" customFormat="1" x14ac:dyDescent="0.25"/>
    <row r="594" spans="5:5" customFormat="1" x14ac:dyDescent="0.25"/>
    <row r="595" spans="5:5" customFormat="1" x14ac:dyDescent="0.25"/>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row r="604" spans="5:5" customFormat="1" x14ac:dyDescent="0.25"/>
    <row r="605" spans="5:5" customFormat="1" x14ac:dyDescent="0.25"/>
    <row r="606" spans="5:5" customFormat="1" x14ac:dyDescent="0.25">
      <c r="E606" s="22" t="s">
        <v>557</v>
      </c>
    </row>
    <row r="607" spans="5:5" customFormat="1" x14ac:dyDescent="0.25">
      <c r="E607" t="s">
        <v>558</v>
      </c>
    </row>
    <row r="608" spans="5:5"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spans="3:5" customFormat="1" x14ac:dyDescent="0.25"/>
    <row r="642" spans="3:5" customFormat="1" x14ac:dyDescent="0.25"/>
    <row r="643" spans="3:5" customFormat="1" x14ac:dyDescent="0.25"/>
    <row r="644" spans="3:5" customFormat="1" x14ac:dyDescent="0.25"/>
    <row r="645" spans="3:5" customFormat="1" x14ac:dyDescent="0.25"/>
    <row r="646" spans="3:5" customFormat="1" x14ac:dyDescent="0.25"/>
    <row r="647" spans="3:5" customFormat="1" x14ac:dyDescent="0.25"/>
    <row r="648" spans="3:5" customFormat="1" x14ac:dyDescent="0.25">
      <c r="C648" s="21">
        <v>0</v>
      </c>
      <c r="E648" s="1" t="s">
        <v>349</v>
      </c>
    </row>
    <row r="649" spans="3:5" customFormat="1" x14ac:dyDescent="0.25">
      <c r="E649" t="s">
        <v>350</v>
      </c>
    </row>
    <row r="650" spans="3:5" customFormat="1" x14ac:dyDescent="0.25">
      <c r="E650" s="2" t="s">
        <v>351</v>
      </c>
    </row>
    <row r="651" spans="3:5" customFormat="1" x14ac:dyDescent="0.25">
      <c r="E651" t="s">
        <v>102</v>
      </c>
    </row>
    <row r="652" spans="3:5" customFormat="1" x14ac:dyDescent="0.25">
      <c r="E652" t="s">
        <v>103</v>
      </c>
    </row>
    <row r="653" spans="3:5" customFormat="1" x14ac:dyDescent="0.25"/>
    <row r="654" spans="3:5" customFormat="1" x14ac:dyDescent="0.25">
      <c r="E654" s="22" t="s">
        <v>352</v>
      </c>
    </row>
    <row r="655" spans="3:5" customFormat="1" x14ac:dyDescent="0.25">
      <c r="E655" t="s">
        <v>353</v>
      </c>
    </row>
    <row r="656" spans="3:5"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spans="5:5" customFormat="1" x14ac:dyDescent="0.25"/>
    <row r="674" spans="5:5" customFormat="1" x14ac:dyDescent="0.25"/>
    <row r="675" spans="5:5" customFormat="1" x14ac:dyDescent="0.25"/>
    <row r="676" spans="5:5" customFormat="1" x14ac:dyDescent="0.25"/>
    <row r="677" spans="5:5" customFormat="1" x14ac:dyDescent="0.25"/>
    <row r="678" spans="5:5" customFormat="1" x14ac:dyDescent="0.25"/>
    <row r="679" spans="5:5" customFormat="1" x14ac:dyDescent="0.25">
      <c r="E679" s="22" t="s">
        <v>354</v>
      </c>
    </row>
    <row r="680" spans="5:5" customFormat="1" x14ac:dyDescent="0.25">
      <c r="E680" t="s">
        <v>355</v>
      </c>
    </row>
    <row r="681" spans="5:5" customFormat="1" x14ac:dyDescent="0.25"/>
    <row r="682" spans="5:5" customFormat="1" x14ac:dyDescent="0.25"/>
    <row r="683" spans="5:5" customFormat="1" x14ac:dyDescent="0.25"/>
    <row r="684" spans="5:5" customFormat="1" x14ac:dyDescent="0.25"/>
    <row r="685" spans="5:5" customFormat="1" x14ac:dyDescent="0.25"/>
    <row r="686" spans="5:5" customFormat="1" x14ac:dyDescent="0.25"/>
    <row r="687" spans="5:5" customFormat="1" x14ac:dyDescent="0.25"/>
    <row r="688" spans="5:5" customFormat="1" x14ac:dyDescent="0.25"/>
    <row r="689" spans="43:52" customFormat="1" x14ac:dyDescent="0.25"/>
    <row r="690" spans="43:52" customFormat="1" x14ac:dyDescent="0.25"/>
    <row r="691" spans="43:52" customFormat="1" x14ac:dyDescent="0.25"/>
    <row r="692" spans="43:52" customFormat="1" x14ac:dyDescent="0.25"/>
    <row r="693" spans="43:52" customFormat="1" x14ac:dyDescent="0.25"/>
    <row r="694" spans="43:52" customFormat="1" x14ac:dyDescent="0.25"/>
    <row r="695" spans="43:52" customFormat="1" x14ac:dyDescent="0.25"/>
    <row r="696" spans="43:52" customFormat="1" x14ac:dyDescent="0.25"/>
    <row r="697" spans="43:52" customFormat="1" x14ac:dyDescent="0.25"/>
    <row r="698" spans="43:52" customFormat="1" x14ac:dyDescent="0.25"/>
    <row r="699" spans="43:52" customFormat="1" x14ac:dyDescent="0.25"/>
    <row r="700" spans="43:52" customFormat="1" x14ac:dyDescent="0.25"/>
    <row r="701" spans="43:52" customFormat="1" x14ac:dyDescent="0.25"/>
    <row r="702" spans="43:52" customFormat="1" x14ac:dyDescent="0.25"/>
    <row r="703" spans="43:52" customFormat="1" x14ac:dyDescent="0.25">
      <c r="AQ703" t="s">
        <v>26</v>
      </c>
      <c r="AZ703" t="s">
        <v>222</v>
      </c>
    </row>
    <row r="704" spans="43:52" customFormat="1" x14ac:dyDescent="0.25">
      <c r="AQ704" s="2" t="s">
        <v>538</v>
      </c>
      <c r="AZ704" s="2" t="s">
        <v>539</v>
      </c>
    </row>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spans="5:5" customFormat="1" x14ac:dyDescent="0.25"/>
    <row r="722" spans="5:5" customFormat="1" x14ac:dyDescent="0.25"/>
    <row r="723" spans="5:5" customFormat="1" x14ac:dyDescent="0.25"/>
    <row r="724" spans="5:5" customFormat="1" x14ac:dyDescent="0.25"/>
    <row r="725" spans="5:5" customFormat="1" x14ac:dyDescent="0.25"/>
    <row r="726" spans="5:5" customFormat="1" x14ac:dyDescent="0.25"/>
    <row r="727" spans="5:5" customFormat="1" x14ac:dyDescent="0.25"/>
    <row r="728" spans="5:5" customFormat="1" x14ac:dyDescent="0.25"/>
    <row r="729" spans="5:5" customFormat="1" x14ac:dyDescent="0.25"/>
    <row r="730" spans="5:5" customFormat="1" x14ac:dyDescent="0.25"/>
    <row r="731" spans="5:5" customFormat="1" x14ac:dyDescent="0.25"/>
    <row r="732" spans="5:5" customFormat="1" x14ac:dyDescent="0.25"/>
    <row r="733" spans="5:5" customFormat="1" x14ac:dyDescent="0.25"/>
    <row r="734" spans="5:5" customFormat="1" x14ac:dyDescent="0.25"/>
    <row r="735" spans="5:5" customFormat="1" x14ac:dyDescent="0.25">
      <c r="E735" s="22" t="s">
        <v>356</v>
      </c>
    </row>
    <row r="736" spans="5:5" customFormat="1" x14ac:dyDescent="0.25">
      <c r="E736" t="s">
        <v>357</v>
      </c>
    </row>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spans="5:5" customFormat="1" x14ac:dyDescent="0.25"/>
    <row r="754" spans="5:5" customFormat="1" x14ac:dyDescent="0.25"/>
    <row r="755" spans="5:5" customFormat="1" x14ac:dyDescent="0.25"/>
    <row r="756" spans="5:5" customFormat="1" x14ac:dyDescent="0.25"/>
    <row r="757" spans="5:5" customFormat="1" x14ac:dyDescent="0.25">
      <c r="E757" s="1" t="s">
        <v>530</v>
      </c>
    </row>
    <row r="758" spans="5:5" customFormat="1" x14ac:dyDescent="0.25"/>
    <row r="759" spans="5:5" customFormat="1" x14ac:dyDescent="0.25">
      <c r="E759" s="22" t="s">
        <v>534</v>
      </c>
    </row>
    <row r="760" spans="5:5" customFormat="1" x14ac:dyDescent="0.25">
      <c r="E760" t="s">
        <v>535</v>
      </c>
    </row>
    <row r="761" spans="5:5" customFormat="1" x14ac:dyDescent="0.25"/>
    <row r="762" spans="5:5" customFormat="1" x14ac:dyDescent="0.25"/>
    <row r="763" spans="5:5" customFormat="1" x14ac:dyDescent="0.25"/>
    <row r="764" spans="5:5" customFormat="1" x14ac:dyDescent="0.25"/>
    <row r="765" spans="5:5" customFormat="1" x14ac:dyDescent="0.25"/>
    <row r="766" spans="5:5" customFormat="1" x14ac:dyDescent="0.25"/>
    <row r="767" spans="5:5" customFormat="1" x14ac:dyDescent="0.25"/>
    <row r="768" spans="5:5" customFormat="1" x14ac:dyDescent="0.25"/>
    <row r="769" spans="5:5" customFormat="1" x14ac:dyDescent="0.25"/>
    <row r="770" spans="5:5" customFormat="1" x14ac:dyDescent="0.25"/>
    <row r="771" spans="5:5" customFormat="1" x14ac:dyDescent="0.25"/>
    <row r="772" spans="5:5" customFormat="1" x14ac:dyDescent="0.25"/>
    <row r="773" spans="5:5" customFormat="1" x14ac:dyDescent="0.25"/>
    <row r="774" spans="5:5" customFormat="1" x14ac:dyDescent="0.25"/>
    <row r="775" spans="5:5" customFormat="1" x14ac:dyDescent="0.25"/>
    <row r="776" spans="5:5" customFormat="1" x14ac:dyDescent="0.25"/>
    <row r="777" spans="5:5" customFormat="1" x14ac:dyDescent="0.25"/>
    <row r="778" spans="5:5" customFormat="1" x14ac:dyDescent="0.25"/>
    <row r="779" spans="5:5" customFormat="1" x14ac:dyDescent="0.25"/>
    <row r="780" spans="5:5" customFormat="1" x14ac:dyDescent="0.25"/>
    <row r="781" spans="5:5" customFormat="1" x14ac:dyDescent="0.25"/>
    <row r="782" spans="5:5" customFormat="1" x14ac:dyDescent="0.25"/>
    <row r="783" spans="5:5" customFormat="1" x14ac:dyDescent="0.25"/>
    <row r="784" spans="5:5" customFormat="1" x14ac:dyDescent="0.25">
      <c r="E784" s="22" t="s">
        <v>536</v>
      </c>
    </row>
    <row r="785" spans="5:5" customFormat="1" x14ac:dyDescent="0.25">
      <c r="E785" t="s">
        <v>537</v>
      </c>
    </row>
    <row r="786" spans="5:5" customFormat="1" x14ac:dyDescent="0.25"/>
    <row r="787" spans="5:5" customFormat="1" x14ac:dyDescent="0.25"/>
    <row r="788" spans="5:5" customFormat="1" x14ac:dyDescent="0.25"/>
    <row r="789" spans="5:5" customFormat="1" x14ac:dyDescent="0.25"/>
    <row r="790" spans="5:5" customFormat="1" x14ac:dyDescent="0.25"/>
    <row r="791" spans="5:5" customFormat="1" x14ac:dyDescent="0.25"/>
    <row r="792" spans="5:5" customFormat="1" x14ac:dyDescent="0.25"/>
    <row r="793" spans="5:5" customFormat="1" x14ac:dyDescent="0.25"/>
    <row r="794" spans="5:5" customFormat="1" x14ac:dyDescent="0.25"/>
    <row r="795" spans="5:5" customFormat="1" x14ac:dyDescent="0.25"/>
    <row r="796" spans="5:5" customFormat="1" x14ac:dyDescent="0.25"/>
    <row r="797" spans="5:5" customFormat="1" x14ac:dyDescent="0.25"/>
    <row r="798" spans="5:5" customFormat="1" x14ac:dyDescent="0.25"/>
    <row r="799" spans="5:5" customFormat="1" x14ac:dyDescent="0.25"/>
    <row r="800" spans="5:5" customFormat="1" x14ac:dyDescent="0.25"/>
    <row r="801" spans="5:5" customFormat="1" x14ac:dyDescent="0.25"/>
    <row r="802" spans="5:5" customFormat="1" x14ac:dyDescent="0.25"/>
    <row r="803" spans="5:5" customFormat="1" x14ac:dyDescent="0.25"/>
    <row r="804" spans="5:5" customFormat="1" x14ac:dyDescent="0.25"/>
    <row r="805" spans="5:5" customFormat="1" x14ac:dyDescent="0.25"/>
    <row r="806" spans="5:5" customFormat="1" x14ac:dyDescent="0.25">
      <c r="E806" s="22" t="s">
        <v>540</v>
      </c>
    </row>
    <row r="807" spans="5:5" customFormat="1" x14ac:dyDescent="0.25">
      <c r="E807" t="s">
        <v>541</v>
      </c>
    </row>
    <row r="808" spans="5:5" customFormat="1" x14ac:dyDescent="0.25"/>
    <row r="809" spans="5:5" customFormat="1" x14ac:dyDescent="0.25"/>
    <row r="810" spans="5:5" customFormat="1" x14ac:dyDescent="0.25"/>
    <row r="811" spans="5:5" customFormat="1" x14ac:dyDescent="0.25"/>
    <row r="812" spans="5:5" customFormat="1" x14ac:dyDescent="0.25"/>
    <row r="813" spans="5:5" customFormat="1" x14ac:dyDescent="0.25"/>
    <row r="814" spans="5:5" customFormat="1" x14ac:dyDescent="0.25"/>
    <row r="815" spans="5:5" customFormat="1" x14ac:dyDescent="0.25"/>
    <row r="816" spans="5:5"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spans="5:5" customFormat="1" x14ac:dyDescent="0.25"/>
    <row r="834" spans="5:5" customFormat="1" x14ac:dyDescent="0.25"/>
    <row r="835" spans="5:5" customFormat="1" x14ac:dyDescent="0.25"/>
    <row r="836" spans="5:5" customFormat="1" x14ac:dyDescent="0.25"/>
    <row r="837" spans="5:5" customFormat="1" x14ac:dyDescent="0.25"/>
    <row r="838" spans="5:5" customFormat="1" x14ac:dyDescent="0.25"/>
    <row r="839" spans="5:5" customFormat="1" x14ac:dyDescent="0.25"/>
    <row r="840" spans="5:5" customFormat="1" x14ac:dyDescent="0.25"/>
    <row r="841" spans="5:5" customFormat="1" x14ac:dyDescent="0.25"/>
    <row r="842" spans="5:5" customFormat="1" x14ac:dyDescent="0.25"/>
    <row r="843" spans="5:5" customFormat="1" x14ac:dyDescent="0.25"/>
    <row r="844" spans="5:5" customFormat="1" x14ac:dyDescent="0.25"/>
    <row r="845" spans="5:5" customFormat="1" x14ac:dyDescent="0.25"/>
    <row r="846" spans="5:5" customFormat="1" x14ac:dyDescent="0.25">
      <c r="E846" s="22" t="s">
        <v>542</v>
      </c>
    </row>
    <row r="847" spans="5:5" customFormat="1" x14ac:dyDescent="0.25">
      <c r="E847" t="s">
        <v>543</v>
      </c>
    </row>
    <row r="848" spans="5:5"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spans="5:5" customFormat="1" x14ac:dyDescent="0.25"/>
    <row r="898" spans="5:5" customFormat="1" x14ac:dyDescent="0.25"/>
    <row r="899" spans="5:5" customFormat="1" x14ac:dyDescent="0.25"/>
    <row r="900" spans="5:5" customFormat="1" x14ac:dyDescent="0.25"/>
    <row r="901" spans="5:5" customFormat="1" x14ac:dyDescent="0.25"/>
    <row r="902" spans="5:5" customFormat="1" x14ac:dyDescent="0.25"/>
    <row r="903" spans="5:5" customFormat="1" x14ac:dyDescent="0.25"/>
    <row r="904" spans="5:5" customFormat="1" x14ac:dyDescent="0.25"/>
    <row r="905" spans="5:5" customFormat="1" x14ac:dyDescent="0.25">
      <c r="E905" s="22" t="s">
        <v>548</v>
      </c>
    </row>
    <row r="906" spans="5:5" customFormat="1" x14ac:dyDescent="0.25">
      <c r="E906" t="s">
        <v>549</v>
      </c>
    </row>
    <row r="907" spans="5:5" customFormat="1" x14ac:dyDescent="0.25"/>
    <row r="908" spans="5:5" customFormat="1" x14ac:dyDescent="0.25"/>
    <row r="909" spans="5:5" customFormat="1" x14ac:dyDescent="0.25"/>
    <row r="910" spans="5:5" customFormat="1" x14ac:dyDescent="0.25"/>
    <row r="911" spans="5:5" customFormat="1" x14ac:dyDescent="0.25"/>
    <row r="912" spans="5:5"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spans="5:5" customFormat="1" x14ac:dyDescent="0.25"/>
    <row r="930" spans="5:5" customFormat="1" x14ac:dyDescent="0.25"/>
    <row r="931" spans="5:5" customFormat="1" x14ac:dyDescent="0.25"/>
    <row r="932" spans="5:5" customFormat="1" x14ac:dyDescent="0.25"/>
    <row r="933" spans="5:5" customFormat="1" x14ac:dyDescent="0.25"/>
    <row r="934" spans="5:5" customFormat="1" x14ac:dyDescent="0.25">
      <c r="E934" s="22" t="s">
        <v>562</v>
      </c>
    </row>
    <row r="935" spans="5:5" customFormat="1" x14ac:dyDescent="0.25">
      <c r="E935" t="s">
        <v>563</v>
      </c>
    </row>
    <row r="936" spans="5:5" customFormat="1" x14ac:dyDescent="0.25"/>
    <row r="937" spans="5:5" customFormat="1" x14ac:dyDescent="0.25"/>
    <row r="938" spans="5:5" customFormat="1" x14ac:dyDescent="0.25"/>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spans="5:5" customFormat="1" x14ac:dyDescent="0.25"/>
    <row r="962" spans="5:5" customFormat="1" x14ac:dyDescent="0.25"/>
    <row r="963" spans="5:5" customFormat="1" x14ac:dyDescent="0.25"/>
    <row r="964" spans="5:5" customFormat="1" x14ac:dyDescent="0.25"/>
    <row r="965" spans="5:5" customFormat="1" x14ac:dyDescent="0.25"/>
    <row r="966" spans="5:5" customFormat="1" x14ac:dyDescent="0.25"/>
    <row r="967" spans="5:5" customFormat="1" x14ac:dyDescent="0.25"/>
    <row r="968" spans="5:5" customFormat="1" x14ac:dyDescent="0.25"/>
    <row r="969" spans="5:5" customFormat="1" x14ac:dyDescent="0.25">
      <c r="E969" s="22" t="s">
        <v>564</v>
      </c>
    </row>
    <row r="970" spans="5:5" customFormat="1" x14ac:dyDescent="0.25">
      <c r="E970" t="s">
        <v>565</v>
      </c>
    </row>
    <row r="971" spans="5:5" customFormat="1" x14ac:dyDescent="0.25"/>
    <row r="972" spans="5:5" customFormat="1" x14ac:dyDescent="0.25"/>
    <row r="973" spans="5:5" customFormat="1" x14ac:dyDescent="0.25"/>
    <row r="974" spans="5:5" customFormat="1" x14ac:dyDescent="0.25"/>
    <row r="975" spans="5:5" customFormat="1" x14ac:dyDescent="0.25"/>
    <row r="976" spans="5:5"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spans="3:5" customFormat="1" x14ac:dyDescent="0.25"/>
    <row r="994" spans="3:5" customFormat="1" x14ac:dyDescent="0.25"/>
    <row r="995" spans="3:5" customFormat="1" x14ac:dyDescent="0.25"/>
    <row r="996" spans="3:5" customFormat="1" x14ac:dyDescent="0.25"/>
    <row r="997" spans="3:5" customFormat="1" x14ac:dyDescent="0.25">
      <c r="C997" s="21">
        <v>0</v>
      </c>
      <c r="E997" s="1" t="s">
        <v>531</v>
      </c>
    </row>
    <row r="998" spans="3:5" customFormat="1" x14ac:dyDescent="0.25">
      <c r="E998" t="s">
        <v>559</v>
      </c>
    </row>
    <row r="999" spans="3:5" customFormat="1" x14ac:dyDescent="0.25">
      <c r="E999" s="2" t="s">
        <v>560</v>
      </c>
    </row>
    <row r="1000" spans="3:5" customFormat="1" x14ac:dyDescent="0.25">
      <c r="E1000" t="s">
        <v>271</v>
      </c>
    </row>
    <row r="1001" spans="3:5" customFormat="1" x14ac:dyDescent="0.25">
      <c r="E1001" t="s">
        <v>272</v>
      </c>
    </row>
    <row r="1002" spans="3:5" customFormat="1" x14ac:dyDescent="0.25"/>
    <row r="1003" spans="3:5" customFormat="1" x14ac:dyDescent="0.25">
      <c r="E1003" s="39" t="s">
        <v>142</v>
      </c>
    </row>
    <row r="1004" spans="3:5" customFormat="1" x14ac:dyDescent="0.25">
      <c r="E1004" t="s">
        <v>217</v>
      </c>
    </row>
    <row r="1005" spans="3:5" customFormat="1" x14ac:dyDescent="0.25"/>
    <row r="1006" spans="3:5" customFormat="1" x14ac:dyDescent="0.25">
      <c r="E1006" s="39" t="s">
        <v>219</v>
      </c>
    </row>
    <row r="1007" spans="3:5" customFormat="1" x14ac:dyDescent="0.25">
      <c r="E1007" t="s">
        <v>279</v>
      </c>
    </row>
    <row r="1008" spans="3:5" customFormat="1" x14ac:dyDescent="0.25"/>
    <row r="1009" spans="5:41" customFormat="1" x14ac:dyDescent="0.25">
      <c r="E1009" s="39" t="s">
        <v>220</v>
      </c>
    </row>
    <row r="1010" spans="5:41" customFormat="1" x14ac:dyDescent="0.25">
      <c r="E1010" t="s">
        <v>310</v>
      </c>
    </row>
    <row r="1011" spans="5:41" customFormat="1" x14ac:dyDescent="0.25"/>
    <row r="1012" spans="5:41" customFormat="1" x14ac:dyDescent="0.25">
      <c r="E1012" s="39" t="s">
        <v>99</v>
      </c>
    </row>
    <row r="1013" spans="5:41" customFormat="1" x14ac:dyDescent="0.25">
      <c r="E1013" t="s">
        <v>753</v>
      </c>
      <c r="T1013" s="2" t="s">
        <v>754</v>
      </c>
    </row>
    <row r="1014" spans="5:41" customFormat="1" x14ac:dyDescent="0.25"/>
    <row r="1015" spans="5:41" customFormat="1" x14ac:dyDescent="0.25">
      <c r="E1015" s="39" t="s">
        <v>100</v>
      </c>
    </row>
    <row r="1016" spans="5:41" customFormat="1" x14ac:dyDescent="0.25">
      <c r="E1016" t="s">
        <v>750</v>
      </c>
    </row>
    <row r="1017" spans="5:41" customFormat="1" x14ac:dyDescent="0.25"/>
    <row r="1018" spans="5:41" customFormat="1" x14ac:dyDescent="0.25">
      <c r="E1018" s="39" t="s">
        <v>104</v>
      </c>
    </row>
    <row r="1019" spans="5:41" customFormat="1" x14ac:dyDescent="0.25">
      <c r="E1019" t="s">
        <v>751</v>
      </c>
    </row>
    <row r="1020" spans="5:41" customFormat="1" x14ac:dyDescent="0.25">
      <c r="E1020" t="s">
        <v>752</v>
      </c>
    </row>
    <row r="1021" spans="5:41" customFormat="1" x14ac:dyDescent="0.25"/>
    <row r="1022" spans="5:41" customFormat="1" x14ac:dyDescent="0.25">
      <c r="E1022" s="39" t="s">
        <v>101</v>
      </c>
    </row>
    <row r="1023" spans="5:41" customFormat="1" x14ac:dyDescent="0.25">
      <c r="E1023" t="s">
        <v>762</v>
      </c>
      <c r="AA1023" s="31" t="s">
        <v>763</v>
      </c>
    </row>
    <row r="1024" spans="5:41" customFormat="1" x14ac:dyDescent="0.25">
      <c r="E1024" t="s">
        <v>764</v>
      </c>
      <c r="AA1024" s="2" t="s">
        <v>237</v>
      </c>
      <c r="AK1024" s="2" t="s">
        <v>765</v>
      </c>
      <c r="AO1024" s="2" t="s">
        <v>767</v>
      </c>
    </row>
    <row r="1025" spans="5:22" customFormat="1" x14ac:dyDescent="0.25"/>
    <row r="1026" spans="5:22" customFormat="1" x14ac:dyDescent="0.25">
      <c r="E1026" t="s">
        <v>268</v>
      </c>
    </row>
    <row r="1027" spans="5:22" customFormat="1" x14ac:dyDescent="0.25">
      <c r="E1027" s="2" t="s">
        <v>754</v>
      </c>
    </row>
    <row r="1028" spans="5:22" customFormat="1" x14ac:dyDescent="0.25"/>
    <row r="1029" spans="5:22" customFormat="1" x14ac:dyDescent="0.25">
      <c r="E1029" s="26" t="s">
        <v>2</v>
      </c>
      <c r="F1029" s="27"/>
      <c r="G1029" s="27"/>
      <c r="H1029" s="27"/>
      <c r="I1029" s="27"/>
      <c r="J1029" s="27"/>
      <c r="K1029" s="27"/>
      <c r="L1029" s="27"/>
      <c r="M1029" s="27"/>
      <c r="N1029" s="27"/>
      <c r="O1029" s="27"/>
      <c r="P1029" s="27"/>
      <c r="Q1029" s="27"/>
      <c r="R1029" s="27"/>
      <c r="S1029" s="27"/>
      <c r="T1029" s="27"/>
      <c r="U1029" s="27"/>
      <c r="V1029" s="27"/>
    </row>
    <row r="1030" spans="5:22" customFormat="1" x14ac:dyDescent="0.25">
      <c r="E1030" s="26" t="s">
        <v>756</v>
      </c>
      <c r="F1030" s="27"/>
      <c r="G1030" s="27"/>
      <c r="H1030" s="27"/>
      <c r="I1030" s="27"/>
      <c r="J1030" s="27"/>
      <c r="K1030" s="27"/>
      <c r="L1030" s="27"/>
      <c r="M1030" s="27"/>
      <c r="N1030" s="27"/>
      <c r="O1030" s="27"/>
      <c r="P1030" s="27"/>
      <c r="Q1030" s="27"/>
      <c r="R1030" s="27"/>
      <c r="S1030" s="27"/>
      <c r="T1030" s="27"/>
      <c r="U1030" s="27"/>
      <c r="V1030" s="27"/>
    </row>
    <row r="1031" spans="5:22" customFormat="1" x14ac:dyDescent="0.25">
      <c r="E1031" s="26" t="s">
        <v>157</v>
      </c>
      <c r="F1031" s="27"/>
      <c r="G1031" s="27"/>
      <c r="H1031" s="27"/>
      <c r="I1031" s="27"/>
      <c r="J1031" s="27"/>
      <c r="K1031" s="27"/>
      <c r="L1031" s="27"/>
      <c r="M1031" s="27"/>
      <c r="N1031" s="27"/>
      <c r="O1031" s="27"/>
      <c r="P1031" s="27"/>
      <c r="Q1031" s="27"/>
      <c r="R1031" s="27"/>
      <c r="S1031" s="27"/>
      <c r="T1031" s="27"/>
      <c r="U1031" s="27"/>
      <c r="V1031" s="27"/>
    </row>
    <row r="1032" spans="5:22" customFormat="1" x14ac:dyDescent="0.25">
      <c r="E1032" s="26"/>
      <c r="F1032" s="27"/>
      <c r="G1032" s="27"/>
      <c r="H1032" s="27"/>
      <c r="I1032" s="27"/>
      <c r="J1032" s="27"/>
      <c r="K1032" s="27"/>
      <c r="L1032" s="27"/>
      <c r="M1032" s="27"/>
      <c r="N1032" s="27"/>
      <c r="O1032" s="27"/>
      <c r="P1032" s="27"/>
      <c r="Q1032" s="27"/>
      <c r="R1032" s="27"/>
      <c r="S1032" s="27"/>
      <c r="T1032" s="27"/>
      <c r="U1032" s="27"/>
      <c r="V1032" s="27"/>
    </row>
    <row r="1033" spans="5:22" customFormat="1" x14ac:dyDescent="0.25">
      <c r="E1033" s="46" t="s">
        <v>768</v>
      </c>
      <c r="F1033" s="42"/>
      <c r="G1033" s="42"/>
      <c r="H1033" s="42"/>
      <c r="I1033" s="42"/>
      <c r="J1033" s="42"/>
      <c r="K1033" s="42"/>
      <c r="L1033" s="42"/>
      <c r="M1033" s="42"/>
      <c r="N1033" s="42"/>
      <c r="O1033" s="42"/>
      <c r="P1033" s="42"/>
      <c r="Q1033" s="42"/>
      <c r="R1033" s="42"/>
      <c r="S1033" s="42"/>
      <c r="T1033" s="42"/>
      <c r="U1033" s="42"/>
      <c r="V1033" s="42"/>
    </row>
    <row r="1034" spans="5:22" customFormat="1" x14ac:dyDescent="0.25">
      <c r="E1034" s="46" t="s">
        <v>769</v>
      </c>
      <c r="F1034" s="42"/>
      <c r="G1034" s="42"/>
      <c r="H1034" s="42"/>
      <c r="I1034" s="42"/>
      <c r="J1034" s="42"/>
      <c r="K1034" s="42"/>
      <c r="L1034" s="42"/>
      <c r="M1034" s="42"/>
      <c r="N1034" s="42"/>
      <c r="O1034" s="42"/>
      <c r="P1034" s="42"/>
      <c r="Q1034" s="42"/>
      <c r="R1034" s="42"/>
      <c r="S1034" s="42"/>
      <c r="T1034" s="42"/>
      <c r="U1034" s="42"/>
      <c r="V1034" s="42"/>
    </row>
    <row r="1035" spans="5:22" customFormat="1" x14ac:dyDescent="0.25">
      <c r="E1035" s="26"/>
      <c r="F1035" s="27"/>
      <c r="G1035" s="27"/>
      <c r="H1035" s="27"/>
      <c r="I1035" s="27"/>
      <c r="J1035" s="27"/>
      <c r="K1035" s="27"/>
      <c r="L1035" s="27"/>
      <c r="M1035" s="27"/>
      <c r="N1035" s="27"/>
      <c r="O1035" s="27"/>
      <c r="P1035" s="27"/>
      <c r="Q1035" s="27"/>
      <c r="R1035" s="27"/>
      <c r="S1035" s="27"/>
      <c r="T1035" s="27"/>
      <c r="U1035" s="27"/>
      <c r="V1035" s="27"/>
    </row>
    <row r="1036" spans="5:22" customFormat="1" x14ac:dyDescent="0.25">
      <c r="E1036" s="26" t="s">
        <v>757</v>
      </c>
      <c r="F1036" s="27"/>
      <c r="G1036" s="27"/>
      <c r="H1036" s="27"/>
      <c r="I1036" s="27"/>
      <c r="J1036" s="27"/>
      <c r="K1036" s="27"/>
      <c r="L1036" s="27"/>
      <c r="M1036" s="27"/>
      <c r="N1036" s="27"/>
      <c r="O1036" s="27"/>
      <c r="P1036" s="27"/>
      <c r="Q1036" s="27"/>
      <c r="R1036" s="27"/>
      <c r="S1036" s="27"/>
      <c r="T1036" s="27"/>
      <c r="U1036" s="27"/>
      <c r="V1036" s="27"/>
    </row>
    <row r="1037" spans="5:22" customFormat="1" x14ac:dyDescent="0.25">
      <c r="E1037" s="26" t="s">
        <v>758</v>
      </c>
      <c r="F1037" s="27"/>
      <c r="G1037" s="27"/>
      <c r="H1037" s="27"/>
      <c r="I1037" s="27"/>
      <c r="J1037" s="27"/>
      <c r="K1037" s="27"/>
      <c r="L1037" s="27"/>
      <c r="M1037" s="27"/>
      <c r="N1037" s="27"/>
      <c r="O1037" s="27"/>
      <c r="P1037" s="27"/>
      <c r="Q1037" s="27"/>
      <c r="R1037" s="27"/>
      <c r="S1037" s="27"/>
      <c r="T1037" s="27"/>
      <c r="U1037" s="27"/>
      <c r="V1037" s="27"/>
    </row>
    <row r="1038" spans="5:22" customFormat="1" x14ac:dyDescent="0.25">
      <c r="E1038" s="26"/>
      <c r="F1038" s="27"/>
      <c r="G1038" s="27"/>
      <c r="H1038" s="27"/>
      <c r="I1038" s="27"/>
      <c r="J1038" s="27"/>
      <c r="K1038" s="27"/>
      <c r="L1038" s="27"/>
      <c r="M1038" s="27"/>
      <c r="N1038" s="27"/>
      <c r="O1038" s="27"/>
      <c r="P1038" s="27"/>
      <c r="Q1038" s="27"/>
      <c r="R1038" s="27"/>
      <c r="S1038" s="27"/>
      <c r="T1038" s="27"/>
      <c r="U1038" s="27"/>
      <c r="V1038" s="27"/>
    </row>
    <row r="1039" spans="5:22" customFormat="1" x14ac:dyDescent="0.25">
      <c r="E1039" s="26" t="s">
        <v>759</v>
      </c>
      <c r="F1039" s="27"/>
      <c r="G1039" s="27"/>
      <c r="H1039" s="27"/>
      <c r="I1039" s="27"/>
      <c r="J1039" s="27"/>
      <c r="K1039" s="27"/>
      <c r="L1039" s="27"/>
      <c r="M1039" s="27"/>
      <c r="N1039" s="27"/>
      <c r="O1039" s="27"/>
      <c r="P1039" s="27"/>
      <c r="Q1039" s="27"/>
      <c r="R1039" s="27"/>
      <c r="S1039" s="27"/>
      <c r="T1039" s="27"/>
      <c r="U1039" s="27"/>
      <c r="V1039" s="27"/>
    </row>
    <row r="1040" spans="5:22" customFormat="1" x14ac:dyDescent="0.25">
      <c r="E1040" s="26" t="s">
        <v>766</v>
      </c>
      <c r="F1040" s="27"/>
      <c r="G1040" s="27"/>
      <c r="H1040" s="27"/>
      <c r="I1040" s="27"/>
      <c r="J1040" s="27"/>
      <c r="K1040" s="27"/>
      <c r="L1040" s="27"/>
      <c r="M1040" s="27"/>
      <c r="N1040" s="27"/>
      <c r="O1040" s="27"/>
      <c r="P1040" s="27"/>
      <c r="Q1040" s="27"/>
      <c r="R1040" s="27"/>
      <c r="S1040" s="27"/>
      <c r="T1040" s="27"/>
      <c r="U1040" s="27"/>
      <c r="V1040" s="27"/>
    </row>
    <row r="1041" spans="5:33" customFormat="1" x14ac:dyDescent="0.25">
      <c r="E1041" s="26" t="s">
        <v>760</v>
      </c>
      <c r="F1041" s="27"/>
      <c r="G1041" s="27"/>
      <c r="H1041" s="27"/>
      <c r="I1041" s="27"/>
      <c r="J1041" s="27"/>
      <c r="K1041" s="27"/>
      <c r="L1041" s="27"/>
      <c r="M1041" s="27"/>
      <c r="N1041" s="27"/>
      <c r="O1041" s="27"/>
      <c r="P1041" s="27"/>
      <c r="Q1041" s="27"/>
      <c r="R1041" s="27"/>
      <c r="S1041" s="27"/>
      <c r="T1041" s="27"/>
      <c r="U1041" s="27"/>
      <c r="V1041" s="27"/>
    </row>
    <row r="1042" spans="5:33" customFormat="1" x14ac:dyDescent="0.25">
      <c r="E1042" s="26"/>
      <c r="F1042" s="27"/>
      <c r="G1042" s="27"/>
      <c r="H1042" s="27"/>
      <c r="I1042" s="27"/>
      <c r="J1042" s="27"/>
      <c r="K1042" s="27"/>
      <c r="L1042" s="27"/>
      <c r="M1042" s="27"/>
      <c r="N1042" s="27"/>
      <c r="O1042" s="27"/>
      <c r="P1042" s="27"/>
      <c r="Q1042" s="27"/>
      <c r="R1042" s="27"/>
      <c r="S1042" s="27"/>
      <c r="T1042" s="27"/>
      <c r="U1042" s="27"/>
      <c r="V1042" s="27"/>
    </row>
    <row r="1043" spans="5:33" customFormat="1" x14ac:dyDescent="0.25">
      <c r="E1043" s="26" t="s">
        <v>42</v>
      </c>
      <c r="F1043" s="27"/>
      <c r="G1043" s="27"/>
      <c r="H1043" s="27"/>
      <c r="I1043" s="27"/>
      <c r="J1043" s="27"/>
      <c r="K1043" s="27"/>
      <c r="L1043" s="27"/>
      <c r="M1043" s="27"/>
      <c r="N1043" s="27"/>
      <c r="O1043" s="27"/>
      <c r="P1043" s="27"/>
      <c r="Q1043" s="27"/>
      <c r="R1043" s="27"/>
      <c r="S1043" s="27"/>
      <c r="T1043" s="27"/>
      <c r="U1043" s="27"/>
      <c r="V1043" s="27"/>
    </row>
    <row r="1044" spans="5:33" customFormat="1" x14ac:dyDescent="0.25">
      <c r="E1044" s="26"/>
      <c r="F1044" s="27"/>
      <c r="G1044" s="27"/>
      <c r="H1044" s="27"/>
      <c r="I1044" s="27"/>
      <c r="J1044" s="27"/>
      <c r="K1044" s="27"/>
      <c r="L1044" s="27"/>
      <c r="M1044" s="27"/>
      <c r="N1044" s="27"/>
      <c r="O1044" s="27"/>
      <c r="P1044" s="27"/>
      <c r="Q1044" s="27"/>
      <c r="R1044" s="27"/>
      <c r="S1044" s="27"/>
      <c r="T1044" s="27"/>
      <c r="U1044" s="27"/>
      <c r="V1044" s="27"/>
    </row>
    <row r="1045" spans="5:33" customFormat="1" x14ac:dyDescent="0.25">
      <c r="E1045" s="26" t="s">
        <v>321</v>
      </c>
      <c r="F1045" s="27"/>
      <c r="G1045" s="27"/>
      <c r="H1045" s="27"/>
      <c r="I1045" s="27"/>
      <c r="J1045" s="27"/>
      <c r="K1045" s="27"/>
      <c r="L1045" s="27"/>
      <c r="M1045" s="27"/>
      <c r="N1045" s="27"/>
      <c r="O1045" s="27"/>
      <c r="P1045" s="27"/>
      <c r="Q1045" s="27"/>
      <c r="R1045" s="27"/>
      <c r="S1045" s="27"/>
      <c r="T1045" s="27"/>
      <c r="U1045" s="27"/>
      <c r="V1045" s="27"/>
    </row>
    <row r="1046" spans="5:33" customFormat="1" x14ac:dyDescent="0.25">
      <c r="E1046" s="26" t="s">
        <v>344</v>
      </c>
      <c r="F1046" s="27"/>
      <c r="G1046" s="27"/>
      <c r="H1046" s="27"/>
      <c r="I1046" s="27"/>
      <c r="J1046" s="27"/>
      <c r="K1046" s="27"/>
      <c r="L1046" s="27"/>
      <c r="M1046" s="27"/>
      <c r="N1046" s="27"/>
      <c r="O1046" s="27"/>
      <c r="P1046" s="27"/>
      <c r="Q1046" s="27"/>
      <c r="R1046" s="27"/>
      <c r="S1046" s="27"/>
      <c r="T1046" s="27"/>
      <c r="U1046" s="27"/>
      <c r="V1046" s="27"/>
    </row>
    <row r="1047" spans="5:33" customFormat="1" x14ac:dyDescent="0.25">
      <c r="E1047" s="26" t="s">
        <v>345</v>
      </c>
      <c r="F1047" s="27"/>
      <c r="G1047" s="27"/>
      <c r="H1047" s="27"/>
      <c r="I1047" s="27"/>
      <c r="J1047" s="27"/>
      <c r="K1047" s="27"/>
      <c r="L1047" s="27"/>
      <c r="M1047" s="27"/>
      <c r="N1047" s="27"/>
      <c r="O1047" s="27"/>
      <c r="P1047" s="27"/>
      <c r="Q1047" s="27"/>
      <c r="R1047" s="27"/>
      <c r="S1047" s="27"/>
      <c r="T1047" s="27"/>
      <c r="U1047" s="27"/>
      <c r="V1047" s="27"/>
    </row>
    <row r="1048" spans="5:33" customFormat="1" x14ac:dyDescent="0.25">
      <c r="E1048" s="26" t="s">
        <v>163</v>
      </c>
      <c r="F1048" s="27"/>
      <c r="G1048" s="27"/>
      <c r="H1048" s="27"/>
      <c r="I1048" s="27"/>
      <c r="J1048" s="27"/>
      <c r="K1048" s="27"/>
      <c r="L1048" s="27"/>
      <c r="M1048" s="27"/>
      <c r="N1048" s="27"/>
      <c r="O1048" s="27"/>
      <c r="P1048" s="27"/>
      <c r="Q1048" s="27"/>
      <c r="R1048" s="27"/>
      <c r="S1048" s="27"/>
      <c r="T1048" s="27"/>
      <c r="U1048" s="27"/>
      <c r="V1048" s="27"/>
    </row>
    <row r="1049" spans="5:33" customFormat="1" x14ac:dyDescent="0.25">
      <c r="E1049" s="26" t="s">
        <v>761</v>
      </c>
      <c r="F1049" s="27"/>
      <c r="G1049" s="27"/>
      <c r="H1049" s="27"/>
      <c r="I1049" s="27"/>
      <c r="J1049" s="27"/>
      <c r="K1049" s="27"/>
      <c r="L1049" s="27"/>
      <c r="M1049" s="27"/>
      <c r="N1049" s="27"/>
      <c r="O1049" s="27"/>
      <c r="P1049" s="27"/>
      <c r="Q1049" s="27"/>
      <c r="R1049" s="27"/>
      <c r="S1049" s="27"/>
      <c r="T1049" s="27"/>
      <c r="U1049" s="27"/>
      <c r="V1049" s="27"/>
    </row>
    <row r="1050" spans="5:33" customFormat="1" x14ac:dyDescent="0.25">
      <c r="E1050" s="26" t="s">
        <v>164</v>
      </c>
      <c r="F1050" s="27"/>
      <c r="G1050" s="27"/>
      <c r="H1050" s="27"/>
      <c r="I1050" s="27"/>
      <c r="J1050" s="27"/>
      <c r="K1050" s="27"/>
      <c r="L1050" s="27"/>
      <c r="M1050" s="27"/>
      <c r="N1050" s="27"/>
      <c r="O1050" s="27"/>
      <c r="P1050" s="27"/>
      <c r="Q1050" s="27"/>
      <c r="R1050" s="27"/>
      <c r="S1050" s="27"/>
      <c r="T1050" s="27"/>
      <c r="U1050" s="27"/>
      <c r="V1050" s="27"/>
    </row>
    <row r="1051" spans="5:33" customFormat="1" x14ac:dyDescent="0.25">
      <c r="E1051" s="26" t="s">
        <v>377</v>
      </c>
      <c r="F1051" s="27"/>
      <c r="G1051" s="27"/>
      <c r="H1051" s="27"/>
      <c r="I1051" s="27"/>
      <c r="J1051" s="27"/>
      <c r="K1051" s="27"/>
      <c r="L1051" s="27"/>
      <c r="M1051" s="27"/>
      <c r="N1051" s="27"/>
      <c r="O1051" s="27"/>
      <c r="P1051" s="27"/>
      <c r="Q1051" s="27"/>
      <c r="R1051" s="27"/>
      <c r="S1051" s="27"/>
      <c r="T1051" s="27"/>
      <c r="U1051" s="27"/>
      <c r="V1051" s="27"/>
    </row>
    <row r="1052" spans="5:33" customFormat="1" x14ac:dyDescent="0.25">
      <c r="E1052" s="26" t="s">
        <v>755</v>
      </c>
      <c r="F1052" s="27"/>
      <c r="G1052" s="27"/>
      <c r="H1052" s="27"/>
      <c r="I1052" s="27"/>
      <c r="J1052" s="27"/>
      <c r="K1052" s="27"/>
      <c r="L1052" s="27"/>
      <c r="M1052" s="27"/>
      <c r="N1052" s="27"/>
      <c r="O1052" s="27"/>
      <c r="P1052" s="27"/>
      <c r="Q1052" s="27"/>
      <c r="R1052" s="27"/>
      <c r="S1052" s="27"/>
      <c r="T1052" s="27"/>
      <c r="U1052" s="27"/>
      <c r="V1052" s="27"/>
    </row>
    <row r="1053" spans="5:33" customFormat="1" x14ac:dyDescent="0.25"/>
    <row r="1054" spans="5:33" customFormat="1" x14ac:dyDescent="0.25">
      <c r="E1054" s="28" t="s">
        <v>22</v>
      </c>
      <c r="F1054" s="29"/>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c r="AC1054" s="29"/>
      <c r="AD1054" s="29"/>
      <c r="AE1054" s="29"/>
      <c r="AF1054" s="29"/>
      <c r="AG1054" s="29"/>
    </row>
    <row r="1055" spans="5:33" customFormat="1" x14ac:dyDescent="0.25">
      <c r="E1055" s="28"/>
      <c r="F1055" s="29"/>
      <c r="G1055" s="29"/>
      <c r="H1055" s="29"/>
      <c r="I1055" s="29"/>
      <c r="J1055" s="29"/>
      <c r="K1055" s="29"/>
      <c r="L1055" s="29"/>
      <c r="M1055" s="29"/>
      <c r="N1055" s="29"/>
      <c r="O1055" s="29"/>
      <c r="P1055" s="29"/>
      <c r="Q1055" s="29"/>
      <c r="R1055" s="29"/>
      <c r="S1055" s="29"/>
      <c r="T1055" s="29"/>
      <c r="U1055" s="29"/>
      <c r="V1055" s="29"/>
      <c r="W1055" s="29"/>
      <c r="X1055" s="29"/>
      <c r="Y1055" s="29"/>
      <c r="Z1055" s="29"/>
      <c r="AA1055" s="29"/>
      <c r="AB1055" s="29"/>
      <c r="AC1055" s="29"/>
      <c r="AD1055" s="29"/>
      <c r="AE1055" s="29"/>
      <c r="AF1055" s="29"/>
      <c r="AG1055" s="29"/>
    </row>
    <row r="1056" spans="5:33" customFormat="1" x14ac:dyDescent="0.25">
      <c r="E1056" s="28" t="s">
        <v>770</v>
      </c>
      <c r="F1056" s="29"/>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c r="AC1056" s="29"/>
      <c r="AD1056" s="29"/>
      <c r="AE1056" s="29"/>
      <c r="AF1056" s="29"/>
      <c r="AG1056" s="29"/>
    </row>
    <row r="1057" spans="5:33" customFormat="1" x14ac:dyDescent="0.25">
      <c r="E1057" s="28" t="s">
        <v>23</v>
      </c>
      <c r="F1057" s="29"/>
      <c r="G1057" s="29"/>
      <c r="H1057" s="29"/>
      <c r="I1057" s="29"/>
      <c r="J1057" s="29"/>
      <c r="K1057" s="29"/>
      <c r="L1057" s="29"/>
      <c r="M1057" s="29"/>
      <c r="N1057" s="29"/>
      <c r="O1057" s="29"/>
      <c r="P1057" s="29"/>
      <c r="Q1057" s="29"/>
      <c r="R1057" s="29"/>
      <c r="S1057" s="29"/>
      <c r="T1057" s="29"/>
      <c r="U1057" s="29"/>
      <c r="V1057" s="29"/>
      <c r="W1057" s="29"/>
      <c r="X1057" s="29"/>
      <c r="Y1057" s="29"/>
      <c r="Z1057" s="29"/>
      <c r="AA1057" s="29"/>
      <c r="AB1057" s="29"/>
      <c r="AC1057" s="29"/>
      <c r="AD1057" s="29"/>
      <c r="AE1057" s="29"/>
      <c r="AF1057" s="29"/>
      <c r="AG1057" s="29"/>
    </row>
    <row r="1058" spans="5:33" customFormat="1" x14ac:dyDescent="0.25">
      <c r="E1058" s="28" t="s">
        <v>771</v>
      </c>
      <c r="F1058" s="29"/>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c r="AC1058" s="29"/>
      <c r="AD1058" s="29"/>
      <c r="AE1058" s="29"/>
      <c r="AF1058" s="29"/>
      <c r="AG1058" s="29"/>
    </row>
    <row r="1059" spans="5:33" customFormat="1" x14ac:dyDescent="0.25">
      <c r="E1059" s="28" t="s">
        <v>772</v>
      </c>
      <c r="F1059" s="29"/>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c r="AC1059" s="29"/>
      <c r="AD1059" s="29"/>
      <c r="AE1059" s="29"/>
      <c r="AF1059" s="29"/>
      <c r="AG1059" s="29"/>
    </row>
    <row r="1060" spans="5:33" customFormat="1" x14ac:dyDescent="0.25">
      <c r="E1060" s="28" t="s">
        <v>773</v>
      </c>
      <c r="F1060" s="29"/>
      <c r="G1060" s="29"/>
      <c r="H1060" s="29"/>
      <c r="I1060" s="29"/>
      <c r="J1060" s="29"/>
      <c r="K1060" s="29"/>
      <c r="L1060" s="29"/>
      <c r="M1060" s="29"/>
      <c r="N1060" s="29"/>
      <c r="O1060" s="29"/>
      <c r="P1060" s="29"/>
      <c r="Q1060" s="29"/>
      <c r="R1060" s="29"/>
      <c r="S1060" s="29"/>
      <c r="T1060" s="29"/>
      <c r="U1060" s="29"/>
      <c r="V1060" s="29"/>
      <c r="W1060" s="29"/>
      <c r="X1060" s="29"/>
      <c r="Y1060" s="29"/>
      <c r="Z1060" s="29"/>
      <c r="AA1060" s="29"/>
      <c r="AB1060" s="29"/>
      <c r="AC1060" s="29"/>
      <c r="AD1060" s="29"/>
      <c r="AE1060" s="29"/>
      <c r="AF1060" s="29"/>
      <c r="AG1060" s="29"/>
    </row>
    <row r="1061" spans="5:33" customFormat="1" x14ac:dyDescent="0.25">
      <c r="E1061" s="28" t="s">
        <v>774</v>
      </c>
      <c r="F1061" s="29"/>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c r="AC1061" s="29"/>
      <c r="AD1061" s="29"/>
      <c r="AE1061" s="29"/>
      <c r="AF1061" s="29"/>
      <c r="AG1061" s="29"/>
    </row>
    <row r="1062" spans="5:33" customFormat="1" x14ac:dyDescent="0.25">
      <c r="E1062" s="28" t="s">
        <v>775</v>
      </c>
      <c r="F1062" s="29"/>
      <c r="G1062" s="29"/>
      <c r="H1062" s="29"/>
      <c r="I1062" s="29"/>
      <c r="J1062" s="29"/>
      <c r="K1062" s="29"/>
      <c r="L1062" s="29"/>
      <c r="M1062" s="29"/>
      <c r="N1062" s="29"/>
      <c r="O1062" s="29"/>
      <c r="P1062" s="29"/>
      <c r="Q1062" s="29"/>
      <c r="R1062" s="29"/>
      <c r="S1062" s="29"/>
      <c r="T1062" s="29"/>
      <c r="U1062" s="29"/>
      <c r="V1062" s="29"/>
      <c r="W1062" s="29"/>
      <c r="X1062" s="29"/>
      <c r="Y1062" s="29"/>
      <c r="Z1062" s="29"/>
      <c r="AA1062" s="29"/>
      <c r="AB1062" s="29"/>
      <c r="AC1062" s="29"/>
      <c r="AD1062" s="29"/>
      <c r="AE1062" s="29"/>
      <c r="AF1062" s="29"/>
      <c r="AG1062" s="29"/>
    </row>
    <row r="1063" spans="5:33" customFormat="1" x14ac:dyDescent="0.25">
      <c r="E1063" s="28"/>
      <c r="F1063" s="29"/>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c r="AC1063" s="29"/>
      <c r="AD1063" s="29"/>
      <c r="AE1063" s="29"/>
      <c r="AF1063" s="29"/>
      <c r="AG1063" s="29"/>
    </row>
    <row r="1064" spans="5:33" customFormat="1" x14ac:dyDescent="0.25">
      <c r="E1064" s="28" t="s">
        <v>45</v>
      </c>
      <c r="F1064" s="29"/>
      <c r="G1064" s="29"/>
      <c r="H1064" s="29"/>
      <c r="I1064" s="29"/>
      <c r="J1064" s="29"/>
      <c r="K1064" s="29"/>
      <c r="L1064" s="29"/>
      <c r="M1064" s="29"/>
      <c r="N1064" s="29"/>
      <c r="O1064" s="29"/>
      <c r="P1064" s="29"/>
      <c r="Q1064" s="29"/>
      <c r="R1064" s="29"/>
      <c r="S1064" s="29"/>
      <c r="T1064" s="29"/>
      <c r="U1064" s="29"/>
      <c r="V1064" s="29"/>
      <c r="W1064" s="29"/>
      <c r="X1064" s="29"/>
      <c r="Y1064" s="29"/>
      <c r="Z1064" s="29"/>
      <c r="AA1064" s="29"/>
      <c r="AB1064" s="29"/>
      <c r="AC1064" s="29"/>
      <c r="AD1064" s="29"/>
      <c r="AE1064" s="29"/>
      <c r="AF1064" s="29"/>
      <c r="AG1064" s="29"/>
    </row>
    <row r="1065" spans="5:33" customFormat="1" x14ac:dyDescent="0.25">
      <c r="E1065" s="28" t="s">
        <v>23</v>
      </c>
      <c r="F1065" s="29"/>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c r="AC1065" s="29"/>
      <c r="AD1065" s="29"/>
      <c r="AE1065" s="29"/>
      <c r="AF1065" s="29"/>
      <c r="AG1065" s="29"/>
    </row>
    <row r="1066" spans="5:33" customFormat="1" x14ac:dyDescent="0.25">
      <c r="E1066" s="28" t="s">
        <v>776</v>
      </c>
      <c r="F1066" s="29"/>
      <c r="G1066" s="29"/>
      <c r="H1066" s="29"/>
      <c r="I1066" s="29"/>
      <c r="J1066" s="29"/>
      <c r="K1066" s="29"/>
      <c r="L1066" s="29"/>
      <c r="M1066" s="29"/>
      <c r="N1066" s="29"/>
      <c r="O1066" s="29"/>
      <c r="P1066" s="29"/>
      <c r="Q1066" s="29"/>
      <c r="R1066" s="29"/>
      <c r="S1066" s="29"/>
      <c r="T1066" s="29"/>
      <c r="U1066" s="29"/>
      <c r="V1066" s="29"/>
      <c r="W1066" s="29"/>
      <c r="X1066" s="29"/>
      <c r="Y1066" s="29"/>
      <c r="Z1066" s="29"/>
      <c r="AA1066" s="29"/>
      <c r="AB1066" s="29"/>
      <c r="AC1066" s="29"/>
      <c r="AD1066" s="29"/>
      <c r="AE1066" s="29"/>
      <c r="AF1066" s="29"/>
      <c r="AG1066" s="29"/>
    </row>
    <row r="1067" spans="5:33" customFormat="1" x14ac:dyDescent="0.25">
      <c r="E1067" s="28" t="s">
        <v>777</v>
      </c>
      <c r="F1067" s="29"/>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c r="AC1067" s="29"/>
      <c r="AD1067" s="29"/>
      <c r="AE1067" s="29"/>
      <c r="AF1067" s="29"/>
      <c r="AG1067" s="29"/>
    </row>
    <row r="1068" spans="5:33" customFormat="1" x14ac:dyDescent="0.25">
      <c r="E1068" s="28" t="s">
        <v>183</v>
      </c>
      <c r="F1068" s="29"/>
      <c r="G1068" s="29"/>
      <c r="H1068" s="29"/>
      <c r="I1068" s="29"/>
      <c r="J1068" s="29"/>
      <c r="K1068" s="29"/>
      <c r="L1068" s="29"/>
      <c r="M1068" s="29"/>
      <c r="N1068" s="29"/>
      <c r="O1068" s="29"/>
      <c r="P1068" s="29"/>
      <c r="Q1068" s="29"/>
      <c r="R1068" s="29"/>
      <c r="S1068" s="29"/>
      <c r="T1068" s="29"/>
      <c r="U1068" s="29"/>
      <c r="V1068" s="29"/>
      <c r="W1068" s="29"/>
      <c r="X1068" s="29"/>
      <c r="Y1068" s="29"/>
      <c r="Z1068" s="29"/>
      <c r="AA1068" s="29"/>
      <c r="AB1068" s="29"/>
      <c r="AC1068" s="29"/>
      <c r="AD1068" s="29"/>
      <c r="AE1068" s="29"/>
      <c r="AF1068" s="29"/>
      <c r="AG1068" s="29"/>
    </row>
    <row r="1069" spans="5:33" customFormat="1" x14ac:dyDescent="0.25">
      <c r="E1069" s="28" t="s">
        <v>230</v>
      </c>
      <c r="F1069" s="29"/>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c r="AC1069" s="29"/>
      <c r="AD1069" s="29"/>
      <c r="AE1069" s="29"/>
      <c r="AF1069" s="29"/>
      <c r="AG1069" s="29"/>
    </row>
    <row r="1070" spans="5:33" customFormat="1" x14ac:dyDescent="0.25">
      <c r="E1070" s="28" t="s">
        <v>778</v>
      </c>
      <c r="F1070" s="29"/>
      <c r="G1070" s="29"/>
      <c r="H1070" s="29"/>
      <c r="I1070" s="29"/>
      <c r="J1070" s="29"/>
      <c r="K1070" s="29"/>
      <c r="L1070" s="29"/>
      <c r="M1070" s="29"/>
      <c r="N1070" s="29"/>
      <c r="O1070" s="29"/>
      <c r="P1070" s="29"/>
      <c r="Q1070" s="29"/>
      <c r="R1070" s="29"/>
      <c r="S1070" s="29"/>
      <c r="T1070" s="29"/>
      <c r="U1070" s="29"/>
      <c r="V1070" s="29"/>
      <c r="W1070" s="29"/>
      <c r="X1070" s="29"/>
      <c r="Y1070" s="29"/>
      <c r="Z1070" s="29"/>
      <c r="AA1070" s="29"/>
      <c r="AB1070" s="29"/>
      <c r="AC1070" s="29"/>
      <c r="AD1070" s="29"/>
      <c r="AE1070" s="29"/>
      <c r="AF1070" s="29"/>
      <c r="AG1070" s="29"/>
    </row>
    <row r="1071" spans="5:33" customFormat="1" x14ac:dyDescent="0.25">
      <c r="E1071" s="28" t="s">
        <v>779</v>
      </c>
      <c r="F1071" s="29"/>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c r="AC1071" s="29"/>
      <c r="AD1071" s="29"/>
      <c r="AE1071" s="29"/>
      <c r="AF1071" s="29"/>
      <c r="AG1071" s="29"/>
    </row>
    <row r="1072" spans="5:33" customFormat="1" x14ac:dyDescent="0.25">
      <c r="E1072" s="28"/>
      <c r="F1072" s="29"/>
      <c r="G1072" s="29"/>
      <c r="H1072" s="29"/>
      <c r="I1072" s="29"/>
      <c r="J1072" s="29"/>
      <c r="K1072" s="29"/>
      <c r="L1072" s="29"/>
      <c r="M1072" s="29"/>
      <c r="N1072" s="29"/>
      <c r="O1072" s="29"/>
      <c r="P1072" s="29"/>
      <c r="Q1072" s="29"/>
      <c r="R1072" s="29"/>
      <c r="S1072" s="29"/>
      <c r="T1072" s="29"/>
      <c r="U1072" s="29"/>
      <c r="V1072" s="29"/>
      <c r="W1072" s="29"/>
      <c r="X1072" s="29"/>
      <c r="Y1072" s="29"/>
      <c r="Z1072" s="29"/>
      <c r="AA1072" s="29"/>
      <c r="AB1072" s="29"/>
      <c r="AC1072" s="29"/>
      <c r="AD1072" s="29"/>
      <c r="AE1072" s="29"/>
      <c r="AF1072" s="29"/>
      <c r="AG1072" s="29"/>
    </row>
    <row r="1073" spans="5:74" customFormat="1" x14ac:dyDescent="0.25">
      <c r="E1073" s="28" t="s">
        <v>282</v>
      </c>
      <c r="F1073" s="29"/>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c r="AC1073" s="29"/>
      <c r="AD1073" s="29"/>
      <c r="AE1073" s="29"/>
      <c r="AF1073" s="29"/>
      <c r="AG1073" s="29"/>
    </row>
    <row r="1074" spans="5:74" customFormat="1" x14ac:dyDescent="0.25">
      <c r="E1074" s="28" t="s">
        <v>23</v>
      </c>
      <c r="F1074" s="29"/>
      <c r="G1074" s="29"/>
      <c r="H1074" s="29"/>
      <c r="I1074" s="29"/>
      <c r="J1074" s="29"/>
      <c r="K1074" s="29"/>
      <c r="L1074" s="29"/>
      <c r="M1074" s="29"/>
      <c r="N1074" s="29"/>
      <c r="O1074" s="29"/>
      <c r="P1074" s="29"/>
      <c r="Q1074" s="29"/>
      <c r="R1074" s="29"/>
      <c r="S1074" s="29"/>
      <c r="T1074" s="29"/>
      <c r="U1074" s="29"/>
      <c r="V1074" s="29"/>
      <c r="W1074" s="29"/>
      <c r="X1074" s="29"/>
      <c r="Y1074" s="29"/>
      <c r="Z1074" s="29"/>
      <c r="AA1074" s="29"/>
      <c r="AB1074" s="29"/>
      <c r="AC1074" s="29"/>
      <c r="AD1074" s="29"/>
      <c r="AE1074" s="29"/>
      <c r="AF1074" s="29"/>
      <c r="AG1074" s="29"/>
    </row>
    <row r="1075" spans="5:74" customFormat="1" x14ac:dyDescent="0.25">
      <c r="E1075" s="28" t="s">
        <v>780</v>
      </c>
      <c r="F1075" s="29"/>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c r="AC1075" s="29"/>
      <c r="AD1075" s="29"/>
      <c r="AE1075" s="29"/>
      <c r="AF1075" s="29"/>
      <c r="AG1075" s="29"/>
    </row>
    <row r="1076" spans="5:74" customFormat="1" x14ac:dyDescent="0.25">
      <c r="E1076" s="28" t="s">
        <v>781</v>
      </c>
      <c r="F1076" s="29"/>
      <c r="G1076" s="29"/>
      <c r="H1076" s="29"/>
      <c r="I1076" s="29"/>
      <c r="J1076" s="29"/>
      <c r="K1076" s="29"/>
      <c r="L1076" s="29"/>
      <c r="M1076" s="29"/>
      <c r="N1076" s="29"/>
      <c r="O1076" s="29"/>
      <c r="P1076" s="29"/>
      <c r="Q1076" s="29"/>
      <c r="R1076" s="29"/>
      <c r="S1076" s="29"/>
      <c r="T1076" s="29"/>
      <c r="U1076" s="29"/>
      <c r="V1076" s="29"/>
      <c r="W1076" s="29"/>
      <c r="X1076" s="29"/>
      <c r="Y1076" s="29"/>
      <c r="Z1076" s="29"/>
      <c r="AA1076" s="29"/>
      <c r="AB1076" s="29"/>
      <c r="AC1076" s="29"/>
      <c r="AD1076" s="29"/>
      <c r="AE1076" s="29"/>
      <c r="AF1076" s="29"/>
      <c r="AG1076" s="29"/>
    </row>
    <row r="1077" spans="5:74" customFormat="1" x14ac:dyDescent="0.25">
      <c r="E1077" s="28" t="s">
        <v>782</v>
      </c>
      <c r="F1077" s="29"/>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c r="AC1077" s="29"/>
      <c r="AD1077" s="29"/>
      <c r="AE1077" s="29"/>
      <c r="AF1077" s="29"/>
      <c r="AG1077" s="29"/>
    </row>
    <row r="1078" spans="5:74" customFormat="1" x14ac:dyDescent="0.25">
      <c r="E1078" s="28" t="s">
        <v>283</v>
      </c>
      <c r="F1078" s="29"/>
      <c r="G1078" s="29"/>
      <c r="H1078" s="29"/>
      <c r="I1078" s="29"/>
      <c r="J1078" s="29"/>
      <c r="K1078" s="29"/>
      <c r="L1078" s="29"/>
      <c r="M1078" s="29"/>
      <c r="N1078" s="29"/>
      <c r="O1078" s="29"/>
      <c r="P1078" s="29"/>
      <c r="Q1078" s="29"/>
      <c r="R1078" s="29"/>
      <c r="S1078" s="29"/>
      <c r="T1078" s="29"/>
      <c r="U1078" s="29"/>
      <c r="V1078" s="29"/>
      <c r="W1078" s="29"/>
      <c r="X1078" s="29"/>
      <c r="Y1078" s="29"/>
      <c r="Z1078" s="29"/>
      <c r="AA1078" s="29"/>
      <c r="AB1078" s="29"/>
      <c r="AC1078" s="29"/>
      <c r="AD1078" s="29"/>
      <c r="AE1078" s="29"/>
      <c r="AF1078" s="29"/>
      <c r="AG1078" s="29"/>
    </row>
    <row r="1079" spans="5:74" customFormat="1" x14ac:dyDescent="0.25">
      <c r="E1079" s="28" t="s">
        <v>284</v>
      </c>
      <c r="F1079" s="29"/>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c r="AC1079" s="29"/>
      <c r="AD1079" s="29"/>
      <c r="AE1079" s="29"/>
      <c r="AF1079" s="29"/>
      <c r="AG1079" s="29"/>
    </row>
    <row r="1080" spans="5:74" customFormat="1" x14ac:dyDescent="0.25">
      <c r="E1080" s="28" t="s">
        <v>774</v>
      </c>
      <c r="F1080" s="29"/>
      <c r="G1080" s="29"/>
      <c r="H1080" s="29"/>
      <c r="I1080" s="29"/>
      <c r="J1080" s="29"/>
      <c r="K1080" s="29"/>
      <c r="L1080" s="29"/>
      <c r="M1080" s="29"/>
      <c r="N1080" s="29"/>
      <c r="O1080" s="29"/>
      <c r="P1080" s="29"/>
      <c r="Q1080" s="29"/>
      <c r="R1080" s="29"/>
      <c r="S1080" s="29"/>
      <c r="T1080" s="29"/>
      <c r="U1080" s="29"/>
      <c r="V1080" s="29"/>
      <c r="W1080" s="29"/>
      <c r="X1080" s="29"/>
      <c r="Y1080" s="29"/>
      <c r="Z1080" s="29"/>
      <c r="AA1080" s="29"/>
      <c r="AB1080" s="29"/>
      <c r="AC1080" s="29"/>
      <c r="AD1080" s="29"/>
      <c r="AE1080" s="29"/>
      <c r="AF1080" s="29"/>
      <c r="AG1080" s="29"/>
    </row>
    <row r="1081" spans="5:74" customFormat="1" x14ac:dyDescent="0.25">
      <c r="E1081" s="28" t="s">
        <v>783</v>
      </c>
      <c r="F1081" s="29"/>
      <c r="G1081" s="29"/>
      <c r="H1081" s="29"/>
      <c r="I1081" s="29"/>
      <c r="J1081" s="29"/>
      <c r="K1081" s="29"/>
      <c r="L1081" s="29"/>
      <c r="M1081" s="29"/>
      <c r="N1081" s="29"/>
      <c r="O1081" s="29"/>
      <c r="P1081" s="29"/>
      <c r="Q1081" s="29"/>
      <c r="R1081" s="29"/>
      <c r="S1081" s="29"/>
      <c r="T1081" s="29"/>
      <c r="U1081" s="29"/>
      <c r="V1081" s="29"/>
      <c r="W1081" s="29"/>
      <c r="X1081" s="29"/>
      <c r="Y1081" s="29"/>
      <c r="Z1081" s="29"/>
      <c r="AA1081" s="29"/>
      <c r="AB1081" s="29"/>
      <c r="AC1081" s="29"/>
      <c r="AD1081" s="29"/>
      <c r="AE1081" s="29"/>
      <c r="AF1081" s="29"/>
      <c r="AG1081" s="29"/>
    </row>
    <row r="1082" spans="5:74" customFormat="1" x14ac:dyDescent="0.25">
      <c r="E1082" s="28"/>
      <c r="F1082" s="29"/>
      <c r="G1082" s="29"/>
      <c r="H1082" s="29"/>
      <c r="I1082" s="29"/>
      <c r="J1082" s="29"/>
      <c r="K1082" s="29"/>
      <c r="L1082" s="29"/>
      <c r="M1082" s="29"/>
      <c r="N1082" s="29"/>
      <c r="O1082" s="29"/>
      <c r="P1082" s="29"/>
      <c r="Q1082" s="29"/>
      <c r="R1082" s="29"/>
      <c r="S1082" s="29"/>
      <c r="T1082" s="29"/>
      <c r="U1082" s="29"/>
      <c r="V1082" s="29"/>
      <c r="W1082" s="29"/>
      <c r="X1082" s="29"/>
      <c r="Y1082" s="29"/>
      <c r="Z1082" s="29"/>
      <c r="AA1082" s="29"/>
      <c r="AB1082" s="29"/>
      <c r="AC1082" s="29"/>
      <c r="AD1082" s="29"/>
      <c r="AE1082" s="29"/>
      <c r="AF1082" s="29"/>
      <c r="AG1082" s="29"/>
    </row>
    <row r="1083" spans="5:74" customFormat="1" x14ac:dyDescent="0.25">
      <c r="E1083" s="28" t="s">
        <v>29</v>
      </c>
      <c r="F1083" s="29"/>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c r="AC1083" s="29"/>
      <c r="AD1083" s="29"/>
      <c r="AE1083" s="29"/>
      <c r="AF1083" s="29"/>
      <c r="AG1083" s="29"/>
    </row>
    <row r="1084" spans="5:74" customFormat="1" x14ac:dyDescent="0.25">
      <c r="E1084" s="28" t="s">
        <v>24</v>
      </c>
      <c r="F1084" s="29"/>
      <c r="G1084" s="29"/>
      <c r="H1084" s="29"/>
      <c r="I1084" s="29"/>
      <c r="J1084" s="29"/>
      <c r="K1084" s="29"/>
      <c r="L1084" s="29"/>
      <c r="M1084" s="29"/>
      <c r="N1084" s="29"/>
      <c r="O1084" s="29"/>
      <c r="P1084" s="29"/>
      <c r="Q1084" s="29"/>
      <c r="R1084" s="29"/>
      <c r="S1084" s="29"/>
      <c r="T1084" s="29"/>
      <c r="U1084" s="29"/>
      <c r="V1084" s="29"/>
      <c r="W1084" s="29"/>
      <c r="X1084" s="29"/>
      <c r="Y1084" s="29"/>
      <c r="Z1084" s="29"/>
      <c r="AA1084" s="29"/>
      <c r="AB1084" s="29"/>
      <c r="AC1084" s="29"/>
      <c r="AD1084" s="29"/>
      <c r="AE1084" s="29"/>
      <c r="AF1084" s="29"/>
      <c r="AG1084" s="29"/>
    </row>
    <row r="1085" spans="5:74" customFormat="1" x14ac:dyDescent="0.25"/>
    <row r="1086" spans="5:74" customFormat="1" x14ac:dyDescent="0.25">
      <c r="E1086" s="2" t="s">
        <v>4</v>
      </c>
      <c r="BV1086" s="2" t="s">
        <v>5</v>
      </c>
    </row>
    <row r="1087" spans="5:74" customFormat="1" x14ac:dyDescent="0.25"/>
    <row r="1088" spans="5:74"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spans="5:5" customFormat="1" x14ac:dyDescent="0.25"/>
    <row r="1170" spans="5:5" customFormat="1" x14ac:dyDescent="0.25"/>
    <row r="1171" spans="5:5" customFormat="1" x14ac:dyDescent="0.25"/>
    <row r="1172" spans="5:5" customFormat="1" x14ac:dyDescent="0.25"/>
    <row r="1173" spans="5:5" customFormat="1" x14ac:dyDescent="0.25"/>
    <row r="1174" spans="5:5" customFormat="1" x14ac:dyDescent="0.25"/>
    <row r="1175" spans="5:5" customFormat="1" x14ac:dyDescent="0.25"/>
    <row r="1176" spans="5:5" customFormat="1" x14ac:dyDescent="0.25"/>
    <row r="1177" spans="5:5" customFormat="1" x14ac:dyDescent="0.25"/>
    <row r="1178" spans="5:5" customFormat="1" x14ac:dyDescent="0.25"/>
    <row r="1179" spans="5:5" customFormat="1" x14ac:dyDescent="0.25"/>
    <row r="1180" spans="5:5" customFormat="1" x14ac:dyDescent="0.25"/>
    <row r="1181" spans="5:5" customFormat="1" x14ac:dyDescent="0.25"/>
    <row r="1182" spans="5:5" customFormat="1" x14ac:dyDescent="0.25"/>
    <row r="1183" spans="5:5" customFormat="1" x14ac:dyDescent="0.25">
      <c r="E1183" s="22" t="s">
        <v>784</v>
      </c>
    </row>
    <row r="1184" spans="5:5" customFormat="1" x14ac:dyDescent="0.25">
      <c r="E1184" t="s">
        <v>785</v>
      </c>
    </row>
    <row r="1185" spans="5:5" customFormat="1" x14ac:dyDescent="0.25"/>
    <row r="1186" spans="5:5" customFormat="1" x14ac:dyDescent="0.25"/>
    <row r="1187" spans="5:5" customFormat="1" x14ac:dyDescent="0.25"/>
    <row r="1188" spans="5:5" customFormat="1" x14ac:dyDescent="0.25"/>
    <row r="1189" spans="5:5" customFormat="1" x14ac:dyDescent="0.25"/>
    <row r="1190" spans="5:5" customFormat="1" x14ac:dyDescent="0.25"/>
    <row r="1191" spans="5:5" customFormat="1" x14ac:dyDescent="0.25"/>
    <row r="1192" spans="5:5" customFormat="1" x14ac:dyDescent="0.25"/>
    <row r="1193" spans="5:5" customFormat="1" x14ac:dyDescent="0.25"/>
    <row r="1194" spans="5:5" customFormat="1" x14ac:dyDescent="0.25">
      <c r="E1194" s="1" t="s">
        <v>1097</v>
      </c>
    </row>
    <row r="1195" spans="5:5" customFormat="1" x14ac:dyDescent="0.25"/>
    <row r="1196" spans="5:5" customFormat="1" x14ac:dyDescent="0.25">
      <c r="E1196" s="22" t="s">
        <v>1120</v>
      </c>
    </row>
    <row r="1197" spans="5:5" customFormat="1" x14ac:dyDescent="0.25">
      <c r="E1197" t="s">
        <v>1121</v>
      </c>
    </row>
    <row r="1198" spans="5:5" customFormat="1" x14ac:dyDescent="0.25"/>
    <row r="1199" spans="5:5" customFormat="1" x14ac:dyDescent="0.25"/>
    <row r="1200" spans="5:5"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spans="5:59" customFormat="1" x14ac:dyDescent="0.25"/>
    <row r="1234" spans="5:59" customFormat="1" x14ac:dyDescent="0.25"/>
    <row r="1235" spans="5:59" customFormat="1" x14ac:dyDescent="0.25"/>
    <row r="1236" spans="5:59" customFormat="1" x14ac:dyDescent="0.25"/>
    <row r="1237" spans="5:59" customFormat="1" x14ac:dyDescent="0.25"/>
    <row r="1238" spans="5:59" customFormat="1" x14ac:dyDescent="0.25"/>
    <row r="1239" spans="5:59" customFormat="1" x14ac:dyDescent="0.25"/>
    <row r="1240" spans="5:59" customFormat="1" x14ac:dyDescent="0.25">
      <c r="AV1240" s="30" t="s">
        <v>1123</v>
      </c>
      <c r="BA1240" s="38" t="s">
        <v>165</v>
      </c>
      <c r="BC1240" s="31" t="s">
        <v>1122</v>
      </c>
      <c r="BG1240" s="3"/>
    </row>
    <row r="1241" spans="5:59" customFormat="1" x14ac:dyDescent="0.25"/>
    <row r="1242" spans="5:59" customFormat="1" x14ac:dyDescent="0.25"/>
    <row r="1243" spans="5:59" customFormat="1" x14ac:dyDescent="0.25"/>
    <row r="1244" spans="5:59" customFormat="1" x14ac:dyDescent="0.25"/>
    <row r="1245" spans="5:59" customFormat="1" x14ac:dyDescent="0.25">
      <c r="E1245" s="26" t="s">
        <v>2</v>
      </c>
      <c r="F1245" s="27"/>
      <c r="G1245" s="27"/>
      <c r="H1245" s="27"/>
      <c r="I1245" s="27"/>
      <c r="J1245" s="27"/>
      <c r="K1245" s="27"/>
      <c r="L1245" s="27"/>
      <c r="M1245" s="27"/>
      <c r="N1245" s="27"/>
      <c r="O1245" s="27"/>
      <c r="P1245" s="27"/>
      <c r="Q1245" s="27"/>
      <c r="R1245" s="27"/>
      <c r="S1245" s="27"/>
      <c r="T1245" s="27"/>
      <c r="U1245" s="27"/>
    </row>
    <row r="1246" spans="5:59" customFormat="1" x14ac:dyDescent="0.25">
      <c r="E1246" s="26" t="s">
        <v>757</v>
      </c>
      <c r="F1246" s="27"/>
      <c r="G1246" s="27"/>
      <c r="H1246" s="27"/>
      <c r="I1246" s="27"/>
      <c r="J1246" s="27"/>
      <c r="K1246" s="27"/>
      <c r="L1246" s="27"/>
      <c r="M1246" s="27"/>
      <c r="N1246" s="27"/>
      <c r="O1246" s="27"/>
      <c r="P1246" s="27"/>
      <c r="Q1246" s="27"/>
      <c r="R1246" s="27"/>
      <c r="S1246" s="27"/>
      <c r="T1246" s="27"/>
      <c r="U1246" s="27"/>
    </row>
    <row r="1247" spans="5:59" customFormat="1" x14ac:dyDescent="0.25">
      <c r="E1247" s="26"/>
      <c r="F1247" s="27"/>
      <c r="G1247" s="27"/>
      <c r="H1247" s="27"/>
      <c r="I1247" s="27"/>
      <c r="J1247" s="27"/>
      <c r="K1247" s="27"/>
      <c r="L1247" s="27"/>
      <c r="M1247" s="27"/>
      <c r="N1247" s="27"/>
      <c r="O1247" s="27"/>
      <c r="P1247" s="27"/>
      <c r="Q1247" s="27"/>
      <c r="R1247" s="27"/>
      <c r="S1247" s="27"/>
      <c r="T1247" s="27"/>
      <c r="U1247" s="27"/>
    </row>
    <row r="1248" spans="5:59" customFormat="1" x14ac:dyDescent="0.25">
      <c r="E1248" s="26" t="s">
        <v>759</v>
      </c>
      <c r="F1248" s="27"/>
      <c r="G1248" s="27"/>
      <c r="H1248" s="27"/>
      <c r="I1248" s="27"/>
      <c r="J1248" s="27"/>
      <c r="K1248" s="27"/>
      <c r="L1248" s="27"/>
      <c r="M1248" s="27"/>
      <c r="N1248" s="27"/>
      <c r="O1248" s="27"/>
      <c r="P1248" s="27"/>
      <c r="Q1248" s="27"/>
      <c r="R1248" s="27"/>
      <c r="S1248" s="27"/>
      <c r="T1248" s="27"/>
      <c r="U1248" s="27"/>
    </row>
    <row r="1249" spans="5:21" customFormat="1" x14ac:dyDescent="0.25">
      <c r="E1249" s="26" t="s">
        <v>766</v>
      </c>
      <c r="F1249" s="27"/>
      <c r="G1249" s="27"/>
      <c r="H1249" s="27"/>
      <c r="I1249" s="27"/>
      <c r="J1249" s="27"/>
      <c r="K1249" s="27"/>
      <c r="L1249" s="27"/>
      <c r="M1249" s="27"/>
      <c r="N1249" s="27"/>
      <c r="O1249" s="27"/>
      <c r="P1249" s="27"/>
      <c r="Q1249" s="27"/>
      <c r="R1249" s="27"/>
      <c r="S1249" s="27"/>
      <c r="T1249" s="27"/>
      <c r="U1249" s="27"/>
    </row>
    <row r="1250" spans="5:21" customFormat="1" x14ac:dyDescent="0.25">
      <c r="E1250" s="26"/>
      <c r="F1250" s="27"/>
      <c r="G1250" s="27"/>
      <c r="H1250" s="27"/>
      <c r="I1250" s="27"/>
      <c r="J1250" s="27"/>
      <c r="K1250" s="27"/>
      <c r="L1250" s="27"/>
      <c r="M1250" s="27"/>
      <c r="N1250" s="27"/>
      <c r="O1250" s="27"/>
      <c r="P1250" s="27"/>
      <c r="Q1250" s="27"/>
      <c r="R1250" s="27"/>
      <c r="S1250" s="27"/>
      <c r="T1250" s="27"/>
      <c r="U1250" s="27"/>
    </row>
    <row r="1251" spans="5:21" customFormat="1" x14ac:dyDescent="0.25">
      <c r="E1251" s="26" t="s">
        <v>42</v>
      </c>
      <c r="F1251" s="27"/>
      <c r="G1251" s="27"/>
      <c r="H1251" s="27"/>
      <c r="I1251" s="27"/>
      <c r="J1251" s="27"/>
      <c r="K1251" s="27"/>
      <c r="L1251" s="27"/>
      <c r="M1251" s="27"/>
      <c r="N1251" s="27"/>
      <c r="O1251" s="27"/>
      <c r="P1251" s="27"/>
      <c r="Q1251" s="27"/>
      <c r="R1251" s="27"/>
      <c r="S1251" s="27"/>
      <c r="T1251" s="27"/>
      <c r="U1251" s="27"/>
    </row>
    <row r="1252" spans="5:21" customFormat="1" x14ac:dyDescent="0.25">
      <c r="E1252" s="26"/>
      <c r="F1252" s="27"/>
      <c r="G1252" s="27"/>
      <c r="H1252" s="27"/>
      <c r="I1252" s="27"/>
      <c r="J1252" s="27"/>
      <c r="K1252" s="27"/>
      <c r="L1252" s="27"/>
      <c r="M1252" s="27"/>
      <c r="N1252" s="27"/>
      <c r="O1252" s="27"/>
      <c r="P1252" s="27"/>
      <c r="Q1252" s="27"/>
      <c r="R1252" s="27"/>
      <c r="S1252" s="27"/>
      <c r="T1252" s="27"/>
      <c r="U1252" s="27"/>
    </row>
    <row r="1253" spans="5:21" customFormat="1" x14ac:dyDescent="0.25">
      <c r="E1253" s="26" t="s">
        <v>1124</v>
      </c>
      <c r="F1253" s="27"/>
      <c r="G1253" s="27"/>
      <c r="H1253" s="27"/>
      <c r="I1253" s="27"/>
      <c r="J1253" s="27"/>
      <c r="K1253" s="27"/>
      <c r="L1253" s="27"/>
      <c r="M1253" s="27"/>
      <c r="N1253" s="27"/>
      <c r="O1253" s="27"/>
      <c r="P1253" s="27"/>
      <c r="Q1253" s="27"/>
      <c r="R1253" s="27"/>
      <c r="S1253" s="27"/>
      <c r="T1253" s="27"/>
      <c r="U1253" s="27"/>
    </row>
    <row r="1254" spans="5:21" customFormat="1" x14ac:dyDescent="0.25">
      <c r="E1254" s="26" t="s">
        <v>164</v>
      </c>
      <c r="F1254" s="27"/>
      <c r="G1254" s="27"/>
      <c r="H1254" s="27"/>
      <c r="I1254" s="27"/>
      <c r="J1254" s="27"/>
      <c r="K1254" s="27"/>
      <c r="L1254" s="27"/>
      <c r="M1254" s="27"/>
      <c r="N1254" s="27"/>
      <c r="O1254" s="27"/>
      <c r="P1254" s="27"/>
      <c r="Q1254" s="27"/>
      <c r="R1254" s="27"/>
      <c r="S1254" s="27"/>
      <c r="T1254" s="27"/>
      <c r="U1254" s="27"/>
    </row>
    <row r="1255" spans="5:21" customFormat="1" x14ac:dyDescent="0.25">
      <c r="E1255" s="26" t="s">
        <v>377</v>
      </c>
      <c r="F1255" s="27"/>
      <c r="G1255" s="27"/>
      <c r="H1255" s="27"/>
      <c r="I1255" s="27"/>
      <c r="J1255" s="27"/>
      <c r="K1255" s="27"/>
      <c r="L1255" s="27"/>
      <c r="M1255" s="27"/>
      <c r="N1255" s="27"/>
      <c r="O1255" s="27"/>
      <c r="P1255" s="27"/>
      <c r="Q1255" s="27"/>
      <c r="R1255" s="27"/>
      <c r="S1255" s="27"/>
      <c r="T1255" s="27"/>
      <c r="U1255" s="27"/>
    </row>
    <row r="1256" spans="5:21" customFormat="1" x14ac:dyDescent="0.25">
      <c r="E1256" s="26" t="s">
        <v>1125</v>
      </c>
      <c r="F1256" s="27"/>
      <c r="G1256" s="27"/>
      <c r="H1256" s="27"/>
      <c r="I1256" s="27"/>
      <c r="J1256" s="27"/>
      <c r="K1256" s="27"/>
      <c r="L1256" s="27"/>
      <c r="M1256" s="27"/>
      <c r="N1256" s="27"/>
      <c r="O1256" s="27"/>
      <c r="P1256" s="27"/>
      <c r="Q1256" s="27"/>
      <c r="R1256" s="27"/>
      <c r="S1256" s="27"/>
      <c r="T1256" s="27"/>
      <c r="U1256" s="27"/>
    </row>
    <row r="1257" spans="5:21" customFormat="1" x14ac:dyDescent="0.25"/>
    <row r="1258" spans="5:21" customFormat="1" x14ac:dyDescent="0.25"/>
    <row r="1259" spans="5:21" customFormat="1" x14ac:dyDescent="0.25"/>
    <row r="1260" spans="5:21" customFormat="1" x14ac:dyDescent="0.25"/>
    <row r="1261" spans="5:21" customFormat="1" x14ac:dyDescent="0.25"/>
    <row r="1262" spans="5:21" customFormat="1" x14ac:dyDescent="0.25"/>
    <row r="1263" spans="5:21" customFormat="1" x14ac:dyDescent="0.25"/>
    <row r="1264" spans="5:21"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spans="5:22" customFormat="1" x14ac:dyDescent="0.25"/>
    <row r="1298" spans="5:22" customFormat="1" x14ac:dyDescent="0.25"/>
    <row r="1299" spans="5:22" customFormat="1" x14ac:dyDescent="0.25"/>
    <row r="1300" spans="5:22" customFormat="1" x14ac:dyDescent="0.25">
      <c r="E1300" s="26" t="s">
        <v>2</v>
      </c>
      <c r="F1300" s="27"/>
      <c r="G1300" s="27"/>
      <c r="H1300" s="27"/>
      <c r="I1300" s="27"/>
      <c r="J1300" s="27"/>
      <c r="K1300" s="27"/>
      <c r="L1300" s="27"/>
      <c r="M1300" s="27"/>
      <c r="N1300" s="27"/>
      <c r="O1300" s="27"/>
      <c r="P1300" s="27"/>
      <c r="Q1300" s="27"/>
      <c r="R1300" s="27"/>
      <c r="S1300" s="27"/>
      <c r="T1300" s="27"/>
      <c r="U1300" s="27"/>
      <c r="V1300" s="27"/>
    </row>
    <row r="1301" spans="5:22" customFormat="1" x14ac:dyDescent="0.25">
      <c r="E1301" s="43" t="s">
        <v>756</v>
      </c>
      <c r="F1301" s="42"/>
      <c r="G1301" s="42"/>
      <c r="H1301" s="42"/>
      <c r="I1301" s="42"/>
      <c r="J1301" s="42"/>
      <c r="K1301" s="42"/>
      <c r="L1301" s="42"/>
      <c r="M1301" s="42"/>
      <c r="N1301" s="42"/>
      <c r="O1301" s="42"/>
      <c r="P1301" s="42"/>
      <c r="Q1301" s="42"/>
      <c r="R1301" s="42"/>
      <c r="S1301" s="42"/>
      <c r="T1301" s="42"/>
      <c r="U1301" s="42"/>
      <c r="V1301" s="42"/>
    </row>
    <row r="1302" spans="5:22" customFormat="1" x14ac:dyDescent="0.25">
      <c r="E1302" s="43" t="s">
        <v>157</v>
      </c>
      <c r="F1302" s="42"/>
      <c r="G1302" s="42"/>
      <c r="H1302" s="42"/>
      <c r="I1302" s="42"/>
      <c r="J1302" s="42"/>
      <c r="K1302" s="42"/>
      <c r="L1302" s="42"/>
      <c r="M1302" s="42"/>
      <c r="N1302" s="42"/>
      <c r="O1302" s="42"/>
      <c r="P1302" s="42"/>
      <c r="Q1302" s="42"/>
      <c r="R1302" s="42"/>
      <c r="S1302" s="42"/>
      <c r="T1302" s="42"/>
      <c r="U1302" s="42"/>
      <c r="V1302" s="42"/>
    </row>
    <row r="1303" spans="5:22" customFormat="1" x14ac:dyDescent="0.25">
      <c r="E1303" s="26"/>
      <c r="F1303" s="27"/>
      <c r="G1303" s="27"/>
      <c r="H1303" s="27"/>
      <c r="I1303" s="27"/>
      <c r="J1303" s="27"/>
      <c r="K1303" s="27"/>
      <c r="L1303" s="27"/>
      <c r="M1303" s="27"/>
      <c r="N1303" s="27"/>
      <c r="O1303" s="27"/>
      <c r="P1303" s="27"/>
      <c r="Q1303" s="27"/>
      <c r="R1303" s="27"/>
      <c r="S1303" s="27"/>
      <c r="T1303" s="27"/>
      <c r="U1303" s="27"/>
      <c r="V1303" s="27"/>
    </row>
    <row r="1304" spans="5:22" customFormat="1" x14ac:dyDescent="0.25">
      <c r="E1304" s="47" t="s">
        <v>343</v>
      </c>
      <c r="F1304" s="27"/>
      <c r="G1304" s="27"/>
      <c r="H1304" s="27"/>
      <c r="I1304" s="27"/>
      <c r="J1304" s="27"/>
      <c r="K1304" s="27"/>
      <c r="L1304" s="27"/>
      <c r="M1304" s="27"/>
      <c r="N1304" s="27"/>
      <c r="O1304" s="27"/>
      <c r="P1304" s="27"/>
      <c r="Q1304" s="27"/>
      <c r="R1304" s="27"/>
      <c r="S1304" s="27"/>
      <c r="T1304" s="27"/>
      <c r="U1304" s="27"/>
      <c r="V1304" s="27"/>
    </row>
    <row r="1305" spans="5:22" customFormat="1" x14ac:dyDescent="0.25">
      <c r="E1305" s="47" t="s">
        <v>156</v>
      </c>
      <c r="F1305" s="27"/>
      <c r="G1305" s="27"/>
      <c r="H1305" s="27"/>
      <c r="I1305" s="27"/>
      <c r="J1305" s="27"/>
      <c r="K1305" s="27"/>
      <c r="L1305" s="27"/>
      <c r="M1305" s="27"/>
      <c r="N1305" s="27"/>
      <c r="O1305" s="27"/>
      <c r="P1305" s="27"/>
      <c r="Q1305" s="27"/>
      <c r="R1305" s="27"/>
      <c r="S1305" s="27"/>
      <c r="T1305" s="27"/>
      <c r="U1305" s="27"/>
      <c r="V1305" s="27"/>
    </row>
    <row r="1306" spans="5:22" customFormat="1" x14ac:dyDescent="0.25">
      <c r="E1306" s="26"/>
      <c r="F1306" s="27"/>
      <c r="G1306" s="27"/>
      <c r="H1306" s="27"/>
      <c r="I1306" s="27"/>
      <c r="J1306" s="27"/>
      <c r="K1306" s="27"/>
      <c r="L1306" s="27"/>
      <c r="M1306" s="27"/>
      <c r="N1306" s="27"/>
      <c r="O1306" s="27"/>
      <c r="P1306" s="27"/>
      <c r="Q1306" s="27"/>
      <c r="R1306" s="27"/>
      <c r="S1306" s="27"/>
      <c r="T1306" s="27"/>
      <c r="U1306" s="27"/>
      <c r="V1306" s="27"/>
    </row>
    <row r="1307" spans="5:22" customFormat="1" x14ac:dyDescent="0.25">
      <c r="E1307" s="26" t="s">
        <v>757</v>
      </c>
      <c r="F1307" s="27"/>
      <c r="G1307" s="27"/>
      <c r="H1307" s="27"/>
      <c r="I1307" s="27"/>
      <c r="J1307" s="27"/>
      <c r="K1307" s="27"/>
      <c r="L1307" s="27"/>
      <c r="M1307" s="27"/>
      <c r="N1307" s="27"/>
      <c r="O1307" s="27"/>
      <c r="P1307" s="27"/>
      <c r="Q1307" s="27"/>
      <c r="R1307" s="27"/>
      <c r="S1307" s="27"/>
      <c r="T1307" s="27"/>
      <c r="U1307" s="27"/>
      <c r="V1307" s="27"/>
    </row>
    <row r="1308" spans="5:22" customFormat="1" x14ac:dyDescent="0.25">
      <c r="E1308" s="26" t="s">
        <v>758</v>
      </c>
      <c r="F1308" s="27"/>
      <c r="G1308" s="27"/>
      <c r="H1308" s="27"/>
      <c r="I1308" s="27"/>
      <c r="J1308" s="27"/>
      <c r="K1308" s="27"/>
      <c r="L1308" s="27"/>
      <c r="M1308" s="27"/>
      <c r="N1308" s="27"/>
      <c r="O1308" s="27"/>
      <c r="P1308" s="27"/>
      <c r="Q1308" s="27"/>
      <c r="R1308" s="27"/>
      <c r="S1308" s="27"/>
      <c r="T1308" s="27"/>
      <c r="U1308" s="27"/>
      <c r="V1308" s="27"/>
    </row>
    <row r="1309" spans="5:22" customFormat="1" x14ac:dyDescent="0.25">
      <c r="E1309" s="26"/>
      <c r="F1309" s="27"/>
      <c r="G1309" s="27"/>
      <c r="H1309" s="27"/>
      <c r="I1309" s="27"/>
      <c r="J1309" s="27"/>
      <c r="K1309" s="27"/>
      <c r="L1309" s="27"/>
      <c r="M1309" s="27"/>
      <c r="N1309" s="27"/>
      <c r="O1309" s="27"/>
      <c r="P1309" s="27"/>
      <c r="Q1309" s="27"/>
      <c r="R1309" s="27"/>
      <c r="S1309" s="27"/>
      <c r="T1309" s="27"/>
      <c r="U1309" s="27"/>
      <c r="V1309" s="27"/>
    </row>
    <row r="1310" spans="5:22" customFormat="1" x14ac:dyDescent="0.25">
      <c r="E1310" s="26" t="s">
        <v>759</v>
      </c>
      <c r="F1310" s="27"/>
      <c r="G1310" s="27"/>
      <c r="H1310" s="27"/>
      <c r="I1310" s="27"/>
      <c r="J1310" s="27"/>
      <c r="K1310" s="27"/>
      <c r="L1310" s="27"/>
      <c r="M1310" s="27"/>
      <c r="N1310" s="27"/>
      <c r="O1310" s="27"/>
      <c r="P1310" s="27"/>
      <c r="Q1310" s="27"/>
      <c r="R1310" s="27"/>
      <c r="S1310" s="27"/>
      <c r="T1310" s="27"/>
      <c r="U1310" s="27"/>
      <c r="V1310" s="27"/>
    </row>
    <row r="1311" spans="5:22" customFormat="1" x14ac:dyDescent="0.25">
      <c r="E1311" s="26" t="s">
        <v>766</v>
      </c>
      <c r="F1311" s="27"/>
      <c r="G1311" s="27"/>
      <c r="H1311" s="27"/>
      <c r="I1311" s="27"/>
      <c r="J1311" s="27"/>
      <c r="K1311" s="27"/>
      <c r="L1311" s="27"/>
      <c r="M1311" s="27"/>
      <c r="N1311" s="27"/>
      <c r="O1311" s="27"/>
      <c r="P1311" s="27"/>
      <c r="Q1311" s="27"/>
      <c r="R1311" s="27"/>
      <c r="S1311" s="27"/>
      <c r="T1311" s="27"/>
      <c r="U1311" s="27"/>
      <c r="V1311" s="27"/>
    </row>
    <row r="1312" spans="5:22" customFormat="1" x14ac:dyDescent="0.25">
      <c r="E1312" s="26" t="s">
        <v>760</v>
      </c>
      <c r="F1312" s="27"/>
      <c r="G1312" s="27"/>
      <c r="H1312" s="27"/>
      <c r="I1312" s="27"/>
      <c r="J1312" s="27"/>
      <c r="K1312" s="27"/>
      <c r="L1312" s="27"/>
      <c r="M1312" s="27"/>
      <c r="N1312" s="27"/>
      <c r="O1312" s="27"/>
      <c r="P1312" s="27"/>
      <c r="Q1312" s="27"/>
      <c r="R1312" s="27"/>
      <c r="S1312" s="27"/>
      <c r="T1312" s="27"/>
      <c r="U1312" s="27"/>
      <c r="V1312" s="27"/>
    </row>
    <row r="1313" spans="5:33" customFormat="1" x14ac:dyDescent="0.25">
      <c r="E1313" s="26"/>
      <c r="F1313" s="27"/>
      <c r="G1313" s="27"/>
      <c r="H1313" s="27"/>
      <c r="I1313" s="27"/>
      <c r="J1313" s="27"/>
      <c r="K1313" s="27"/>
      <c r="L1313" s="27"/>
      <c r="M1313" s="27"/>
      <c r="N1313" s="27"/>
      <c r="O1313" s="27"/>
      <c r="P1313" s="27"/>
      <c r="Q1313" s="27"/>
      <c r="R1313" s="27"/>
      <c r="S1313" s="27"/>
      <c r="T1313" s="27"/>
      <c r="U1313" s="27"/>
      <c r="V1313" s="27"/>
    </row>
    <row r="1314" spans="5:33" customFormat="1" x14ac:dyDescent="0.25">
      <c r="E1314" s="26" t="s">
        <v>42</v>
      </c>
      <c r="F1314" s="27"/>
      <c r="G1314" s="27"/>
      <c r="H1314" s="27"/>
      <c r="I1314" s="27"/>
      <c r="J1314" s="27"/>
      <c r="K1314" s="27"/>
      <c r="L1314" s="27"/>
      <c r="M1314" s="27"/>
      <c r="N1314" s="27"/>
      <c r="O1314" s="27"/>
      <c r="P1314" s="27"/>
      <c r="Q1314" s="27"/>
      <c r="R1314" s="27"/>
      <c r="S1314" s="27"/>
      <c r="T1314" s="27"/>
      <c r="U1314" s="27"/>
      <c r="V1314" s="27"/>
    </row>
    <row r="1315" spans="5:33" customFormat="1" x14ac:dyDescent="0.25">
      <c r="E1315" s="26"/>
      <c r="F1315" s="27"/>
      <c r="G1315" s="27"/>
      <c r="H1315" s="27"/>
      <c r="I1315" s="27"/>
      <c r="J1315" s="27"/>
      <c r="K1315" s="27"/>
      <c r="L1315" s="27"/>
      <c r="M1315" s="27"/>
      <c r="N1315" s="27"/>
      <c r="O1315" s="27"/>
      <c r="P1315" s="27"/>
      <c r="Q1315" s="27"/>
      <c r="R1315" s="27"/>
      <c r="S1315" s="27"/>
      <c r="T1315" s="27"/>
      <c r="U1315" s="27"/>
      <c r="V1315" s="27"/>
    </row>
    <row r="1316" spans="5:33" customFormat="1" x14ac:dyDescent="0.25">
      <c r="E1316" s="26" t="s">
        <v>321</v>
      </c>
      <c r="F1316" s="27"/>
      <c r="G1316" s="27"/>
      <c r="H1316" s="27"/>
      <c r="I1316" s="27"/>
      <c r="J1316" s="27"/>
      <c r="K1316" s="27"/>
      <c r="L1316" s="27"/>
      <c r="M1316" s="27"/>
      <c r="N1316" s="27"/>
      <c r="O1316" s="27"/>
      <c r="P1316" s="27"/>
      <c r="Q1316" s="27"/>
      <c r="R1316" s="27"/>
      <c r="S1316" s="27"/>
      <c r="T1316" s="27"/>
      <c r="U1316" s="27"/>
      <c r="V1316" s="27"/>
    </row>
    <row r="1317" spans="5:33" customFormat="1" x14ac:dyDescent="0.25">
      <c r="E1317" s="26" t="s">
        <v>344</v>
      </c>
      <c r="F1317" s="27"/>
      <c r="G1317" s="27"/>
      <c r="H1317" s="27"/>
      <c r="I1317" s="27"/>
      <c r="J1317" s="27"/>
      <c r="K1317" s="27"/>
      <c r="L1317" s="27"/>
      <c r="M1317" s="27"/>
      <c r="N1317" s="27"/>
      <c r="O1317" s="27"/>
      <c r="P1317" s="27"/>
      <c r="Q1317" s="27"/>
      <c r="R1317" s="27"/>
      <c r="S1317" s="27"/>
      <c r="T1317" s="27"/>
      <c r="U1317" s="27"/>
      <c r="V1317" s="27"/>
    </row>
    <row r="1318" spans="5:33" customFormat="1" x14ac:dyDescent="0.25">
      <c r="E1318" s="26" t="s">
        <v>345</v>
      </c>
      <c r="F1318" s="27"/>
      <c r="G1318" s="27"/>
      <c r="H1318" s="27"/>
      <c r="I1318" s="27"/>
      <c r="J1318" s="27"/>
      <c r="K1318" s="27"/>
      <c r="L1318" s="27"/>
      <c r="M1318" s="27"/>
      <c r="N1318" s="27"/>
      <c r="O1318" s="27"/>
      <c r="P1318" s="27"/>
      <c r="Q1318" s="27"/>
      <c r="R1318" s="27"/>
      <c r="S1318" s="27"/>
      <c r="T1318" s="27"/>
      <c r="U1318" s="27"/>
      <c r="V1318" s="27"/>
    </row>
    <row r="1319" spans="5:33" customFormat="1" x14ac:dyDescent="0.25">
      <c r="E1319" s="26" t="s">
        <v>163</v>
      </c>
      <c r="F1319" s="27"/>
      <c r="G1319" s="27"/>
      <c r="H1319" s="27"/>
      <c r="I1319" s="27"/>
      <c r="J1319" s="27"/>
      <c r="K1319" s="27"/>
      <c r="L1319" s="27"/>
      <c r="M1319" s="27"/>
      <c r="N1319" s="27"/>
      <c r="O1319" s="27"/>
      <c r="P1319" s="27"/>
      <c r="Q1319" s="27"/>
      <c r="R1319" s="27"/>
      <c r="S1319" s="27"/>
      <c r="T1319" s="27"/>
      <c r="U1319" s="27"/>
      <c r="V1319" s="27"/>
    </row>
    <row r="1320" spans="5:33" customFormat="1" x14ac:dyDescent="0.25">
      <c r="E1320" s="26" t="s">
        <v>761</v>
      </c>
      <c r="F1320" s="27"/>
      <c r="G1320" s="27"/>
      <c r="H1320" s="27"/>
      <c r="I1320" s="27"/>
      <c r="J1320" s="27"/>
      <c r="K1320" s="27"/>
      <c r="L1320" s="27"/>
      <c r="M1320" s="27"/>
      <c r="N1320" s="27"/>
      <c r="O1320" s="27"/>
      <c r="P1320" s="27"/>
      <c r="Q1320" s="27"/>
      <c r="R1320" s="27"/>
      <c r="S1320" s="27"/>
      <c r="T1320" s="27"/>
      <c r="U1320" s="27"/>
      <c r="V1320" s="27"/>
    </row>
    <row r="1321" spans="5:33" customFormat="1" x14ac:dyDescent="0.25">
      <c r="E1321" s="26" t="s">
        <v>164</v>
      </c>
      <c r="F1321" s="27"/>
      <c r="G1321" s="27"/>
      <c r="H1321" s="27"/>
      <c r="I1321" s="27"/>
      <c r="J1321" s="27"/>
      <c r="K1321" s="27"/>
      <c r="L1321" s="27"/>
      <c r="M1321" s="27"/>
      <c r="N1321" s="27"/>
      <c r="O1321" s="27"/>
      <c r="P1321" s="27"/>
      <c r="Q1321" s="27"/>
      <c r="R1321" s="27"/>
      <c r="S1321" s="27"/>
      <c r="T1321" s="27"/>
      <c r="U1321" s="27"/>
      <c r="V1321" s="27"/>
    </row>
    <row r="1322" spans="5:33" customFormat="1" x14ac:dyDescent="0.25">
      <c r="E1322" s="26" t="s">
        <v>377</v>
      </c>
      <c r="F1322" s="27"/>
      <c r="G1322" s="27"/>
      <c r="H1322" s="27"/>
      <c r="I1322" s="27"/>
      <c r="J1322" s="27"/>
      <c r="K1322" s="27"/>
      <c r="L1322" s="27"/>
      <c r="M1322" s="27"/>
      <c r="N1322" s="27"/>
      <c r="O1322" s="27"/>
      <c r="P1322" s="27"/>
      <c r="Q1322" s="27"/>
      <c r="R1322" s="27"/>
      <c r="S1322" s="27"/>
      <c r="T1322" s="27"/>
      <c r="U1322" s="27"/>
      <c r="V1322" s="27"/>
    </row>
    <row r="1323" spans="5:33" customFormat="1" x14ac:dyDescent="0.25">
      <c r="E1323" s="26" t="s">
        <v>755</v>
      </c>
      <c r="F1323" s="27"/>
      <c r="G1323" s="27"/>
      <c r="H1323" s="27"/>
      <c r="I1323" s="27"/>
      <c r="J1323" s="27"/>
      <c r="K1323" s="27"/>
      <c r="L1323" s="27"/>
      <c r="M1323" s="27"/>
      <c r="N1323" s="27"/>
      <c r="O1323" s="27"/>
      <c r="P1323" s="27"/>
      <c r="Q1323" s="27"/>
      <c r="R1323" s="27"/>
      <c r="S1323" s="27"/>
      <c r="T1323" s="27"/>
      <c r="U1323" s="27"/>
      <c r="V1323" s="27"/>
    </row>
    <row r="1324" spans="5:33" customFormat="1" x14ac:dyDescent="0.25"/>
    <row r="1325" spans="5:33" customFormat="1" x14ac:dyDescent="0.25">
      <c r="E1325" s="28" t="s">
        <v>22</v>
      </c>
      <c r="F1325" s="29"/>
      <c r="G1325" s="29"/>
      <c r="H1325" s="29"/>
      <c r="I1325" s="29"/>
      <c r="J1325" s="29"/>
      <c r="K1325" s="29"/>
      <c r="L1325" s="29"/>
      <c r="M1325" s="29"/>
      <c r="N1325" s="29"/>
      <c r="O1325" s="29"/>
      <c r="P1325" s="29"/>
      <c r="Q1325" s="29"/>
      <c r="R1325" s="29"/>
      <c r="S1325" s="29"/>
      <c r="T1325" s="29"/>
      <c r="U1325" s="29"/>
      <c r="V1325" s="29"/>
      <c r="W1325" s="29"/>
      <c r="X1325" s="29"/>
      <c r="Y1325" s="29"/>
      <c r="Z1325" s="29"/>
      <c r="AA1325" s="29"/>
      <c r="AB1325" s="29"/>
      <c r="AC1325" s="29"/>
      <c r="AD1325" s="29"/>
      <c r="AE1325" s="29"/>
      <c r="AF1325" s="29"/>
      <c r="AG1325" s="29"/>
    </row>
    <row r="1326" spans="5:33" customFormat="1" x14ac:dyDescent="0.25">
      <c r="E1326" s="28"/>
      <c r="F1326" s="29"/>
      <c r="G1326" s="29"/>
      <c r="H1326" s="29"/>
      <c r="I1326" s="29"/>
      <c r="J1326" s="29"/>
      <c r="K1326" s="29"/>
      <c r="L1326" s="29"/>
      <c r="M1326" s="29"/>
      <c r="N1326" s="29"/>
      <c r="O1326" s="29"/>
      <c r="P1326" s="29"/>
      <c r="Q1326" s="29"/>
      <c r="R1326" s="29"/>
      <c r="S1326" s="29"/>
      <c r="T1326" s="29"/>
      <c r="U1326" s="29"/>
      <c r="V1326" s="29"/>
      <c r="W1326" s="29"/>
      <c r="X1326" s="29"/>
      <c r="Y1326" s="29"/>
      <c r="Z1326" s="29"/>
      <c r="AA1326" s="29"/>
      <c r="AB1326" s="29"/>
      <c r="AC1326" s="29"/>
      <c r="AD1326" s="29"/>
      <c r="AE1326" s="29"/>
      <c r="AF1326" s="29"/>
      <c r="AG1326" s="29"/>
    </row>
    <row r="1327" spans="5:33" customFormat="1" x14ac:dyDescent="0.25">
      <c r="E1327" s="28" t="s">
        <v>347</v>
      </c>
      <c r="F1327" s="29"/>
      <c r="G1327" s="29"/>
      <c r="H1327" s="29"/>
      <c r="I1327" s="29"/>
      <c r="J1327" s="29"/>
      <c r="K1327" s="29"/>
      <c r="L1327" s="29"/>
      <c r="M1327" s="29"/>
      <c r="N1327" s="29"/>
      <c r="O1327" s="29"/>
      <c r="P1327" s="29"/>
      <c r="Q1327" s="29"/>
      <c r="R1327" s="29"/>
      <c r="S1327" s="29"/>
      <c r="T1327" s="29"/>
      <c r="U1327" s="29"/>
      <c r="V1327" s="29"/>
      <c r="W1327" s="29"/>
      <c r="X1327" s="29"/>
      <c r="Y1327" s="29"/>
      <c r="Z1327" s="29"/>
      <c r="AA1327" s="29"/>
      <c r="AB1327" s="29"/>
      <c r="AC1327" s="29"/>
      <c r="AD1327" s="29"/>
      <c r="AE1327" s="29"/>
      <c r="AF1327" s="29"/>
      <c r="AG1327" s="29"/>
    </row>
    <row r="1328" spans="5:33" customFormat="1" x14ac:dyDescent="0.25">
      <c r="E1328" s="28" t="s">
        <v>23</v>
      </c>
      <c r="F1328" s="29"/>
      <c r="G1328" s="29"/>
      <c r="H1328" s="29"/>
      <c r="I1328" s="29"/>
      <c r="J1328" s="29"/>
      <c r="K1328" s="29"/>
      <c r="L1328" s="29"/>
      <c r="M1328" s="29"/>
      <c r="N1328" s="29"/>
      <c r="O1328" s="29"/>
      <c r="P1328" s="29"/>
      <c r="Q1328" s="29"/>
      <c r="R1328" s="29"/>
      <c r="S1328" s="29"/>
      <c r="T1328" s="29"/>
      <c r="U1328" s="29"/>
      <c r="V1328" s="29"/>
      <c r="W1328" s="29"/>
      <c r="X1328" s="29"/>
      <c r="Y1328" s="29"/>
      <c r="Z1328" s="29"/>
      <c r="AA1328" s="29"/>
      <c r="AB1328" s="29"/>
      <c r="AC1328" s="29"/>
      <c r="AD1328" s="29"/>
      <c r="AE1328" s="29"/>
      <c r="AF1328" s="29"/>
      <c r="AG1328" s="29"/>
    </row>
    <row r="1329" spans="5:33" customFormat="1" x14ac:dyDescent="0.25">
      <c r="E1329" s="28" t="s">
        <v>1138</v>
      </c>
      <c r="F1329" s="29"/>
      <c r="G1329" s="29"/>
      <c r="H1329" s="29"/>
      <c r="I1329" s="29"/>
      <c r="J1329" s="29"/>
      <c r="K1329" s="29"/>
      <c r="L1329" s="29"/>
      <c r="M1329" s="29"/>
      <c r="N1329" s="29"/>
      <c r="O1329" s="29"/>
      <c r="P1329" s="29"/>
      <c r="Q1329" s="29"/>
      <c r="R1329" s="29"/>
      <c r="S1329" s="29"/>
      <c r="T1329" s="29"/>
      <c r="U1329" s="29"/>
      <c r="V1329" s="29"/>
      <c r="W1329" s="29"/>
      <c r="X1329" s="29"/>
      <c r="Y1329" s="29"/>
      <c r="Z1329" s="29"/>
      <c r="AA1329" s="29"/>
      <c r="AB1329" s="29"/>
      <c r="AC1329" s="29"/>
      <c r="AD1329" s="29"/>
      <c r="AE1329" s="29"/>
      <c r="AF1329" s="29"/>
      <c r="AG1329" s="29"/>
    </row>
    <row r="1330" spans="5:33" customFormat="1" x14ac:dyDescent="0.25">
      <c r="E1330" s="28" t="s">
        <v>1128</v>
      </c>
      <c r="F1330" s="29"/>
      <c r="G1330" s="29"/>
      <c r="H1330" s="29"/>
      <c r="I1330" s="29"/>
      <c r="J1330" s="29"/>
      <c r="K1330" s="29"/>
      <c r="L1330" s="29"/>
      <c r="M1330" s="29"/>
      <c r="N1330" s="29"/>
      <c r="O1330" s="29"/>
      <c r="P1330" s="29"/>
      <c r="Q1330" s="29"/>
      <c r="R1330" s="29"/>
      <c r="S1330" s="29"/>
      <c r="T1330" s="29"/>
      <c r="U1330" s="29"/>
      <c r="V1330" s="29"/>
      <c r="W1330" s="29"/>
      <c r="X1330" s="29"/>
      <c r="Y1330" s="29"/>
      <c r="Z1330" s="29"/>
      <c r="AA1330" s="29"/>
      <c r="AB1330" s="29"/>
      <c r="AC1330" s="29"/>
      <c r="AD1330" s="29"/>
      <c r="AE1330" s="29"/>
      <c r="AF1330" s="29"/>
      <c r="AG1330" s="29"/>
    </row>
    <row r="1331" spans="5:33" customFormat="1" x14ac:dyDescent="0.25">
      <c r="E1331" s="28" t="s">
        <v>1129</v>
      </c>
      <c r="F1331" s="29"/>
      <c r="G1331" s="29"/>
      <c r="H1331" s="29"/>
      <c r="I1331" s="29"/>
      <c r="J1331" s="29"/>
      <c r="K1331" s="29"/>
      <c r="L1331" s="29"/>
      <c r="M1331" s="29"/>
      <c r="N1331" s="29"/>
      <c r="O1331" s="29"/>
      <c r="P1331" s="29"/>
      <c r="Q1331" s="29"/>
      <c r="R1331" s="29"/>
      <c r="S1331" s="29"/>
      <c r="T1331" s="29"/>
      <c r="U1331" s="29"/>
      <c r="V1331" s="29"/>
      <c r="W1331" s="29"/>
      <c r="X1331" s="29"/>
      <c r="Y1331" s="29"/>
      <c r="Z1331" s="29"/>
      <c r="AA1331" s="29"/>
      <c r="AB1331" s="29"/>
      <c r="AC1331" s="29"/>
      <c r="AD1331" s="29"/>
      <c r="AE1331" s="29"/>
      <c r="AF1331" s="29"/>
      <c r="AG1331" s="29"/>
    </row>
    <row r="1332" spans="5:33" customFormat="1" x14ac:dyDescent="0.25">
      <c r="E1332" s="28" t="s">
        <v>1130</v>
      </c>
      <c r="F1332" s="29"/>
      <c r="G1332" s="29"/>
      <c r="H1332" s="29"/>
      <c r="I1332" s="29"/>
      <c r="J1332" s="29"/>
      <c r="K1332" s="29"/>
      <c r="L1332" s="29"/>
      <c r="M1332" s="29"/>
      <c r="N1332" s="29"/>
      <c r="O1332" s="29"/>
      <c r="P1332" s="29"/>
      <c r="Q1332" s="29"/>
      <c r="R1332" s="29"/>
      <c r="S1332" s="29"/>
      <c r="T1332" s="29"/>
      <c r="U1332" s="29"/>
      <c r="V1332" s="29"/>
      <c r="W1332" s="29"/>
      <c r="X1332" s="29"/>
      <c r="Y1332" s="29"/>
      <c r="Z1332" s="29"/>
      <c r="AA1332" s="29"/>
      <c r="AB1332" s="29"/>
      <c r="AC1332" s="29"/>
      <c r="AD1332" s="29"/>
      <c r="AE1332" s="29"/>
      <c r="AF1332" s="29"/>
      <c r="AG1332" s="29"/>
    </row>
    <row r="1333" spans="5:33" customFormat="1" x14ac:dyDescent="0.25">
      <c r="E1333" s="28" t="s">
        <v>1137</v>
      </c>
      <c r="F1333" s="29"/>
      <c r="G1333" s="29"/>
      <c r="H1333" s="29"/>
      <c r="I1333" s="29"/>
      <c r="J1333" s="29"/>
      <c r="K1333" s="29"/>
      <c r="L1333" s="29"/>
      <c r="M1333" s="29"/>
      <c r="N1333" s="29"/>
      <c r="O1333" s="29"/>
      <c r="P1333" s="29"/>
      <c r="Q1333" s="29"/>
      <c r="R1333" s="29"/>
      <c r="S1333" s="29"/>
      <c r="T1333" s="29"/>
      <c r="U1333" s="29"/>
      <c r="V1333" s="29"/>
      <c r="W1333" s="29"/>
      <c r="X1333" s="29"/>
      <c r="Y1333" s="29"/>
      <c r="Z1333" s="29"/>
      <c r="AA1333" s="29"/>
      <c r="AB1333" s="29"/>
      <c r="AC1333" s="29"/>
      <c r="AD1333" s="29"/>
      <c r="AE1333" s="29"/>
      <c r="AF1333" s="29"/>
      <c r="AG1333" s="29"/>
    </row>
    <row r="1334" spans="5:33" customFormat="1" x14ac:dyDescent="0.25">
      <c r="E1334" s="28"/>
      <c r="F1334" s="29"/>
      <c r="G1334" s="29"/>
      <c r="H1334" s="29"/>
      <c r="I1334" s="29"/>
      <c r="J1334" s="29"/>
      <c r="K1334" s="29"/>
      <c r="L1334" s="29"/>
      <c r="M1334" s="29"/>
      <c r="N1334" s="29"/>
      <c r="O1334" s="29"/>
      <c r="P1334" s="29"/>
      <c r="Q1334" s="29"/>
      <c r="R1334" s="29"/>
      <c r="S1334" s="29"/>
      <c r="T1334" s="29"/>
      <c r="U1334" s="29"/>
      <c r="V1334" s="29"/>
      <c r="W1334" s="29"/>
      <c r="X1334" s="29"/>
      <c r="Y1334" s="29"/>
      <c r="Z1334" s="29"/>
      <c r="AA1334" s="29"/>
      <c r="AB1334" s="29"/>
      <c r="AC1334" s="29"/>
      <c r="AD1334" s="29"/>
      <c r="AE1334" s="29"/>
      <c r="AF1334" s="29"/>
      <c r="AG1334" s="29"/>
    </row>
    <row r="1335" spans="5:33" customFormat="1" x14ac:dyDescent="0.25">
      <c r="E1335" s="28" t="s">
        <v>45</v>
      </c>
      <c r="F1335" s="29"/>
      <c r="G1335" s="29"/>
      <c r="H1335" s="29"/>
      <c r="I1335" s="29"/>
      <c r="J1335" s="29"/>
      <c r="K1335" s="29"/>
      <c r="L1335" s="29"/>
      <c r="M1335" s="29"/>
      <c r="N1335" s="29"/>
      <c r="O1335" s="29"/>
      <c r="P1335" s="29"/>
      <c r="Q1335" s="29"/>
      <c r="R1335" s="29"/>
      <c r="S1335" s="29"/>
      <c r="T1335" s="29"/>
      <c r="U1335" s="29"/>
      <c r="V1335" s="29"/>
      <c r="W1335" s="29"/>
      <c r="X1335" s="29"/>
      <c r="Y1335" s="29"/>
      <c r="Z1335" s="29"/>
      <c r="AA1335" s="29"/>
      <c r="AB1335" s="29"/>
      <c r="AC1335" s="29"/>
      <c r="AD1335" s="29"/>
      <c r="AE1335" s="29"/>
      <c r="AF1335" s="29"/>
      <c r="AG1335" s="29"/>
    </row>
    <row r="1336" spans="5:33" customFormat="1" x14ac:dyDescent="0.25">
      <c r="E1336" s="28" t="s">
        <v>23</v>
      </c>
      <c r="F1336" s="29"/>
      <c r="G1336" s="29"/>
      <c r="H1336" s="29"/>
      <c r="I1336" s="29"/>
      <c r="J1336" s="29"/>
      <c r="K1336" s="29"/>
      <c r="L1336" s="29"/>
      <c r="M1336" s="29"/>
      <c r="N1336" s="29"/>
      <c r="O1336" s="29"/>
      <c r="P1336" s="29"/>
      <c r="Q1336" s="29"/>
      <c r="R1336" s="29"/>
      <c r="S1336" s="29"/>
      <c r="T1336" s="29"/>
      <c r="U1336" s="29"/>
      <c r="V1336" s="29"/>
      <c r="W1336" s="29"/>
      <c r="X1336" s="29"/>
      <c r="Y1336" s="29"/>
      <c r="Z1336" s="29"/>
      <c r="AA1336" s="29"/>
      <c r="AB1336" s="29"/>
      <c r="AC1336" s="29"/>
      <c r="AD1336" s="29"/>
      <c r="AE1336" s="29"/>
      <c r="AF1336" s="29"/>
      <c r="AG1336" s="29"/>
    </row>
    <row r="1337" spans="5:33" customFormat="1" x14ac:dyDescent="0.25">
      <c r="E1337" s="28" t="s">
        <v>1126</v>
      </c>
      <c r="F1337" s="29"/>
      <c r="G1337" s="29"/>
      <c r="H1337" s="29"/>
      <c r="I1337" s="29"/>
      <c r="J1337" s="29"/>
      <c r="K1337" s="29"/>
      <c r="L1337" s="29"/>
      <c r="M1337" s="29"/>
      <c r="N1337" s="29"/>
      <c r="O1337" s="29"/>
      <c r="P1337" s="29"/>
      <c r="Q1337" s="29"/>
      <c r="R1337" s="29"/>
      <c r="S1337" s="29"/>
      <c r="T1337" s="29"/>
      <c r="U1337" s="29"/>
      <c r="V1337" s="29"/>
      <c r="W1337" s="29"/>
      <c r="X1337" s="29"/>
      <c r="Y1337" s="29"/>
      <c r="Z1337" s="29"/>
      <c r="AA1337" s="29"/>
      <c r="AB1337" s="29"/>
      <c r="AC1337" s="29"/>
      <c r="AD1337" s="29"/>
      <c r="AE1337" s="29"/>
      <c r="AF1337" s="29"/>
      <c r="AG1337" s="29"/>
    </row>
    <row r="1338" spans="5:33" customFormat="1" x14ac:dyDescent="0.25">
      <c r="E1338" s="28" t="s">
        <v>1127</v>
      </c>
      <c r="F1338" s="29"/>
      <c r="G1338" s="29"/>
      <c r="H1338" s="29"/>
      <c r="I1338" s="29"/>
      <c r="J1338" s="29"/>
      <c r="K1338" s="29"/>
      <c r="L1338" s="29"/>
      <c r="M1338" s="29"/>
      <c r="N1338" s="29"/>
      <c r="O1338" s="29"/>
      <c r="P1338" s="29"/>
      <c r="Q1338" s="29"/>
      <c r="R1338" s="29"/>
      <c r="S1338" s="29"/>
      <c r="T1338" s="29"/>
      <c r="U1338" s="29"/>
      <c r="V1338" s="29"/>
      <c r="W1338" s="29"/>
      <c r="X1338" s="29"/>
      <c r="Y1338" s="29"/>
      <c r="Z1338" s="29"/>
      <c r="AA1338" s="29"/>
      <c r="AB1338" s="29"/>
      <c r="AC1338" s="29"/>
      <c r="AD1338" s="29"/>
      <c r="AE1338" s="29"/>
      <c r="AF1338" s="29"/>
      <c r="AG1338" s="29"/>
    </row>
    <row r="1339" spans="5:33" customFormat="1" x14ac:dyDescent="0.25">
      <c r="E1339" s="28" t="s">
        <v>1128</v>
      </c>
      <c r="F1339" s="29"/>
      <c r="G1339" s="29"/>
      <c r="H1339" s="29"/>
      <c r="I1339" s="29"/>
      <c r="J1339" s="29"/>
      <c r="K1339" s="29"/>
      <c r="L1339" s="29"/>
      <c r="M1339" s="29"/>
      <c r="N1339" s="29"/>
      <c r="O1339" s="29"/>
      <c r="P1339" s="29"/>
      <c r="Q1339" s="29"/>
      <c r="R1339" s="29"/>
      <c r="S1339" s="29"/>
      <c r="T1339" s="29"/>
      <c r="U1339" s="29"/>
      <c r="V1339" s="29"/>
      <c r="W1339" s="29"/>
      <c r="X1339" s="29"/>
      <c r="Y1339" s="29"/>
      <c r="Z1339" s="29"/>
      <c r="AA1339" s="29"/>
      <c r="AB1339" s="29"/>
      <c r="AC1339" s="29"/>
      <c r="AD1339" s="29"/>
      <c r="AE1339" s="29"/>
      <c r="AF1339" s="29"/>
      <c r="AG1339" s="29"/>
    </row>
    <row r="1340" spans="5:33" customFormat="1" x14ac:dyDescent="0.25">
      <c r="E1340" s="28" t="s">
        <v>1129</v>
      </c>
      <c r="F1340" s="29"/>
      <c r="G1340" s="29"/>
      <c r="H1340" s="29"/>
      <c r="I1340" s="29"/>
      <c r="J1340" s="29"/>
      <c r="K1340" s="29"/>
      <c r="L1340" s="29"/>
      <c r="M1340" s="29"/>
      <c r="N1340" s="29"/>
      <c r="O1340" s="29"/>
      <c r="P1340" s="29"/>
      <c r="Q1340" s="29"/>
      <c r="R1340" s="29"/>
      <c r="S1340" s="29"/>
      <c r="T1340" s="29"/>
      <c r="U1340" s="29"/>
      <c r="V1340" s="29"/>
      <c r="W1340" s="29"/>
      <c r="X1340" s="29"/>
      <c r="Y1340" s="29"/>
      <c r="Z1340" s="29"/>
      <c r="AA1340" s="29"/>
      <c r="AB1340" s="29"/>
      <c r="AC1340" s="29"/>
      <c r="AD1340" s="29"/>
      <c r="AE1340" s="29"/>
      <c r="AF1340" s="29"/>
      <c r="AG1340" s="29"/>
    </row>
    <row r="1341" spans="5:33" customFormat="1" x14ac:dyDescent="0.25">
      <c r="E1341" s="28" t="s">
        <v>1130</v>
      </c>
      <c r="F1341" s="29"/>
      <c r="G1341" s="29"/>
      <c r="H1341" s="29"/>
      <c r="I1341" s="29"/>
      <c r="J1341" s="29"/>
      <c r="K1341" s="29"/>
      <c r="L1341" s="29"/>
      <c r="M1341" s="29"/>
      <c r="N1341" s="29"/>
      <c r="O1341" s="29"/>
      <c r="P1341" s="29"/>
      <c r="Q1341" s="29"/>
      <c r="R1341" s="29"/>
      <c r="S1341" s="29"/>
      <c r="T1341" s="29"/>
      <c r="U1341" s="29"/>
      <c r="V1341" s="29"/>
      <c r="W1341" s="29"/>
      <c r="X1341" s="29"/>
      <c r="Y1341" s="29"/>
      <c r="Z1341" s="29"/>
      <c r="AA1341" s="29"/>
      <c r="AB1341" s="29"/>
      <c r="AC1341" s="29"/>
      <c r="AD1341" s="29"/>
      <c r="AE1341" s="29"/>
      <c r="AF1341" s="29"/>
      <c r="AG1341" s="29"/>
    </row>
    <row r="1342" spans="5:33" customFormat="1" x14ac:dyDescent="0.25">
      <c r="E1342" s="28" t="s">
        <v>779</v>
      </c>
      <c r="F1342" s="29"/>
      <c r="G1342" s="29"/>
      <c r="H1342" s="29"/>
      <c r="I1342" s="29"/>
      <c r="J1342" s="29"/>
      <c r="K1342" s="29"/>
      <c r="L1342" s="29"/>
      <c r="M1342" s="29"/>
      <c r="N1342" s="29"/>
      <c r="O1342" s="29"/>
      <c r="P1342" s="29"/>
      <c r="Q1342" s="29"/>
      <c r="R1342" s="29"/>
      <c r="S1342" s="29"/>
      <c r="T1342" s="29"/>
      <c r="U1342" s="29"/>
      <c r="V1342" s="29"/>
      <c r="W1342" s="29"/>
      <c r="X1342" s="29"/>
      <c r="Y1342" s="29"/>
      <c r="Z1342" s="29"/>
      <c r="AA1342" s="29"/>
      <c r="AB1342" s="29"/>
      <c r="AC1342" s="29"/>
      <c r="AD1342" s="29"/>
      <c r="AE1342" s="29"/>
      <c r="AF1342" s="29"/>
      <c r="AG1342" s="29"/>
    </row>
    <row r="1343" spans="5:33" customFormat="1" x14ac:dyDescent="0.25">
      <c r="E1343" s="28"/>
      <c r="F1343" s="29"/>
      <c r="G1343" s="29"/>
      <c r="H1343" s="29"/>
      <c r="I1343" s="29"/>
      <c r="J1343" s="29"/>
      <c r="K1343" s="29"/>
      <c r="L1343" s="29"/>
      <c r="M1343" s="29"/>
      <c r="N1343" s="29"/>
      <c r="O1343" s="29"/>
      <c r="P1343" s="29"/>
      <c r="Q1343" s="29"/>
      <c r="R1343" s="29"/>
      <c r="S1343" s="29"/>
      <c r="T1343" s="29"/>
      <c r="U1343" s="29"/>
      <c r="V1343" s="29"/>
      <c r="W1343" s="29"/>
      <c r="X1343" s="29"/>
      <c r="Y1343" s="29"/>
      <c r="Z1343" s="29"/>
      <c r="AA1343" s="29"/>
      <c r="AB1343" s="29"/>
      <c r="AC1343" s="29"/>
      <c r="AD1343" s="29"/>
      <c r="AE1343" s="29"/>
      <c r="AF1343" s="29"/>
      <c r="AG1343" s="29"/>
    </row>
    <row r="1344" spans="5:33" customFormat="1" x14ac:dyDescent="0.25">
      <c r="E1344" s="28" t="s">
        <v>282</v>
      </c>
      <c r="F1344" s="29"/>
      <c r="G1344" s="29"/>
      <c r="H1344" s="29"/>
      <c r="I1344" s="29"/>
      <c r="J1344" s="29"/>
      <c r="K1344" s="29"/>
      <c r="L1344" s="29"/>
      <c r="M1344" s="29"/>
      <c r="N1344" s="29"/>
      <c r="O1344" s="29"/>
      <c r="P1344" s="29"/>
      <c r="Q1344" s="29"/>
      <c r="R1344" s="29"/>
      <c r="S1344" s="29"/>
      <c r="T1344" s="29"/>
      <c r="U1344" s="29"/>
      <c r="V1344" s="29"/>
      <c r="W1344" s="29"/>
      <c r="X1344" s="29"/>
      <c r="Y1344" s="29"/>
      <c r="Z1344" s="29"/>
      <c r="AA1344" s="29"/>
      <c r="AB1344" s="29"/>
      <c r="AC1344" s="29"/>
      <c r="AD1344" s="29"/>
      <c r="AE1344" s="29"/>
      <c r="AF1344" s="29"/>
      <c r="AG1344" s="29"/>
    </row>
    <row r="1345" spans="5:74" customFormat="1" x14ac:dyDescent="0.25">
      <c r="E1345" s="28" t="s">
        <v>23</v>
      </c>
      <c r="F1345" s="29"/>
      <c r="G1345" s="29"/>
      <c r="H1345" s="29"/>
      <c r="I1345" s="29"/>
      <c r="J1345" s="29"/>
      <c r="K1345" s="29"/>
      <c r="L1345" s="29"/>
      <c r="M1345" s="29"/>
      <c r="N1345" s="29"/>
      <c r="O1345" s="29"/>
      <c r="P1345" s="29"/>
      <c r="Q1345" s="29"/>
      <c r="R1345" s="29"/>
      <c r="S1345" s="29"/>
      <c r="T1345" s="29"/>
      <c r="U1345" s="29"/>
      <c r="V1345" s="29"/>
      <c r="W1345" s="29"/>
      <c r="X1345" s="29"/>
      <c r="Y1345" s="29"/>
      <c r="Z1345" s="29"/>
      <c r="AA1345" s="29"/>
      <c r="AB1345" s="29"/>
      <c r="AC1345" s="29"/>
      <c r="AD1345" s="29"/>
      <c r="AE1345" s="29"/>
      <c r="AF1345" s="29"/>
      <c r="AG1345" s="29"/>
    </row>
    <row r="1346" spans="5:74" customFormat="1" x14ac:dyDescent="0.25">
      <c r="E1346" s="28" t="s">
        <v>1131</v>
      </c>
      <c r="F1346" s="29"/>
      <c r="G1346" s="29"/>
      <c r="H1346" s="29"/>
      <c r="I1346" s="29"/>
      <c r="J1346" s="29"/>
      <c r="K1346" s="29"/>
      <c r="L1346" s="29"/>
      <c r="M1346" s="29"/>
      <c r="N1346" s="29"/>
      <c r="O1346" s="29"/>
      <c r="P1346" s="29"/>
      <c r="Q1346" s="29"/>
      <c r="R1346" s="29"/>
      <c r="S1346" s="29"/>
      <c r="T1346" s="29"/>
      <c r="U1346" s="29"/>
      <c r="V1346" s="29"/>
      <c r="W1346" s="29"/>
      <c r="X1346" s="29"/>
      <c r="Y1346" s="29"/>
      <c r="Z1346" s="29"/>
      <c r="AA1346" s="29"/>
      <c r="AB1346" s="29"/>
      <c r="AC1346" s="29"/>
      <c r="AD1346" s="29"/>
      <c r="AE1346" s="29"/>
      <c r="AF1346" s="29"/>
      <c r="AG1346" s="29"/>
    </row>
    <row r="1347" spans="5:74" customFormat="1" x14ac:dyDescent="0.25">
      <c r="E1347" s="28" t="s">
        <v>1132</v>
      </c>
      <c r="F1347" s="29"/>
      <c r="G1347" s="29"/>
      <c r="H1347" s="29"/>
      <c r="I1347" s="29"/>
      <c r="J1347" s="29"/>
      <c r="K1347" s="29"/>
      <c r="L1347" s="29"/>
      <c r="M1347" s="29"/>
      <c r="N1347" s="29"/>
      <c r="O1347" s="29"/>
      <c r="P1347" s="29"/>
      <c r="Q1347" s="29"/>
      <c r="R1347" s="29"/>
      <c r="S1347" s="29"/>
      <c r="T1347" s="29"/>
      <c r="U1347" s="29"/>
      <c r="V1347" s="29"/>
      <c r="W1347" s="29"/>
      <c r="X1347" s="29"/>
      <c r="Y1347" s="29"/>
      <c r="Z1347" s="29"/>
      <c r="AA1347" s="29"/>
      <c r="AB1347" s="29"/>
      <c r="AC1347" s="29"/>
      <c r="AD1347" s="29"/>
      <c r="AE1347" s="29"/>
      <c r="AF1347" s="29"/>
      <c r="AG1347" s="29"/>
    </row>
    <row r="1348" spans="5:74" customFormat="1" x14ac:dyDescent="0.25">
      <c r="E1348" s="28" t="s">
        <v>1133</v>
      </c>
      <c r="F1348" s="29"/>
      <c r="G1348" s="29"/>
      <c r="H1348" s="29"/>
      <c r="I1348" s="29"/>
      <c r="J1348" s="29"/>
      <c r="K1348" s="29"/>
      <c r="L1348" s="29"/>
      <c r="M1348" s="29"/>
      <c r="N1348" s="29"/>
      <c r="O1348" s="29"/>
      <c r="P1348" s="29"/>
      <c r="Q1348" s="29"/>
      <c r="R1348" s="29"/>
      <c r="S1348" s="29"/>
      <c r="T1348" s="29"/>
      <c r="U1348" s="29"/>
      <c r="V1348" s="29"/>
      <c r="W1348" s="29"/>
      <c r="X1348" s="29"/>
      <c r="Y1348" s="29"/>
      <c r="Z1348" s="29"/>
      <c r="AA1348" s="29"/>
      <c r="AB1348" s="29"/>
      <c r="AC1348" s="29"/>
      <c r="AD1348" s="29"/>
      <c r="AE1348" s="29"/>
      <c r="AF1348" s="29"/>
      <c r="AG1348" s="29"/>
    </row>
    <row r="1349" spans="5:74" customFormat="1" x14ac:dyDescent="0.25">
      <c r="E1349" s="28" t="s">
        <v>1134</v>
      </c>
      <c r="F1349" s="29"/>
      <c r="G1349" s="29"/>
      <c r="H1349" s="29"/>
      <c r="I1349" s="29"/>
      <c r="J1349" s="29"/>
      <c r="K1349" s="29"/>
      <c r="L1349" s="29"/>
      <c r="M1349" s="29"/>
      <c r="N1349" s="29"/>
      <c r="O1349" s="29"/>
      <c r="P1349" s="29"/>
      <c r="Q1349" s="29"/>
      <c r="R1349" s="29"/>
      <c r="S1349" s="29"/>
      <c r="T1349" s="29"/>
      <c r="U1349" s="29"/>
      <c r="V1349" s="29"/>
      <c r="W1349" s="29"/>
      <c r="X1349" s="29"/>
      <c r="Y1349" s="29"/>
      <c r="Z1349" s="29"/>
      <c r="AA1349" s="29"/>
      <c r="AB1349" s="29"/>
      <c r="AC1349" s="29"/>
      <c r="AD1349" s="29"/>
      <c r="AE1349" s="29"/>
      <c r="AF1349" s="29"/>
      <c r="AG1349" s="29"/>
    </row>
    <row r="1350" spans="5:74" customFormat="1" x14ac:dyDescent="0.25">
      <c r="E1350" s="28" t="s">
        <v>1135</v>
      </c>
      <c r="F1350" s="29"/>
      <c r="G1350" s="29"/>
      <c r="H1350" s="29"/>
      <c r="I1350" s="29"/>
      <c r="J1350" s="29"/>
      <c r="K1350" s="29"/>
      <c r="L1350" s="29"/>
      <c r="M1350" s="29"/>
      <c r="N1350" s="29"/>
      <c r="O1350" s="29"/>
      <c r="P1350" s="29"/>
      <c r="Q1350" s="29"/>
      <c r="R1350" s="29"/>
      <c r="S1350" s="29"/>
      <c r="T1350" s="29"/>
      <c r="U1350" s="29"/>
      <c r="V1350" s="29"/>
      <c r="W1350" s="29"/>
      <c r="X1350" s="29"/>
      <c r="Y1350" s="29"/>
      <c r="Z1350" s="29"/>
      <c r="AA1350" s="29"/>
      <c r="AB1350" s="29"/>
      <c r="AC1350" s="29"/>
      <c r="AD1350" s="29"/>
      <c r="AE1350" s="29"/>
      <c r="AF1350" s="29"/>
      <c r="AG1350" s="29"/>
    </row>
    <row r="1351" spans="5:74" customFormat="1" x14ac:dyDescent="0.25">
      <c r="E1351" s="28" t="s">
        <v>1136</v>
      </c>
      <c r="F1351" s="29"/>
      <c r="G1351" s="29"/>
      <c r="H1351" s="29"/>
      <c r="I1351" s="29"/>
      <c r="J1351" s="29"/>
      <c r="K1351" s="29"/>
      <c r="L1351" s="29"/>
      <c r="M1351" s="29"/>
      <c r="N1351" s="29"/>
      <c r="O1351" s="29"/>
      <c r="P1351" s="29"/>
      <c r="Q1351" s="29"/>
      <c r="R1351" s="29"/>
      <c r="S1351" s="29"/>
      <c r="T1351" s="29"/>
      <c r="U1351" s="29"/>
      <c r="V1351" s="29"/>
      <c r="W1351" s="29"/>
      <c r="X1351" s="29"/>
      <c r="Y1351" s="29"/>
      <c r="Z1351" s="29"/>
      <c r="AA1351" s="29"/>
      <c r="AB1351" s="29"/>
      <c r="AC1351" s="29"/>
      <c r="AD1351" s="29"/>
      <c r="AE1351" s="29"/>
      <c r="AF1351" s="29"/>
      <c r="AG1351" s="29"/>
    </row>
    <row r="1352" spans="5:74" customFormat="1" x14ac:dyDescent="0.25">
      <c r="E1352" s="28" t="s">
        <v>783</v>
      </c>
      <c r="F1352" s="29"/>
      <c r="G1352" s="29"/>
      <c r="H1352" s="29"/>
      <c r="I1352" s="29"/>
      <c r="J1352" s="29"/>
      <c r="K1352" s="29"/>
      <c r="L1352" s="29"/>
      <c r="M1352" s="29"/>
      <c r="N1352" s="29"/>
      <c r="O1352" s="29"/>
      <c r="P1352" s="29"/>
      <c r="Q1352" s="29"/>
      <c r="R1352" s="29"/>
      <c r="S1352" s="29"/>
      <c r="T1352" s="29"/>
      <c r="U1352" s="29"/>
      <c r="V1352" s="29"/>
      <c r="W1352" s="29"/>
      <c r="X1352" s="29"/>
      <c r="Y1352" s="29"/>
      <c r="Z1352" s="29"/>
      <c r="AA1352" s="29"/>
      <c r="AB1352" s="29"/>
      <c r="AC1352" s="29"/>
      <c r="AD1352" s="29"/>
      <c r="AE1352" s="29"/>
      <c r="AF1352" s="29"/>
      <c r="AG1352" s="29"/>
    </row>
    <row r="1353" spans="5:74" customFormat="1" x14ac:dyDescent="0.25">
      <c r="E1353" s="28"/>
      <c r="F1353" s="29"/>
      <c r="G1353" s="29"/>
      <c r="H1353" s="29"/>
      <c r="I1353" s="29"/>
      <c r="J1353" s="29"/>
      <c r="K1353" s="29"/>
      <c r="L1353" s="29"/>
      <c r="M1353" s="29"/>
      <c r="N1353" s="29"/>
      <c r="O1353" s="29"/>
      <c r="P1353" s="29"/>
      <c r="Q1353" s="29"/>
      <c r="R1353" s="29"/>
      <c r="S1353" s="29"/>
      <c r="T1353" s="29"/>
      <c r="U1353" s="29"/>
      <c r="V1353" s="29"/>
      <c r="W1353" s="29"/>
      <c r="X1353" s="29"/>
      <c r="Y1353" s="29"/>
      <c r="Z1353" s="29"/>
      <c r="AA1353" s="29"/>
      <c r="AB1353" s="29"/>
      <c r="AC1353" s="29"/>
      <c r="AD1353" s="29"/>
      <c r="AE1353" s="29"/>
      <c r="AF1353" s="29"/>
      <c r="AG1353" s="29"/>
    </row>
    <row r="1354" spans="5:74" customFormat="1" x14ac:dyDescent="0.25">
      <c r="E1354" s="28" t="s">
        <v>29</v>
      </c>
      <c r="F1354" s="29"/>
      <c r="G1354" s="29"/>
      <c r="H1354" s="29"/>
      <c r="I1354" s="29"/>
      <c r="J1354" s="29"/>
      <c r="K1354" s="29"/>
      <c r="L1354" s="29"/>
      <c r="M1354" s="29"/>
      <c r="N1354" s="29"/>
      <c r="O1354" s="29"/>
      <c r="P1354" s="29"/>
      <c r="Q1354" s="29"/>
      <c r="R1354" s="29"/>
      <c r="S1354" s="29"/>
      <c r="T1354" s="29"/>
      <c r="U1354" s="29"/>
      <c r="V1354" s="29"/>
      <c r="W1354" s="29"/>
      <c r="X1354" s="29"/>
      <c r="Y1354" s="29"/>
      <c r="Z1354" s="29"/>
      <c r="AA1354" s="29"/>
      <c r="AB1354" s="29"/>
      <c r="AC1354" s="29"/>
      <c r="AD1354" s="29"/>
      <c r="AE1354" s="29"/>
      <c r="AF1354" s="29"/>
      <c r="AG1354" s="29"/>
    </row>
    <row r="1355" spans="5:74" customFormat="1" x14ac:dyDescent="0.25">
      <c r="E1355" s="28" t="s">
        <v>24</v>
      </c>
      <c r="F1355" s="29"/>
      <c r="G1355" s="29"/>
      <c r="H1355" s="29"/>
      <c r="I1355" s="29"/>
      <c r="J1355" s="29"/>
      <c r="K1355" s="29"/>
      <c r="L1355" s="29"/>
      <c r="M1355" s="29"/>
      <c r="N1355" s="29"/>
      <c r="O1355" s="29"/>
      <c r="P1355" s="29"/>
      <c r="Q1355" s="29"/>
      <c r="R1355" s="29"/>
      <c r="S1355" s="29"/>
      <c r="T1355" s="29"/>
      <c r="U1355" s="29"/>
      <c r="V1355" s="29"/>
      <c r="W1355" s="29"/>
      <c r="X1355" s="29"/>
      <c r="Y1355" s="29"/>
      <c r="Z1355" s="29"/>
      <c r="AA1355" s="29"/>
      <c r="AB1355" s="29"/>
      <c r="AC1355" s="29"/>
      <c r="AD1355" s="29"/>
      <c r="AE1355" s="29"/>
      <c r="AF1355" s="29"/>
      <c r="AG1355" s="29"/>
    </row>
    <row r="1356" spans="5:74" customFormat="1" x14ac:dyDescent="0.25"/>
    <row r="1357" spans="5:74" customFormat="1" x14ac:dyDescent="0.25">
      <c r="E1357" t="s">
        <v>268</v>
      </c>
    </row>
    <row r="1358" spans="5:74" customFormat="1" x14ac:dyDescent="0.25">
      <c r="E1358" s="2" t="s">
        <v>754</v>
      </c>
    </row>
    <row r="1359" spans="5:74" customFormat="1" x14ac:dyDescent="0.25"/>
    <row r="1360" spans="5:74" customFormat="1" x14ac:dyDescent="0.25">
      <c r="E1360" s="2" t="s">
        <v>4</v>
      </c>
      <c r="BV1360" s="2" t="s">
        <v>5</v>
      </c>
    </row>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spans="5:5" customFormat="1" x14ac:dyDescent="0.25"/>
    <row r="1458" spans="5:5" customFormat="1" x14ac:dyDescent="0.25"/>
    <row r="1459" spans="5:5" customFormat="1" x14ac:dyDescent="0.25"/>
    <row r="1460" spans="5:5" customFormat="1" x14ac:dyDescent="0.25"/>
    <row r="1461" spans="5:5" customFormat="1" x14ac:dyDescent="0.25"/>
    <row r="1462" spans="5:5" x14ac:dyDescent="0.25">
      <c r="E1462" s="1" t="s">
        <v>1143</v>
      </c>
    </row>
    <row r="1464" spans="5:5" customFormat="1" x14ac:dyDescent="0.25">
      <c r="E1464" s="22" t="s">
        <v>1139</v>
      </c>
    </row>
    <row r="1465" spans="5:5" customFormat="1" x14ac:dyDescent="0.25">
      <c r="E1465" t="s">
        <v>1140</v>
      </c>
    </row>
    <row r="1466" spans="5:5" customFormat="1" x14ac:dyDescent="0.25"/>
    <row r="1467" spans="5:5" customFormat="1" x14ac:dyDescent="0.25"/>
    <row r="1468" spans="5:5" customFormat="1" x14ac:dyDescent="0.25"/>
    <row r="1469" spans="5:5" customFormat="1" x14ac:dyDescent="0.25"/>
    <row r="1470" spans="5:5" customFormat="1" x14ac:dyDescent="0.25"/>
    <row r="1471" spans="5:5" customFormat="1" x14ac:dyDescent="0.25"/>
    <row r="1472" spans="5:5"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554" spans="5:5" x14ac:dyDescent="0.25">
      <c r="E1554" s="22" t="s">
        <v>1145</v>
      </c>
    </row>
    <row r="1555" spans="5:5" x14ac:dyDescent="0.25">
      <c r="E1555" t="s">
        <v>1144</v>
      </c>
    </row>
    <row r="1556" spans="5:5" x14ac:dyDescent="0.25">
      <c r="E1556"/>
    </row>
    <row r="1588" spans="5:44" customFormat="1" x14ac:dyDescent="0.25">
      <c r="E1588" s="1" t="s">
        <v>1222</v>
      </c>
    </row>
    <row r="1589" spans="5:44" customFormat="1" x14ac:dyDescent="0.25"/>
    <row r="1590" spans="5:44" customFormat="1" x14ac:dyDescent="0.25">
      <c r="E1590" s="22" t="s">
        <v>1384</v>
      </c>
      <c r="AR1590" s="31" t="s">
        <v>1386</v>
      </c>
    </row>
    <row r="1591" spans="5:44" customFormat="1" x14ac:dyDescent="0.25">
      <c r="E1591" t="s">
        <v>1385</v>
      </c>
    </row>
    <row r="1592" spans="5:44" customFormat="1" x14ac:dyDescent="0.25"/>
    <row r="1593" spans="5:44" customFormat="1" x14ac:dyDescent="0.25"/>
    <row r="1594" spans="5:44" customFormat="1" x14ac:dyDescent="0.25"/>
    <row r="1595" spans="5:44" customFormat="1" x14ac:dyDescent="0.25"/>
    <row r="1596" spans="5:44" customFormat="1" x14ac:dyDescent="0.25"/>
    <row r="1597" spans="5:44" customFormat="1" x14ac:dyDescent="0.25"/>
    <row r="1598" spans="5:44" customFormat="1" x14ac:dyDescent="0.25"/>
    <row r="1599" spans="5:44" customFormat="1" x14ac:dyDescent="0.25"/>
    <row r="1600" spans="5:44"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spans="5:56" customFormat="1" x14ac:dyDescent="0.25"/>
    <row r="1618" spans="5:56" customFormat="1" x14ac:dyDescent="0.25"/>
    <row r="1619" spans="5:56" customFormat="1" x14ac:dyDescent="0.25"/>
    <row r="1620" spans="5:56" customFormat="1" x14ac:dyDescent="0.25"/>
    <row r="1621" spans="5:56" customFormat="1" x14ac:dyDescent="0.25"/>
    <row r="1622" spans="5:56" customFormat="1" x14ac:dyDescent="0.25"/>
    <row r="1623" spans="5:56" customFormat="1" x14ac:dyDescent="0.25"/>
    <row r="1624" spans="5:56" customFormat="1" x14ac:dyDescent="0.25"/>
    <row r="1625" spans="5:56" customFormat="1" x14ac:dyDescent="0.25"/>
    <row r="1626" spans="5:56" customFormat="1" x14ac:dyDescent="0.25"/>
    <row r="1627" spans="5:56" customFormat="1" x14ac:dyDescent="0.25">
      <c r="E1627" s="26" t="s">
        <v>2</v>
      </c>
      <c r="F1627" s="27"/>
      <c r="G1627" s="27"/>
      <c r="H1627" s="27"/>
      <c r="I1627" s="27"/>
      <c r="J1627" s="27"/>
      <c r="K1627" s="27"/>
      <c r="L1627" s="27"/>
      <c r="M1627" s="27"/>
      <c r="N1627" s="27"/>
      <c r="O1627" s="27"/>
      <c r="P1627" s="27"/>
      <c r="Q1627" s="27"/>
      <c r="R1627" s="27"/>
      <c r="S1627" s="27"/>
      <c r="T1627" s="27"/>
      <c r="U1627" s="27"/>
      <c r="V1627" s="27"/>
      <c r="W1627" s="27"/>
      <c r="X1627" s="27"/>
      <c r="Y1627" s="15"/>
      <c r="Z1627" s="15"/>
      <c r="AA1627" s="15"/>
      <c r="AB1627" s="15"/>
      <c r="AC1627" s="15"/>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row>
    <row r="1628" spans="5:56" customFormat="1" x14ac:dyDescent="0.25">
      <c r="E1628" s="26" t="s">
        <v>1379</v>
      </c>
      <c r="F1628" s="27"/>
      <c r="G1628" s="27"/>
      <c r="H1628" s="27"/>
      <c r="I1628" s="27"/>
      <c r="J1628" s="27"/>
      <c r="K1628" s="27"/>
      <c r="L1628" s="27"/>
      <c r="M1628" s="27"/>
      <c r="N1628" s="27"/>
      <c r="O1628" s="27"/>
      <c r="P1628" s="27"/>
      <c r="Q1628" s="27"/>
      <c r="R1628" s="27"/>
      <c r="S1628" s="27"/>
      <c r="T1628" s="27"/>
      <c r="U1628" s="27"/>
      <c r="V1628" s="27"/>
      <c r="W1628" s="27"/>
      <c r="X1628" s="27"/>
      <c r="Y1628" s="15"/>
      <c r="Z1628" s="15"/>
      <c r="AA1628" s="15"/>
      <c r="AB1628" s="15"/>
      <c r="AC1628" s="15"/>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row>
    <row r="1629" spans="5:56" customFormat="1" x14ac:dyDescent="0.25">
      <c r="E1629" s="26" t="s">
        <v>157</v>
      </c>
      <c r="F1629" s="27"/>
      <c r="G1629" s="27"/>
      <c r="H1629" s="27"/>
      <c r="I1629" s="27"/>
      <c r="J1629" s="27"/>
      <c r="K1629" s="27"/>
      <c r="L1629" s="27"/>
      <c r="M1629" s="27"/>
      <c r="N1629" s="27"/>
      <c r="O1629" s="27"/>
      <c r="P1629" s="27"/>
      <c r="Q1629" s="27"/>
      <c r="R1629" s="27"/>
      <c r="S1629" s="27"/>
      <c r="T1629" s="27"/>
      <c r="U1629" s="27"/>
      <c r="V1629" s="27"/>
      <c r="W1629" s="27"/>
      <c r="X1629" s="27"/>
      <c r="Y1629" s="15"/>
      <c r="Z1629" s="15"/>
      <c r="AA1629" s="15"/>
      <c r="AB1629" s="15"/>
      <c r="AC1629" s="15"/>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row>
    <row r="1630" spans="5:56" customFormat="1" x14ac:dyDescent="0.25">
      <c r="E1630" s="26"/>
      <c r="F1630" s="27"/>
      <c r="G1630" s="27"/>
      <c r="H1630" s="27"/>
      <c r="I1630" s="27"/>
      <c r="J1630" s="27"/>
      <c r="K1630" s="27"/>
      <c r="L1630" s="27"/>
      <c r="M1630" s="27"/>
      <c r="N1630" s="27"/>
      <c r="O1630" s="27"/>
      <c r="P1630" s="27"/>
      <c r="Q1630" s="27"/>
      <c r="R1630" s="27"/>
      <c r="S1630" s="27"/>
      <c r="T1630" s="27"/>
      <c r="U1630" s="27"/>
      <c r="V1630" s="27"/>
      <c r="W1630" s="27"/>
      <c r="X1630" s="27"/>
      <c r="Y1630" s="15"/>
      <c r="Z1630" s="15"/>
      <c r="AA1630" s="15"/>
      <c r="AB1630" s="15"/>
      <c r="AC1630" s="15"/>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row>
    <row r="1631" spans="5:56" customFormat="1" x14ac:dyDescent="0.25">
      <c r="E1631" s="26" t="s">
        <v>42</v>
      </c>
      <c r="F1631" s="27"/>
      <c r="G1631" s="27"/>
      <c r="H1631" s="27"/>
      <c r="I1631" s="27"/>
      <c r="J1631" s="27"/>
      <c r="K1631" s="27"/>
      <c r="L1631" s="27"/>
      <c r="M1631" s="27"/>
      <c r="N1631" s="27"/>
      <c r="O1631" s="27"/>
      <c r="P1631" s="27"/>
      <c r="Q1631" s="27"/>
      <c r="R1631" s="27"/>
      <c r="S1631" s="27"/>
      <c r="T1631" s="27"/>
      <c r="U1631" s="27"/>
      <c r="V1631" s="27"/>
      <c r="W1631" s="27"/>
      <c r="X1631" s="27"/>
      <c r="Y1631" s="15"/>
      <c r="Z1631" s="15"/>
      <c r="AA1631" s="15"/>
      <c r="AB1631" s="15"/>
      <c r="AC1631" s="15"/>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row>
    <row r="1632" spans="5:56" customFormat="1" x14ac:dyDescent="0.25">
      <c r="E1632" s="26"/>
      <c r="F1632" s="27"/>
      <c r="G1632" s="27"/>
      <c r="H1632" s="27"/>
      <c r="I1632" s="27"/>
      <c r="J1632" s="27"/>
      <c r="K1632" s="27"/>
      <c r="L1632" s="27"/>
      <c r="M1632" s="27"/>
      <c r="N1632" s="27"/>
      <c r="O1632" s="27"/>
      <c r="P1632" s="27"/>
      <c r="Q1632" s="27"/>
      <c r="R1632" s="27"/>
      <c r="S1632" s="27"/>
      <c r="T1632" s="27"/>
      <c r="U1632" s="27"/>
      <c r="V1632" s="27"/>
      <c r="W1632" s="27"/>
      <c r="X1632" s="27"/>
      <c r="Y1632" s="15"/>
      <c r="Z1632" s="15"/>
      <c r="AA1632" s="15"/>
      <c r="AB1632" s="15"/>
      <c r="AC1632" s="15"/>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row>
    <row r="1633" spans="5:56" customFormat="1" x14ac:dyDescent="0.25">
      <c r="E1633" s="26" t="s">
        <v>321</v>
      </c>
      <c r="F1633" s="27"/>
      <c r="G1633" s="27"/>
      <c r="H1633" s="27"/>
      <c r="I1633" s="27"/>
      <c r="J1633" s="27"/>
      <c r="K1633" s="27"/>
      <c r="L1633" s="27"/>
      <c r="M1633" s="27"/>
      <c r="N1633" s="27"/>
      <c r="O1633" s="27"/>
      <c r="P1633" s="27"/>
      <c r="Q1633" s="27"/>
      <c r="R1633" s="27"/>
      <c r="S1633" s="27"/>
      <c r="T1633" s="27"/>
      <c r="U1633" s="27"/>
      <c r="V1633" s="27"/>
      <c r="W1633" s="27"/>
      <c r="X1633" s="27"/>
      <c r="Y1633" s="15"/>
      <c r="Z1633" s="15"/>
      <c r="AA1633" s="15"/>
      <c r="AB1633" s="15"/>
      <c r="AC1633" s="15"/>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row>
    <row r="1634" spans="5:56" customFormat="1" x14ac:dyDescent="0.25">
      <c r="E1634" s="26" t="s">
        <v>755</v>
      </c>
      <c r="F1634" s="27"/>
      <c r="G1634" s="27"/>
      <c r="H1634" s="27"/>
      <c r="I1634" s="27"/>
      <c r="J1634" s="27"/>
      <c r="K1634" s="27"/>
      <c r="L1634" s="27"/>
      <c r="M1634" s="27"/>
      <c r="N1634" s="27"/>
      <c r="O1634" s="27"/>
      <c r="P1634" s="27"/>
      <c r="Q1634" s="27"/>
      <c r="R1634" s="27"/>
      <c r="S1634" s="27"/>
      <c r="T1634" s="27"/>
      <c r="U1634" s="27"/>
      <c r="V1634" s="27"/>
      <c r="W1634" s="27"/>
      <c r="X1634" s="27"/>
      <c r="Y1634" s="27"/>
      <c r="Z1634" s="27"/>
      <c r="AA1634" s="27"/>
      <c r="AB1634" s="27"/>
      <c r="AC1634" s="27"/>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row>
    <row r="1635" spans="5:56" customFormat="1" x14ac:dyDescent="0.25">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row>
    <row r="1636" spans="5:56" customFormat="1" x14ac:dyDescent="0.25">
      <c r="E1636" s="28" t="s">
        <v>22</v>
      </c>
      <c r="F1636" s="29"/>
      <c r="G1636" s="29"/>
      <c r="H1636" s="29"/>
      <c r="I1636" s="29"/>
      <c r="J1636" s="29"/>
      <c r="K1636" s="29"/>
      <c r="L1636" s="29"/>
      <c r="M1636" s="29"/>
      <c r="N1636" s="29"/>
      <c r="O1636" s="29"/>
      <c r="P1636" s="29"/>
      <c r="Q1636" s="29"/>
      <c r="R1636" s="29"/>
      <c r="S1636" s="29"/>
      <c r="T1636" s="29"/>
      <c r="U1636" s="29"/>
      <c r="V1636" s="29"/>
      <c r="W1636" s="29"/>
      <c r="X1636" s="29"/>
      <c r="Y1636" s="29"/>
      <c r="Z1636" s="29"/>
      <c r="AA1636" s="29"/>
      <c r="AB1636" s="29"/>
      <c r="AC1636" s="29"/>
      <c r="AD1636" s="29"/>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row>
    <row r="1637" spans="5:56" customFormat="1" x14ac:dyDescent="0.25">
      <c r="E1637" s="28"/>
      <c r="F1637" s="29"/>
      <c r="G1637" s="29"/>
      <c r="H1637" s="29"/>
      <c r="I1637" s="29"/>
      <c r="J1637" s="29"/>
      <c r="K1637" s="29"/>
      <c r="L1637" s="29"/>
      <c r="M1637" s="29"/>
      <c r="N1637" s="29"/>
      <c r="O1637" s="29"/>
      <c r="P1637" s="29"/>
      <c r="Q1637" s="29"/>
      <c r="R1637" s="29"/>
      <c r="S1637" s="29"/>
      <c r="T1637" s="29"/>
      <c r="U1637" s="29"/>
      <c r="V1637" s="29"/>
      <c r="W1637" s="29"/>
      <c r="X1637" s="29"/>
      <c r="Y1637" s="29"/>
      <c r="Z1637" s="29"/>
      <c r="AA1637" s="29"/>
      <c r="AB1637" s="29"/>
      <c r="AC1637" s="29"/>
      <c r="AD1637" s="29"/>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row>
    <row r="1638" spans="5:56" customFormat="1" x14ac:dyDescent="0.25">
      <c r="E1638" s="28" t="s">
        <v>770</v>
      </c>
      <c r="F1638" s="29"/>
      <c r="G1638" s="29"/>
      <c r="H1638" s="29"/>
      <c r="I1638" s="29"/>
      <c r="J1638" s="29"/>
      <c r="K1638" s="29"/>
      <c r="L1638" s="29"/>
      <c r="M1638" s="29"/>
      <c r="N1638" s="29"/>
      <c r="O1638" s="29"/>
      <c r="P1638" s="29"/>
      <c r="Q1638" s="29"/>
      <c r="R1638" s="29"/>
      <c r="S1638" s="29"/>
      <c r="T1638" s="29"/>
      <c r="U1638" s="29"/>
      <c r="V1638" s="29"/>
      <c r="W1638" s="29"/>
      <c r="X1638" s="29"/>
      <c r="Y1638" s="29"/>
      <c r="Z1638" s="29"/>
      <c r="AA1638" s="29"/>
      <c r="AB1638" s="29"/>
      <c r="AC1638" s="29"/>
      <c r="AD1638" s="29"/>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row>
    <row r="1639" spans="5:56" customFormat="1" x14ac:dyDescent="0.25">
      <c r="E1639" s="28" t="s">
        <v>23</v>
      </c>
      <c r="F1639" s="29"/>
      <c r="G1639" s="29"/>
      <c r="H1639" s="29"/>
      <c r="I1639" s="29"/>
      <c r="J1639" s="29"/>
      <c r="K1639" s="29"/>
      <c r="L1639" s="29"/>
      <c r="M1639" s="29"/>
      <c r="N1639" s="29"/>
      <c r="O1639" s="29"/>
      <c r="P1639" s="29"/>
      <c r="Q1639" s="29"/>
      <c r="R1639" s="29"/>
      <c r="S1639" s="29"/>
      <c r="T1639" s="29"/>
      <c r="U1639" s="29"/>
      <c r="V1639" s="29"/>
      <c r="W1639" s="29"/>
      <c r="X1639" s="29"/>
      <c r="Y1639" s="29"/>
      <c r="Z1639" s="29"/>
      <c r="AA1639" s="29"/>
      <c r="AB1639" s="29"/>
      <c r="AC1639" s="29"/>
      <c r="AD1639" s="29"/>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row>
    <row r="1640" spans="5:56" customFormat="1" x14ac:dyDescent="0.25">
      <c r="E1640" s="28" t="s">
        <v>1394</v>
      </c>
      <c r="F1640" s="29"/>
      <c r="G1640" s="29"/>
      <c r="H1640" s="29"/>
      <c r="I1640" s="29"/>
      <c r="J1640" s="29"/>
      <c r="K1640" s="29"/>
      <c r="L1640" s="29"/>
      <c r="M1640" s="29"/>
      <c r="N1640" s="29"/>
      <c r="O1640" s="29"/>
      <c r="P1640" s="29"/>
      <c r="Q1640" s="29"/>
      <c r="R1640" s="29"/>
      <c r="S1640" s="29"/>
      <c r="T1640" s="29"/>
      <c r="U1640" s="29"/>
      <c r="V1640" s="29"/>
      <c r="W1640" s="29"/>
      <c r="X1640" s="29"/>
      <c r="Y1640" s="29"/>
      <c r="Z1640" s="29"/>
      <c r="AA1640" s="29"/>
      <c r="AB1640" s="29"/>
      <c r="AC1640" s="29"/>
      <c r="AD1640" s="29"/>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row>
    <row r="1641" spans="5:56" customFormat="1" x14ac:dyDescent="0.25">
      <c r="E1641" s="28" t="s">
        <v>348</v>
      </c>
      <c r="F1641" s="29"/>
      <c r="G1641" s="29"/>
      <c r="H1641" s="29"/>
      <c r="I1641" s="29"/>
      <c r="J1641" s="29"/>
      <c r="K1641" s="29"/>
      <c r="L1641" s="29"/>
      <c r="M1641" s="29"/>
      <c r="N1641" s="29"/>
      <c r="O1641" s="29"/>
      <c r="P1641" s="29"/>
      <c r="Q1641" s="29"/>
      <c r="R1641" s="29"/>
      <c r="S1641" s="29"/>
      <c r="T1641" s="29"/>
      <c r="U1641" s="29"/>
      <c r="V1641" s="29"/>
      <c r="W1641" s="29"/>
      <c r="X1641" s="29"/>
      <c r="Y1641" s="29"/>
      <c r="Z1641" s="29"/>
      <c r="AA1641" s="29"/>
      <c r="AB1641" s="29"/>
      <c r="AC1641" s="29"/>
      <c r="AD1641" s="29"/>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row>
    <row r="1642" spans="5:56" customFormat="1" x14ac:dyDescent="0.25">
      <c r="E1642" s="28" t="s">
        <v>1390</v>
      </c>
      <c r="F1642" s="29"/>
      <c r="G1642" s="29"/>
      <c r="H1642" s="29"/>
      <c r="I1642" s="29"/>
      <c r="J1642" s="29"/>
      <c r="K1642" s="29"/>
      <c r="L1642" s="29"/>
      <c r="M1642" s="29"/>
      <c r="N1642" s="29"/>
      <c r="O1642" s="29"/>
      <c r="P1642" s="29"/>
      <c r="Q1642" s="29"/>
      <c r="R1642" s="29"/>
      <c r="S1642" s="29"/>
      <c r="T1642" s="29"/>
      <c r="U1642" s="29"/>
      <c r="V1642" s="29"/>
      <c r="W1642" s="29"/>
      <c r="X1642" s="29"/>
      <c r="Y1642" s="29"/>
      <c r="Z1642" s="29"/>
      <c r="AA1642" s="29"/>
      <c r="AB1642" s="29"/>
      <c r="AC1642" s="29"/>
      <c r="AD1642" s="29"/>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row>
    <row r="1643" spans="5:56" customFormat="1" x14ac:dyDescent="0.25">
      <c r="E1643" s="28" t="s">
        <v>1391</v>
      </c>
      <c r="F1643" s="29"/>
      <c r="G1643" s="29"/>
      <c r="H1643" s="29"/>
      <c r="I1643" s="29"/>
      <c r="J1643" s="29"/>
      <c r="K1643" s="29"/>
      <c r="L1643" s="29"/>
      <c r="M1643" s="29"/>
      <c r="N1643" s="29"/>
      <c r="O1643" s="29"/>
      <c r="P1643" s="29"/>
      <c r="Q1643" s="29"/>
      <c r="R1643" s="29"/>
      <c r="S1643" s="29"/>
      <c r="T1643" s="29"/>
      <c r="U1643" s="29"/>
      <c r="V1643" s="29"/>
      <c r="W1643" s="29"/>
      <c r="X1643" s="29"/>
      <c r="Y1643" s="29"/>
      <c r="Z1643" s="29"/>
      <c r="AA1643" s="29"/>
      <c r="AB1643" s="29"/>
      <c r="AC1643" s="29"/>
      <c r="AD1643" s="29"/>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row>
    <row r="1644" spans="5:56" customFormat="1" x14ac:dyDescent="0.25">
      <c r="E1644" s="28" t="s">
        <v>1389</v>
      </c>
      <c r="F1644" s="29"/>
      <c r="G1644" s="29"/>
      <c r="H1644" s="29"/>
      <c r="I1644" s="29"/>
      <c r="J1644" s="29"/>
      <c r="K1644" s="29"/>
      <c r="L1644" s="29"/>
      <c r="M1644" s="29"/>
      <c r="N1644" s="29"/>
      <c r="O1644" s="29"/>
      <c r="P1644" s="29"/>
      <c r="Q1644" s="29"/>
      <c r="R1644" s="29"/>
      <c r="S1644" s="29"/>
      <c r="T1644" s="29"/>
      <c r="U1644" s="29"/>
      <c r="V1644" s="29"/>
      <c r="W1644" s="29"/>
      <c r="X1644" s="29"/>
      <c r="Y1644" s="29"/>
      <c r="Z1644" s="29"/>
      <c r="AA1644" s="29"/>
      <c r="AB1644" s="29"/>
      <c r="AC1644" s="29"/>
      <c r="AD1644" s="29"/>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row>
    <row r="1645" spans="5:56" customFormat="1" x14ac:dyDescent="0.25">
      <c r="E1645" s="28"/>
      <c r="F1645" s="29"/>
      <c r="G1645" s="29"/>
      <c r="H1645" s="29"/>
      <c r="I1645" s="29"/>
      <c r="J1645" s="29"/>
      <c r="K1645" s="29"/>
      <c r="L1645" s="29"/>
      <c r="M1645" s="29"/>
      <c r="N1645" s="29"/>
      <c r="O1645" s="29"/>
      <c r="P1645" s="29"/>
      <c r="Q1645" s="29"/>
      <c r="R1645" s="29"/>
      <c r="S1645" s="29"/>
      <c r="T1645" s="29"/>
      <c r="U1645" s="29"/>
      <c r="V1645" s="29"/>
      <c r="W1645" s="29"/>
      <c r="X1645" s="29"/>
      <c r="Y1645" s="29"/>
      <c r="Z1645" s="29"/>
      <c r="AA1645" s="29"/>
      <c r="AB1645" s="29"/>
      <c r="AC1645" s="29"/>
      <c r="AD1645" s="29"/>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row>
    <row r="1646" spans="5:56" customFormat="1" x14ac:dyDescent="0.25">
      <c r="E1646" s="28" t="s">
        <v>29</v>
      </c>
      <c r="F1646" s="29"/>
      <c r="G1646" s="29"/>
      <c r="H1646" s="29"/>
      <c r="I1646" s="29"/>
      <c r="J1646" s="29"/>
      <c r="K1646" s="29"/>
      <c r="L1646" s="29"/>
      <c r="M1646" s="29"/>
      <c r="N1646" s="29"/>
      <c r="O1646" s="29"/>
      <c r="P1646" s="29"/>
      <c r="Q1646" s="29"/>
      <c r="R1646" s="29"/>
      <c r="S1646" s="29"/>
      <c r="T1646" s="29"/>
      <c r="U1646" s="29"/>
      <c r="V1646" s="29"/>
      <c r="W1646" s="29"/>
      <c r="X1646" s="29"/>
      <c r="Y1646" s="29"/>
      <c r="Z1646" s="29"/>
      <c r="AA1646" s="29"/>
      <c r="AB1646" s="29"/>
      <c r="AC1646" s="29"/>
      <c r="AD1646" s="29"/>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row>
    <row r="1647" spans="5:56" customFormat="1" x14ac:dyDescent="0.25">
      <c r="E1647" s="37" t="s">
        <v>24</v>
      </c>
      <c r="F1647" s="29"/>
      <c r="G1647" s="29"/>
      <c r="H1647" s="29"/>
      <c r="I1647" s="29"/>
      <c r="J1647" s="29"/>
      <c r="K1647" s="29"/>
      <c r="L1647" s="29"/>
      <c r="M1647" s="29"/>
      <c r="N1647" s="29"/>
      <c r="O1647" s="29"/>
      <c r="P1647" s="29"/>
      <c r="Q1647" s="29"/>
      <c r="R1647" s="29"/>
      <c r="S1647" s="29"/>
      <c r="T1647" s="29"/>
      <c r="U1647" s="29"/>
      <c r="V1647" s="29"/>
      <c r="W1647" s="29"/>
      <c r="X1647" s="29"/>
      <c r="Y1647" s="29"/>
      <c r="Z1647" s="29"/>
      <c r="AA1647" s="29"/>
      <c r="AB1647" s="29"/>
      <c r="AC1647" s="29"/>
      <c r="AD1647" s="29"/>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row>
    <row r="1648" spans="5:56" customFormat="1" x14ac:dyDescent="0.25">
      <c r="E1648" s="3"/>
      <c r="F1648" s="3"/>
      <c r="G1648" s="3"/>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row>
    <row r="1649" spans="5:77" customFormat="1" x14ac:dyDescent="0.25">
      <c r="E1649" s="2" t="s">
        <v>4</v>
      </c>
      <c r="BY1649" s="2" t="s">
        <v>5</v>
      </c>
    </row>
    <row r="1650" spans="5:77" customFormat="1" x14ac:dyDescent="0.25"/>
    <row r="1651" spans="5:77" customFormat="1" x14ac:dyDescent="0.25"/>
    <row r="1652" spans="5:77" customFormat="1" x14ac:dyDescent="0.25"/>
    <row r="1653" spans="5:77" customFormat="1" x14ac:dyDescent="0.25"/>
    <row r="1654" spans="5:77" customFormat="1" x14ac:dyDescent="0.25"/>
    <row r="1655" spans="5:77" customFormat="1" x14ac:dyDescent="0.25"/>
    <row r="1656" spans="5:77" customFormat="1" x14ac:dyDescent="0.25"/>
    <row r="1657" spans="5:77" customFormat="1" x14ac:dyDescent="0.25"/>
    <row r="1658" spans="5:77" customFormat="1" x14ac:dyDescent="0.25"/>
    <row r="1659" spans="5:77" customFormat="1" x14ac:dyDescent="0.25"/>
    <row r="1660" spans="5:77" customFormat="1" x14ac:dyDescent="0.25"/>
    <row r="1661" spans="5:77" customFormat="1" x14ac:dyDescent="0.25"/>
    <row r="1662" spans="5:77" customFormat="1" x14ac:dyDescent="0.25"/>
    <row r="1663" spans="5:77" customFormat="1" x14ac:dyDescent="0.25"/>
    <row r="1664" spans="5:77"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spans="5:30" customFormat="1" x14ac:dyDescent="0.25"/>
    <row r="1730" spans="5:30" customFormat="1" x14ac:dyDescent="0.25"/>
    <row r="1731" spans="5:30" customFormat="1" x14ac:dyDescent="0.25"/>
    <row r="1732" spans="5:30" customFormat="1" x14ac:dyDescent="0.25"/>
    <row r="1733" spans="5:30" customFormat="1" x14ac:dyDescent="0.25"/>
    <row r="1734" spans="5:30" customFormat="1" x14ac:dyDescent="0.25"/>
    <row r="1735" spans="5:30" customFormat="1" x14ac:dyDescent="0.25"/>
    <row r="1736" spans="5:30" customFormat="1" x14ac:dyDescent="0.25"/>
    <row r="1737" spans="5:30" customFormat="1" x14ac:dyDescent="0.25"/>
    <row r="1738" spans="5:30" customFormat="1" x14ac:dyDescent="0.25"/>
    <row r="1739" spans="5:30" customFormat="1" x14ac:dyDescent="0.25"/>
    <row r="1740" spans="5:30" customFormat="1" x14ac:dyDescent="0.25">
      <c r="E1740" s="22" t="s">
        <v>1392</v>
      </c>
    </row>
    <row r="1741" spans="5:30" customFormat="1" x14ac:dyDescent="0.25">
      <c r="E1741" t="s">
        <v>1393</v>
      </c>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row>
    <row r="1742" spans="5:30" customFormat="1" x14ac:dyDescent="0.25">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row>
    <row r="1743" spans="5:30" customFormat="1" x14ac:dyDescent="0.25">
      <c r="E1743" s="3"/>
      <c r="F1743" s="3"/>
      <c r="G1743" s="3"/>
      <c r="H1743" s="3"/>
      <c r="I1743" s="3"/>
      <c r="J1743" s="3"/>
      <c r="K1743" s="3"/>
      <c r="L1743" s="3"/>
      <c r="M1743" s="3"/>
      <c r="N1743" s="3"/>
      <c r="O1743" s="3"/>
      <c r="P1743" s="3"/>
      <c r="Q1743" s="3"/>
      <c r="R1743" s="3"/>
      <c r="S1743" s="3"/>
      <c r="T1743" s="3"/>
      <c r="U1743" s="3"/>
      <c r="V1743" s="3"/>
      <c r="W1743" s="3"/>
      <c r="X1743" s="3"/>
      <c r="Y1743" s="3"/>
      <c r="Z1743" s="3"/>
      <c r="AA1743" s="3"/>
      <c r="AB1743" s="3"/>
      <c r="AC1743" s="3"/>
      <c r="AD1743" s="3"/>
    </row>
    <row r="1744" spans="5:30" customFormat="1" x14ac:dyDescent="0.25">
      <c r="E1744" s="3"/>
      <c r="F1744" s="3"/>
      <c r="G1744" s="3"/>
      <c r="H1744" s="3"/>
      <c r="I1744" s="3"/>
      <c r="J1744" s="3"/>
      <c r="K1744" s="3"/>
      <c r="L1744" s="3"/>
      <c r="M1744" s="3"/>
      <c r="N1744" s="3"/>
      <c r="O1744" s="3"/>
      <c r="P1744" s="3"/>
      <c r="Q1744" s="3"/>
      <c r="R1744" s="3"/>
      <c r="S1744" s="3"/>
      <c r="T1744" s="3"/>
      <c r="U1744" s="3"/>
      <c r="V1744" s="3"/>
      <c r="W1744" s="3"/>
      <c r="X1744" s="3"/>
      <c r="Y1744" s="3"/>
      <c r="Z1744" s="3"/>
      <c r="AA1744" s="3"/>
      <c r="AB1744" s="3"/>
      <c r="AC1744" s="3"/>
      <c r="AD1744" s="3"/>
    </row>
    <row r="1745" spans="5:30" customFormat="1" x14ac:dyDescent="0.25">
      <c r="E1745" s="3"/>
      <c r="F1745" s="3"/>
      <c r="G1745" s="3"/>
      <c r="H1745" s="3"/>
      <c r="I1745" s="3"/>
      <c r="J1745" s="3"/>
      <c r="K1745" s="3"/>
      <c r="L1745" s="3"/>
      <c r="M1745" s="3"/>
      <c r="N1745" s="3"/>
      <c r="O1745" s="3"/>
      <c r="P1745" s="3"/>
      <c r="Q1745" s="3"/>
      <c r="R1745" s="3"/>
      <c r="S1745" s="3"/>
      <c r="T1745" s="3"/>
      <c r="U1745" s="3"/>
      <c r="V1745" s="3"/>
      <c r="W1745" s="3"/>
      <c r="X1745" s="3"/>
      <c r="Y1745" s="3"/>
      <c r="Z1745" s="3"/>
      <c r="AA1745" s="3"/>
      <c r="AB1745" s="3"/>
      <c r="AC1745" s="3"/>
      <c r="AD1745" s="3"/>
    </row>
    <row r="1746" spans="5:30" customFormat="1" x14ac:dyDescent="0.25">
      <c r="E1746" s="3"/>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row>
    <row r="1747" spans="5:30" customFormat="1" x14ac:dyDescent="0.25">
      <c r="E1747" s="3"/>
      <c r="F1747" s="3"/>
      <c r="G1747" s="3"/>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row>
    <row r="1748" spans="5:30" customFormat="1" x14ac:dyDescent="0.25">
      <c r="E1748" s="3"/>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row>
    <row r="1749" spans="5:30" customFormat="1" x14ac:dyDescent="0.25">
      <c r="E1749" s="3"/>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row>
    <row r="1750" spans="5:30" customFormat="1" x14ac:dyDescent="0.25"/>
    <row r="1751" spans="5:30" customFormat="1" x14ac:dyDescent="0.25"/>
    <row r="1752" spans="5:30" customFormat="1" x14ac:dyDescent="0.25"/>
    <row r="1753" spans="5:30" customFormat="1" x14ac:dyDescent="0.25"/>
    <row r="1758" spans="5:30" customFormat="1" x14ac:dyDescent="0.25"/>
    <row r="1759" spans="5:30" customFormat="1" x14ac:dyDescent="0.25"/>
    <row r="1760" spans="5:30" customFormat="1" x14ac:dyDescent="0.25"/>
    <row r="1761" spans="3:5" customFormat="1" x14ac:dyDescent="0.25"/>
    <row r="1762" spans="3:5" customFormat="1" x14ac:dyDescent="0.25"/>
    <row r="1763" spans="3:5" customFormat="1" x14ac:dyDescent="0.25"/>
    <row r="1764" spans="3:5" customFormat="1" x14ac:dyDescent="0.25"/>
    <row r="1765" spans="3:5" customFormat="1" x14ac:dyDescent="0.25"/>
    <row r="1766" spans="3:5" customFormat="1" x14ac:dyDescent="0.25"/>
    <row r="1767" spans="3:5" customFormat="1" x14ac:dyDescent="0.25">
      <c r="C1767" s="21">
        <v>0</v>
      </c>
      <c r="E1767" s="1" t="s">
        <v>561</v>
      </c>
    </row>
    <row r="1768" spans="3:5" customFormat="1" x14ac:dyDescent="0.25">
      <c r="E1768" t="s">
        <v>567</v>
      </c>
    </row>
    <row r="1769" spans="3:5" customFormat="1" x14ac:dyDescent="0.25">
      <c r="E1769" s="2" t="s">
        <v>568</v>
      </c>
    </row>
    <row r="1770" spans="3:5" customFormat="1" x14ac:dyDescent="0.25">
      <c r="E1770" t="s">
        <v>271</v>
      </c>
    </row>
    <row r="1771" spans="3:5" customFormat="1" x14ac:dyDescent="0.25">
      <c r="E1771" t="s">
        <v>272</v>
      </c>
    </row>
    <row r="1772" spans="3:5" customFormat="1" x14ac:dyDescent="0.25"/>
    <row r="1773" spans="3:5" customFormat="1" x14ac:dyDescent="0.25">
      <c r="E1773" s="39" t="s">
        <v>142</v>
      </c>
    </row>
    <row r="1774" spans="3:5" customFormat="1" x14ac:dyDescent="0.25">
      <c r="E1774" t="s">
        <v>217</v>
      </c>
    </row>
    <row r="1775" spans="3:5" customFormat="1" x14ac:dyDescent="0.25"/>
    <row r="1776" spans="3:5" customFormat="1" x14ac:dyDescent="0.25">
      <c r="E1776" s="39" t="s">
        <v>219</v>
      </c>
    </row>
    <row r="1777" spans="5:5" customFormat="1" x14ac:dyDescent="0.25">
      <c r="E1777" t="s">
        <v>279</v>
      </c>
    </row>
    <row r="1778" spans="5:5" customFormat="1" x14ac:dyDescent="0.25"/>
    <row r="1779" spans="5:5" customFormat="1" x14ac:dyDescent="0.25">
      <c r="E1779" s="39" t="s">
        <v>220</v>
      </c>
    </row>
    <row r="1780" spans="5:5" customFormat="1" x14ac:dyDescent="0.25">
      <c r="E1780" t="s">
        <v>280</v>
      </c>
    </row>
    <row r="1781" spans="5:5" customFormat="1" x14ac:dyDescent="0.25"/>
    <row r="1782" spans="5:5" customFormat="1" x14ac:dyDescent="0.25">
      <c r="E1782" s="39" t="s">
        <v>99</v>
      </c>
    </row>
    <row r="1783" spans="5:5" customFormat="1" x14ac:dyDescent="0.25">
      <c r="E1783" t="s">
        <v>606</v>
      </c>
    </row>
    <row r="1784" spans="5:5" customFormat="1" x14ac:dyDescent="0.25"/>
    <row r="1785" spans="5:5" customFormat="1" x14ac:dyDescent="0.25">
      <c r="E1785" s="39" t="s">
        <v>100</v>
      </c>
    </row>
    <row r="1786" spans="5:5" customFormat="1" x14ac:dyDescent="0.25">
      <c r="E1786" t="s">
        <v>607</v>
      </c>
    </row>
    <row r="1787" spans="5:5" customFormat="1" x14ac:dyDescent="0.25">
      <c r="E1787" t="s">
        <v>608</v>
      </c>
    </row>
    <row r="1788" spans="5:5" customFormat="1" x14ac:dyDescent="0.25"/>
    <row r="1789" spans="5:5" customFormat="1" x14ac:dyDescent="0.25">
      <c r="E1789" s="39" t="s">
        <v>104</v>
      </c>
    </row>
    <row r="1790" spans="5:5" customFormat="1" x14ac:dyDescent="0.25">
      <c r="E1790" t="s">
        <v>609</v>
      </c>
    </row>
    <row r="1791" spans="5:5" customFormat="1" x14ac:dyDescent="0.25">
      <c r="E1791" t="s">
        <v>610</v>
      </c>
    </row>
    <row r="1792" spans="5:5" customFormat="1" x14ac:dyDescent="0.25">
      <c r="E1792" t="s">
        <v>611</v>
      </c>
    </row>
    <row r="1793" spans="5:5" customFormat="1" x14ac:dyDescent="0.25">
      <c r="E1793" t="s">
        <v>612</v>
      </c>
    </row>
    <row r="1794" spans="5:5" customFormat="1" x14ac:dyDescent="0.25">
      <c r="E1794" t="s">
        <v>613</v>
      </c>
    </row>
    <row r="1795" spans="5:5" customFormat="1" x14ac:dyDescent="0.25">
      <c r="E1795" t="s">
        <v>614</v>
      </c>
    </row>
    <row r="1796" spans="5:5" customFormat="1" x14ac:dyDescent="0.25">
      <c r="E1796" t="s">
        <v>615</v>
      </c>
    </row>
    <row r="1797" spans="5:5" customFormat="1" x14ac:dyDescent="0.25">
      <c r="E1797" t="s">
        <v>616</v>
      </c>
    </row>
    <row r="1798" spans="5:5" customFormat="1" x14ac:dyDescent="0.25">
      <c r="E1798" t="s">
        <v>617</v>
      </c>
    </row>
    <row r="1799" spans="5:5" customFormat="1" x14ac:dyDescent="0.25">
      <c r="E1799" t="s">
        <v>618</v>
      </c>
    </row>
    <row r="1800" spans="5:5" customFormat="1" x14ac:dyDescent="0.25">
      <c r="E1800" t="s">
        <v>619</v>
      </c>
    </row>
    <row r="1801" spans="5:5" customFormat="1" x14ac:dyDescent="0.25">
      <c r="E1801" t="s">
        <v>620</v>
      </c>
    </row>
    <row r="1802" spans="5:5" customFormat="1" x14ac:dyDescent="0.25">
      <c r="E1802" t="s">
        <v>621</v>
      </c>
    </row>
    <row r="1803" spans="5:5" customFormat="1" x14ac:dyDescent="0.25">
      <c r="E1803" t="s">
        <v>622</v>
      </c>
    </row>
    <row r="1804" spans="5:5" customFormat="1" x14ac:dyDescent="0.25">
      <c r="E1804" t="s">
        <v>623</v>
      </c>
    </row>
    <row r="1805" spans="5:5" customFormat="1" x14ac:dyDescent="0.25">
      <c r="E1805" t="s">
        <v>624</v>
      </c>
    </row>
    <row r="1806" spans="5:5" customFormat="1" x14ac:dyDescent="0.25">
      <c r="E1806" t="s">
        <v>625</v>
      </c>
    </row>
    <row r="1807" spans="5:5" customFormat="1" x14ac:dyDescent="0.25">
      <c r="E1807" t="s">
        <v>626</v>
      </c>
    </row>
    <row r="1808" spans="5:5" customFormat="1" x14ac:dyDescent="0.25">
      <c r="E1808" t="s">
        <v>627</v>
      </c>
    </row>
    <row r="1809" spans="5:22" customFormat="1" x14ac:dyDescent="0.25">
      <c r="E1809" t="s">
        <v>628</v>
      </c>
    </row>
    <row r="1810" spans="5:22" customFormat="1" x14ac:dyDescent="0.25">
      <c r="E1810" t="s">
        <v>629</v>
      </c>
    </row>
    <row r="1811" spans="5:22" customFormat="1" x14ac:dyDescent="0.25">
      <c r="E1811" t="s">
        <v>630</v>
      </c>
    </row>
    <row r="1812" spans="5:22" customFormat="1" x14ac:dyDescent="0.25">
      <c r="E1812" t="s">
        <v>631</v>
      </c>
    </row>
    <row r="1813" spans="5:22" customFormat="1" x14ac:dyDescent="0.25">
      <c r="E1813" t="s">
        <v>632</v>
      </c>
    </row>
    <row r="1814" spans="5:22" customFormat="1" x14ac:dyDescent="0.25">
      <c r="E1814" t="s">
        <v>633</v>
      </c>
    </row>
    <row r="1815" spans="5:22" customFormat="1" x14ac:dyDescent="0.25">
      <c r="E1815" t="s">
        <v>634</v>
      </c>
    </row>
    <row r="1816" spans="5:22" customFormat="1" x14ac:dyDescent="0.25">
      <c r="E1816" t="s">
        <v>635</v>
      </c>
    </row>
    <row r="1817" spans="5:22" customFormat="1" x14ac:dyDescent="0.25">
      <c r="E1817" t="s">
        <v>636</v>
      </c>
    </row>
    <row r="1818" spans="5:22" customFormat="1" x14ac:dyDescent="0.25">
      <c r="E1818" t="s">
        <v>637</v>
      </c>
    </row>
    <row r="1819" spans="5:22" customFormat="1" x14ac:dyDescent="0.25"/>
    <row r="1820" spans="5:22" customFormat="1" x14ac:dyDescent="0.25">
      <c r="E1820" s="39" t="s">
        <v>101</v>
      </c>
    </row>
    <row r="1821" spans="5:22" customFormat="1" x14ac:dyDescent="0.25">
      <c r="E1821" t="s">
        <v>638</v>
      </c>
      <c r="L1821" t="str">
        <f t="shared" ref="L1821:L1849" si="0">SUBSTITUTE(SUBSTITUTE(TRIM(E1821), " ", ""), "=&gt;", "|")</f>
        <v>B9791PCY|2024</v>
      </c>
      <c r="R1821" t="s">
        <v>667</v>
      </c>
      <c r="V1821" t="s">
        <v>294</v>
      </c>
    </row>
    <row r="1822" spans="5:22" customFormat="1" x14ac:dyDescent="0.25">
      <c r="E1822" t="s">
        <v>639</v>
      </c>
      <c r="L1822" t="str">
        <f t="shared" si="0"/>
        <v>B9414PBG|2024</v>
      </c>
      <c r="R1822" t="s">
        <v>668</v>
      </c>
      <c r="V1822" t="s">
        <v>294</v>
      </c>
    </row>
    <row r="1823" spans="5:22" customFormat="1" x14ac:dyDescent="0.25">
      <c r="E1823" t="s">
        <v>640</v>
      </c>
      <c r="L1823" t="str">
        <f t="shared" si="0"/>
        <v>B9561PBG|2024</v>
      </c>
      <c r="R1823" t="s">
        <v>669</v>
      </c>
      <c r="V1823" t="s">
        <v>294</v>
      </c>
    </row>
    <row r="1824" spans="5:22" customFormat="1" x14ac:dyDescent="0.25">
      <c r="E1824" t="s">
        <v>641</v>
      </c>
      <c r="L1824" t="str">
        <f t="shared" si="0"/>
        <v>B9440PBG|2024</v>
      </c>
      <c r="R1824" t="s">
        <v>670</v>
      </c>
      <c r="V1824" t="s">
        <v>294</v>
      </c>
    </row>
    <row r="1825" spans="5:22" customFormat="1" x14ac:dyDescent="0.25">
      <c r="E1825" t="s">
        <v>642</v>
      </c>
      <c r="L1825" t="str">
        <f t="shared" si="0"/>
        <v>B9575PBG|2024</v>
      </c>
      <c r="R1825" t="s">
        <v>671</v>
      </c>
      <c r="V1825" t="s">
        <v>294</v>
      </c>
    </row>
    <row r="1826" spans="5:22" customFormat="1" x14ac:dyDescent="0.25">
      <c r="E1826" t="s">
        <v>643</v>
      </c>
      <c r="L1826" t="str">
        <f t="shared" si="0"/>
        <v>B9442PBG|2024</v>
      </c>
      <c r="R1826" t="s">
        <v>672</v>
      </c>
      <c r="V1826" t="s">
        <v>294</v>
      </c>
    </row>
    <row r="1827" spans="5:22" customFormat="1" x14ac:dyDescent="0.25">
      <c r="E1827" t="s">
        <v>644</v>
      </c>
      <c r="L1827" t="str">
        <f t="shared" si="0"/>
        <v>B9607PBG|2024</v>
      </c>
      <c r="R1827" t="s">
        <v>673</v>
      </c>
      <c r="V1827" t="s">
        <v>294</v>
      </c>
    </row>
    <row r="1828" spans="5:22" customFormat="1" x14ac:dyDescent="0.25">
      <c r="E1828" t="s">
        <v>645</v>
      </c>
      <c r="L1828" t="str">
        <f t="shared" si="0"/>
        <v>B9603PBG|2024</v>
      </c>
      <c r="R1828" t="s">
        <v>674</v>
      </c>
      <c r="V1828" t="s">
        <v>294</v>
      </c>
    </row>
    <row r="1829" spans="5:22" customFormat="1" x14ac:dyDescent="0.25">
      <c r="E1829" t="s">
        <v>646</v>
      </c>
      <c r="L1829" t="str">
        <f t="shared" si="0"/>
        <v>B9444PBG|2024</v>
      </c>
      <c r="R1829" t="s">
        <v>675</v>
      </c>
      <c r="V1829" t="s">
        <v>294</v>
      </c>
    </row>
    <row r="1830" spans="5:22" customFormat="1" x14ac:dyDescent="0.25">
      <c r="E1830" t="s">
        <v>647</v>
      </c>
      <c r="L1830" t="str">
        <f t="shared" si="0"/>
        <v>B9438PBG|2024</v>
      </c>
      <c r="R1830" t="s">
        <v>676</v>
      </c>
      <c r="V1830" t="s">
        <v>294</v>
      </c>
    </row>
    <row r="1831" spans="5:22" customFormat="1" x14ac:dyDescent="0.25">
      <c r="E1831" t="s">
        <v>648</v>
      </c>
      <c r="L1831" t="str">
        <f t="shared" si="0"/>
        <v>B9462PBG|2024</v>
      </c>
      <c r="R1831" t="s">
        <v>677</v>
      </c>
      <c r="V1831" t="s">
        <v>294</v>
      </c>
    </row>
    <row r="1832" spans="5:22" customFormat="1" x14ac:dyDescent="0.25">
      <c r="E1832" t="s">
        <v>649</v>
      </c>
      <c r="L1832" t="str">
        <f t="shared" si="0"/>
        <v>B9591PBG|2024</v>
      </c>
      <c r="R1832" t="s">
        <v>678</v>
      </c>
      <c r="V1832" t="s">
        <v>294</v>
      </c>
    </row>
    <row r="1833" spans="5:22" customFormat="1" x14ac:dyDescent="0.25">
      <c r="E1833" t="s">
        <v>650</v>
      </c>
      <c r="L1833" t="str">
        <f t="shared" si="0"/>
        <v>B9434PBG|2024</v>
      </c>
      <c r="R1833" t="s">
        <v>679</v>
      </c>
      <c r="V1833" t="s">
        <v>294</v>
      </c>
    </row>
    <row r="1834" spans="5:22" customFormat="1" x14ac:dyDescent="0.25">
      <c r="E1834" t="s">
        <v>651</v>
      </c>
      <c r="L1834" t="str">
        <f t="shared" si="0"/>
        <v>B9853PCY|2024</v>
      </c>
      <c r="R1834" t="s">
        <v>680</v>
      </c>
      <c r="V1834" t="s">
        <v>294</v>
      </c>
    </row>
    <row r="1835" spans="5:22" customFormat="1" x14ac:dyDescent="0.25">
      <c r="E1835" t="s">
        <v>652</v>
      </c>
      <c r="L1835" t="str">
        <f t="shared" si="0"/>
        <v>B9860PCY|2024</v>
      </c>
      <c r="R1835" t="s">
        <v>681</v>
      </c>
      <c r="V1835" t="s">
        <v>294</v>
      </c>
    </row>
    <row r="1836" spans="5:22" customFormat="1" x14ac:dyDescent="0.25">
      <c r="E1836" t="s">
        <v>653</v>
      </c>
      <c r="L1836" t="str">
        <f t="shared" si="0"/>
        <v>B9851PCY|2024</v>
      </c>
      <c r="R1836" t="s">
        <v>682</v>
      </c>
      <c r="V1836" t="s">
        <v>294</v>
      </c>
    </row>
    <row r="1837" spans="5:22" customFormat="1" x14ac:dyDescent="0.25">
      <c r="E1837" t="s">
        <v>654</v>
      </c>
      <c r="L1837" t="str">
        <f t="shared" si="0"/>
        <v>B9836PCY|2024</v>
      </c>
      <c r="R1837" t="s">
        <v>683</v>
      </c>
      <c r="V1837" t="s">
        <v>294</v>
      </c>
    </row>
    <row r="1838" spans="5:22" customFormat="1" x14ac:dyDescent="0.25">
      <c r="E1838" t="s">
        <v>655</v>
      </c>
      <c r="L1838" t="str">
        <f t="shared" si="0"/>
        <v>B9838PCY|2024</v>
      </c>
      <c r="R1838" t="s">
        <v>684</v>
      </c>
      <c r="V1838" t="s">
        <v>294</v>
      </c>
    </row>
    <row r="1839" spans="5:22" customFormat="1" x14ac:dyDescent="0.25">
      <c r="E1839" t="s">
        <v>656</v>
      </c>
      <c r="L1839" t="str">
        <f t="shared" si="0"/>
        <v>B9926PCY|2024</v>
      </c>
      <c r="R1839" t="s">
        <v>685</v>
      </c>
      <c r="V1839" t="s">
        <v>294</v>
      </c>
    </row>
    <row r="1840" spans="5:22" customFormat="1" x14ac:dyDescent="0.25">
      <c r="E1840" t="s">
        <v>657</v>
      </c>
      <c r="L1840" t="str">
        <f t="shared" si="0"/>
        <v>B2244PIA|2024</v>
      </c>
      <c r="R1840" t="s">
        <v>686</v>
      </c>
      <c r="V1840" t="s">
        <v>294</v>
      </c>
    </row>
    <row r="1841" spans="5:28" customFormat="1" x14ac:dyDescent="0.25">
      <c r="E1841" t="s">
        <v>658</v>
      </c>
      <c r="L1841" t="str">
        <f t="shared" si="0"/>
        <v>B2061PIE|2024</v>
      </c>
      <c r="R1841" t="s">
        <v>687</v>
      </c>
      <c r="V1841" t="s">
        <v>294</v>
      </c>
    </row>
    <row r="1842" spans="5:28" customFormat="1" x14ac:dyDescent="0.25">
      <c r="E1842" t="s">
        <v>659</v>
      </c>
      <c r="L1842" t="str">
        <f t="shared" si="0"/>
        <v>B2117PIE|2024</v>
      </c>
      <c r="R1842" t="s">
        <v>688</v>
      </c>
      <c r="V1842" t="s">
        <v>294</v>
      </c>
    </row>
    <row r="1843" spans="5:28" customFormat="1" x14ac:dyDescent="0.25">
      <c r="E1843" t="s">
        <v>660</v>
      </c>
      <c r="L1843" t="str">
        <f t="shared" si="0"/>
        <v>B2063PIE|2024</v>
      </c>
      <c r="R1843" t="s">
        <v>689</v>
      </c>
      <c r="V1843" t="s">
        <v>294</v>
      </c>
    </row>
    <row r="1844" spans="5:28" customFormat="1" x14ac:dyDescent="0.25">
      <c r="E1844" t="s">
        <v>661</v>
      </c>
      <c r="L1844" t="str">
        <f t="shared" si="0"/>
        <v>B2202PIA|2024</v>
      </c>
      <c r="R1844" t="s">
        <v>690</v>
      </c>
      <c r="V1844" t="s">
        <v>294</v>
      </c>
    </row>
    <row r="1845" spans="5:28" customFormat="1" x14ac:dyDescent="0.25">
      <c r="E1845" t="s">
        <v>662</v>
      </c>
      <c r="L1845" t="str">
        <f t="shared" si="0"/>
        <v>B2206PIA|2024</v>
      </c>
      <c r="R1845" t="s">
        <v>691</v>
      </c>
      <c r="V1845" t="s">
        <v>294</v>
      </c>
    </row>
    <row r="1846" spans="5:28" customFormat="1" x14ac:dyDescent="0.25">
      <c r="E1846" t="s">
        <v>663</v>
      </c>
      <c r="L1846" t="str">
        <f t="shared" si="0"/>
        <v>B2059PIE|2024</v>
      </c>
      <c r="R1846" t="s">
        <v>692</v>
      </c>
      <c r="V1846" t="s">
        <v>294</v>
      </c>
    </row>
    <row r="1847" spans="5:28" customFormat="1" x14ac:dyDescent="0.25">
      <c r="E1847" t="s">
        <v>664</v>
      </c>
      <c r="L1847" t="str">
        <f t="shared" si="0"/>
        <v>B2204PIA|2024</v>
      </c>
      <c r="R1847" t="s">
        <v>693</v>
      </c>
      <c r="V1847" t="s">
        <v>294</v>
      </c>
    </row>
    <row r="1848" spans="5:28" customFormat="1" x14ac:dyDescent="0.25">
      <c r="E1848" t="s">
        <v>665</v>
      </c>
      <c r="L1848" t="str">
        <f t="shared" si="0"/>
        <v>B2403PIE|2024</v>
      </c>
      <c r="R1848" t="s">
        <v>694</v>
      </c>
      <c r="V1848" t="s">
        <v>294</v>
      </c>
    </row>
    <row r="1849" spans="5:28" customFormat="1" x14ac:dyDescent="0.25">
      <c r="E1849" t="s">
        <v>666</v>
      </c>
      <c r="L1849" t="str">
        <f t="shared" si="0"/>
        <v>B9731PCY|2024</v>
      </c>
      <c r="R1849" t="s">
        <v>695</v>
      </c>
      <c r="V1849" t="s">
        <v>294</v>
      </c>
    </row>
    <row r="1850" spans="5:28" customFormat="1" x14ac:dyDescent="0.25"/>
    <row r="1851" spans="5:28" customFormat="1" x14ac:dyDescent="0.25">
      <c r="E1851" s="26" t="s">
        <v>2</v>
      </c>
      <c r="F1851" s="27"/>
      <c r="G1851" s="27"/>
      <c r="H1851" s="27"/>
      <c r="I1851" s="27"/>
      <c r="J1851" s="27"/>
      <c r="K1851" s="27"/>
      <c r="L1851" s="27"/>
      <c r="M1851" s="27"/>
      <c r="N1851" s="27"/>
      <c r="O1851" s="27"/>
      <c r="P1851" s="27"/>
      <c r="Q1851" s="27"/>
      <c r="R1851" s="27"/>
      <c r="S1851" s="27"/>
      <c r="T1851" s="27"/>
      <c r="U1851" s="27"/>
      <c r="V1851" s="27"/>
      <c r="W1851" s="27"/>
      <c r="X1851" s="27"/>
      <c r="Y1851" s="27"/>
      <c r="Z1851" s="27"/>
      <c r="AA1851" s="27"/>
      <c r="AB1851" s="27"/>
    </row>
    <row r="1852" spans="5:28" customFormat="1" x14ac:dyDescent="0.25">
      <c r="E1852" s="26" t="s">
        <v>334</v>
      </c>
      <c r="F1852" s="27"/>
      <c r="G1852" s="27"/>
      <c r="H1852" s="27"/>
      <c r="I1852" s="27"/>
      <c r="J1852" s="27"/>
      <c r="K1852" s="27"/>
      <c r="L1852" s="27"/>
      <c r="M1852" s="27"/>
      <c r="N1852" s="27"/>
      <c r="O1852" s="27"/>
      <c r="P1852" s="27"/>
      <c r="Q1852" s="27"/>
      <c r="R1852" s="27"/>
      <c r="S1852" s="27"/>
      <c r="T1852" s="27"/>
      <c r="U1852" s="27"/>
      <c r="V1852" s="27"/>
      <c r="W1852" s="27"/>
      <c r="X1852" s="27"/>
      <c r="Y1852" s="27"/>
      <c r="Z1852" s="27"/>
      <c r="AA1852" s="27"/>
      <c r="AB1852" s="27"/>
    </row>
    <row r="1853" spans="5:28" customFormat="1" x14ac:dyDescent="0.25">
      <c r="E1853" s="26" t="s">
        <v>339</v>
      </c>
      <c r="F1853" s="27"/>
      <c r="G1853" s="27"/>
      <c r="H1853" s="27"/>
      <c r="I1853" s="27"/>
      <c r="J1853" s="27"/>
      <c r="K1853" s="27"/>
      <c r="L1853" s="27"/>
      <c r="M1853" s="27"/>
      <c r="N1853" s="27"/>
      <c r="O1853" s="27"/>
      <c r="P1853" s="27"/>
      <c r="Q1853" s="27"/>
      <c r="R1853" s="27"/>
      <c r="S1853" s="27"/>
      <c r="T1853" s="27"/>
      <c r="U1853" s="27"/>
      <c r="V1853" s="27"/>
      <c r="W1853" s="27"/>
      <c r="X1853" s="27"/>
      <c r="Y1853" s="27"/>
      <c r="Z1853" s="27"/>
      <c r="AA1853" s="27"/>
      <c r="AB1853" s="27"/>
    </row>
    <row r="1854" spans="5:28" customFormat="1" x14ac:dyDescent="0.25">
      <c r="E1854" s="26" t="s">
        <v>167</v>
      </c>
      <c r="F1854" s="27"/>
      <c r="G1854" s="27"/>
      <c r="H1854" s="27"/>
      <c r="I1854" s="27"/>
      <c r="J1854" s="27"/>
      <c r="K1854" s="27"/>
      <c r="L1854" s="27"/>
      <c r="M1854" s="27"/>
      <c r="N1854" s="27"/>
      <c r="O1854" s="27"/>
      <c r="P1854" s="27"/>
      <c r="Q1854" s="27"/>
      <c r="R1854" s="27"/>
      <c r="S1854" s="27"/>
      <c r="T1854" s="27"/>
      <c r="U1854" s="27"/>
      <c r="V1854" s="27"/>
      <c r="W1854" s="27"/>
      <c r="X1854" s="27"/>
      <c r="Y1854" s="27"/>
      <c r="Z1854" s="27"/>
      <c r="AA1854" s="27"/>
      <c r="AB1854" s="27"/>
    </row>
    <row r="1855" spans="5:28" customFormat="1" x14ac:dyDescent="0.25">
      <c r="E1855" s="26"/>
      <c r="F1855" s="27"/>
      <c r="G1855" s="27"/>
      <c r="H1855" s="27"/>
      <c r="I1855" s="27"/>
      <c r="J1855" s="27"/>
      <c r="K1855" s="27"/>
      <c r="L1855" s="27"/>
      <c r="M1855" s="27"/>
      <c r="N1855" s="27"/>
      <c r="O1855" s="27"/>
      <c r="P1855" s="27"/>
      <c r="Q1855" s="27"/>
      <c r="R1855" s="27"/>
      <c r="S1855" s="27"/>
      <c r="T1855" s="27"/>
      <c r="U1855" s="27"/>
      <c r="V1855" s="27"/>
      <c r="W1855" s="27"/>
      <c r="X1855" s="27"/>
      <c r="Y1855" s="27"/>
      <c r="Z1855" s="27"/>
      <c r="AA1855" s="27"/>
      <c r="AB1855" s="27"/>
    </row>
    <row r="1856" spans="5:28" customFormat="1" x14ac:dyDescent="0.25">
      <c r="E1856" s="26" t="s">
        <v>27</v>
      </c>
      <c r="F1856" s="27"/>
      <c r="G1856" s="27"/>
      <c r="H1856" s="27"/>
      <c r="I1856" s="27"/>
      <c r="J1856" s="27"/>
      <c r="K1856" s="27"/>
      <c r="L1856" s="27"/>
      <c r="M1856" s="27"/>
      <c r="N1856" s="27"/>
      <c r="O1856" s="27"/>
      <c r="P1856" s="27"/>
      <c r="Q1856" s="27"/>
      <c r="R1856" s="27"/>
      <c r="S1856" s="27"/>
      <c r="T1856" s="27"/>
      <c r="U1856" s="27"/>
      <c r="V1856" s="27"/>
      <c r="W1856" s="27"/>
      <c r="X1856" s="27"/>
      <c r="Y1856" s="27"/>
      <c r="Z1856" s="27"/>
      <c r="AA1856" s="27"/>
      <c r="AB1856" s="27"/>
    </row>
    <row r="1857" spans="5:28" customFormat="1" x14ac:dyDescent="0.25">
      <c r="E1857" s="26" t="s">
        <v>20</v>
      </c>
      <c r="F1857" s="27"/>
      <c r="G1857" s="27"/>
      <c r="H1857" s="27"/>
      <c r="I1857" s="27"/>
      <c r="J1857" s="27"/>
      <c r="K1857" s="27"/>
      <c r="L1857" s="27"/>
      <c r="M1857" s="27"/>
      <c r="N1857" s="27"/>
      <c r="O1857" s="27"/>
      <c r="P1857" s="27"/>
      <c r="Q1857" s="27"/>
      <c r="R1857" s="27"/>
      <c r="S1857" s="27"/>
      <c r="T1857" s="27"/>
      <c r="U1857" s="27"/>
      <c r="V1857" s="27"/>
      <c r="W1857" s="27"/>
      <c r="X1857" s="27"/>
      <c r="Y1857" s="27"/>
      <c r="Z1857" s="27"/>
      <c r="AA1857" s="27"/>
      <c r="AB1857" s="27"/>
    </row>
    <row r="1858" spans="5:28" customFormat="1" x14ac:dyDescent="0.25">
      <c r="E1858" s="32" t="str">
        <f t="shared" ref="E1858:E1886" si="1">"select '" &amp; TRIM(R1821) &amp; "' PLAT_NO, '" &amp; TRIM(V1821) &amp; "' BUILT_YEAR union all"</f>
        <v>select 'B9791PCY' PLAT_NO, '2024' BUILT_YEAR union all</v>
      </c>
      <c r="F1858" s="33"/>
      <c r="G1858" s="33"/>
      <c r="H1858" s="33"/>
      <c r="I1858" s="33"/>
      <c r="J1858" s="33"/>
      <c r="K1858" s="33"/>
      <c r="L1858" s="33"/>
      <c r="M1858" s="33"/>
      <c r="N1858" s="33"/>
      <c r="O1858" s="33"/>
      <c r="P1858" s="33"/>
      <c r="Q1858" s="33"/>
      <c r="R1858" s="33"/>
      <c r="S1858" s="33"/>
      <c r="T1858" s="33"/>
      <c r="U1858" s="33"/>
      <c r="V1858" s="33"/>
      <c r="W1858" s="33"/>
      <c r="X1858" s="33"/>
      <c r="Y1858" s="33"/>
      <c r="Z1858" s="33"/>
      <c r="AA1858" s="33"/>
      <c r="AB1858" s="33"/>
    </row>
    <row r="1859" spans="5:28" customFormat="1" x14ac:dyDescent="0.25">
      <c r="E1859" s="32" t="str">
        <f t="shared" si="1"/>
        <v>select 'B9414PBG' PLAT_NO, '2024' BUILT_YEAR union all</v>
      </c>
      <c r="F1859" s="33"/>
      <c r="G1859" s="33"/>
      <c r="H1859" s="33"/>
      <c r="I1859" s="33"/>
      <c r="J1859" s="33"/>
      <c r="K1859" s="33"/>
      <c r="L1859" s="33"/>
      <c r="M1859" s="33"/>
      <c r="N1859" s="33"/>
      <c r="O1859" s="33"/>
      <c r="P1859" s="33"/>
      <c r="Q1859" s="33"/>
      <c r="R1859" s="33"/>
      <c r="S1859" s="33"/>
      <c r="T1859" s="33"/>
      <c r="U1859" s="33"/>
      <c r="V1859" s="33"/>
      <c r="W1859" s="33"/>
      <c r="X1859" s="33"/>
      <c r="Y1859" s="33"/>
      <c r="Z1859" s="33"/>
      <c r="AA1859" s="33"/>
      <c r="AB1859" s="33"/>
    </row>
    <row r="1860" spans="5:28" customFormat="1" x14ac:dyDescent="0.25">
      <c r="E1860" s="32" t="str">
        <f t="shared" si="1"/>
        <v>select 'B9561PBG' PLAT_NO, '2024' BUILT_YEAR union all</v>
      </c>
      <c r="F1860" s="33"/>
      <c r="G1860" s="33"/>
      <c r="H1860" s="33"/>
      <c r="I1860" s="33"/>
      <c r="J1860" s="33"/>
      <c r="K1860" s="33"/>
      <c r="L1860" s="33"/>
      <c r="M1860" s="33"/>
      <c r="N1860" s="33"/>
      <c r="O1860" s="33"/>
      <c r="P1860" s="33"/>
      <c r="Q1860" s="33"/>
      <c r="R1860" s="33"/>
      <c r="S1860" s="33"/>
      <c r="T1860" s="33"/>
      <c r="U1860" s="33"/>
      <c r="V1860" s="33"/>
      <c r="W1860" s="33"/>
      <c r="X1860" s="33"/>
      <c r="Y1860" s="33"/>
      <c r="Z1860" s="33"/>
      <c r="AA1860" s="33"/>
      <c r="AB1860" s="33"/>
    </row>
    <row r="1861" spans="5:28" customFormat="1" x14ac:dyDescent="0.25">
      <c r="E1861" s="32" t="str">
        <f t="shared" si="1"/>
        <v>select 'B9440PBG' PLAT_NO, '2024' BUILT_YEAR union all</v>
      </c>
      <c r="F1861" s="33"/>
      <c r="G1861" s="33"/>
      <c r="H1861" s="33"/>
      <c r="I1861" s="33"/>
      <c r="J1861" s="33"/>
      <c r="K1861" s="33"/>
      <c r="L1861" s="33"/>
      <c r="M1861" s="33"/>
      <c r="N1861" s="33"/>
      <c r="O1861" s="33"/>
      <c r="P1861" s="33"/>
      <c r="Q1861" s="33"/>
      <c r="R1861" s="33"/>
      <c r="S1861" s="33"/>
      <c r="T1861" s="33"/>
      <c r="U1861" s="33"/>
      <c r="V1861" s="33"/>
      <c r="W1861" s="33"/>
      <c r="X1861" s="33"/>
      <c r="Y1861" s="33"/>
      <c r="Z1861" s="33"/>
      <c r="AA1861" s="33"/>
      <c r="AB1861" s="33"/>
    </row>
    <row r="1862" spans="5:28" customFormat="1" x14ac:dyDescent="0.25">
      <c r="E1862" s="32" t="str">
        <f t="shared" si="1"/>
        <v>select 'B9575PBG' PLAT_NO, '2024' BUILT_YEAR union all</v>
      </c>
      <c r="F1862" s="33"/>
      <c r="G1862" s="33"/>
      <c r="H1862" s="33"/>
      <c r="I1862" s="33"/>
      <c r="J1862" s="33"/>
      <c r="K1862" s="33"/>
      <c r="L1862" s="33"/>
      <c r="M1862" s="33"/>
      <c r="N1862" s="33"/>
      <c r="O1862" s="33"/>
      <c r="P1862" s="33"/>
      <c r="Q1862" s="33"/>
      <c r="R1862" s="33"/>
      <c r="S1862" s="33"/>
      <c r="T1862" s="33"/>
      <c r="U1862" s="33"/>
      <c r="V1862" s="33"/>
      <c r="W1862" s="33"/>
      <c r="X1862" s="33"/>
      <c r="Y1862" s="33"/>
      <c r="Z1862" s="33"/>
      <c r="AA1862" s="33"/>
      <c r="AB1862" s="33"/>
    </row>
    <row r="1863" spans="5:28" customFormat="1" x14ac:dyDescent="0.25">
      <c r="E1863" s="32" t="str">
        <f t="shared" si="1"/>
        <v>select 'B9442PBG' PLAT_NO, '2024' BUILT_YEAR union all</v>
      </c>
      <c r="F1863" s="33"/>
      <c r="G1863" s="33"/>
      <c r="H1863" s="33"/>
      <c r="I1863" s="33"/>
      <c r="J1863" s="33"/>
      <c r="K1863" s="33"/>
      <c r="L1863" s="33"/>
      <c r="M1863" s="33"/>
      <c r="N1863" s="33"/>
      <c r="O1863" s="33"/>
      <c r="P1863" s="33"/>
      <c r="Q1863" s="33"/>
      <c r="R1863" s="33"/>
      <c r="S1863" s="33"/>
      <c r="T1863" s="33"/>
      <c r="U1863" s="33"/>
      <c r="V1863" s="33"/>
      <c r="W1863" s="33"/>
      <c r="X1863" s="33"/>
      <c r="Y1863" s="33"/>
      <c r="Z1863" s="33"/>
      <c r="AA1863" s="33"/>
      <c r="AB1863" s="33"/>
    </row>
    <row r="1864" spans="5:28" customFormat="1" x14ac:dyDescent="0.25">
      <c r="E1864" s="32" t="str">
        <f t="shared" si="1"/>
        <v>select 'B9607PBG' PLAT_NO, '2024' BUILT_YEAR union all</v>
      </c>
      <c r="F1864" s="33"/>
      <c r="G1864" s="33"/>
      <c r="H1864" s="33"/>
      <c r="I1864" s="33"/>
      <c r="J1864" s="33"/>
      <c r="K1864" s="33"/>
      <c r="L1864" s="33"/>
      <c r="M1864" s="33"/>
      <c r="N1864" s="33"/>
      <c r="O1864" s="33"/>
      <c r="P1864" s="33"/>
      <c r="Q1864" s="33"/>
      <c r="R1864" s="33"/>
      <c r="S1864" s="33"/>
      <c r="T1864" s="33"/>
      <c r="U1864" s="33"/>
      <c r="V1864" s="33"/>
      <c r="W1864" s="33"/>
      <c r="X1864" s="33"/>
      <c r="Y1864" s="33"/>
      <c r="Z1864" s="33"/>
      <c r="AA1864" s="33"/>
      <c r="AB1864" s="33"/>
    </row>
    <row r="1865" spans="5:28" customFormat="1" x14ac:dyDescent="0.25">
      <c r="E1865" s="32" t="str">
        <f t="shared" si="1"/>
        <v>select 'B9603PBG' PLAT_NO, '2024' BUILT_YEAR union all</v>
      </c>
      <c r="F1865" s="33"/>
      <c r="G1865" s="33"/>
      <c r="H1865" s="33"/>
      <c r="I1865" s="33"/>
      <c r="J1865" s="33"/>
      <c r="K1865" s="33"/>
      <c r="L1865" s="33"/>
      <c r="M1865" s="33"/>
      <c r="N1865" s="33"/>
      <c r="O1865" s="33"/>
      <c r="P1865" s="33"/>
      <c r="Q1865" s="33"/>
      <c r="R1865" s="33"/>
      <c r="S1865" s="33"/>
      <c r="T1865" s="33"/>
      <c r="U1865" s="33"/>
      <c r="V1865" s="33"/>
      <c r="W1865" s="33"/>
      <c r="X1865" s="33"/>
      <c r="Y1865" s="33"/>
      <c r="Z1865" s="33"/>
      <c r="AA1865" s="33"/>
      <c r="AB1865" s="33"/>
    </row>
    <row r="1866" spans="5:28" customFormat="1" x14ac:dyDescent="0.25">
      <c r="E1866" s="32" t="str">
        <f t="shared" si="1"/>
        <v>select 'B9444PBG' PLAT_NO, '2024' BUILT_YEAR union all</v>
      </c>
      <c r="F1866" s="33"/>
      <c r="G1866" s="33"/>
      <c r="H1866" s="33"/>
      <c r="I1866" s="33"/>
      <c r="J1866" s="33"/>
      <c r="K1866" s="33"/>
      <c r="L1866" s="33"/>
      <c r="M1866" s="33"/>
      <c r="N1866" s="33"/>
      <c r="O1866" s="33"/>
      <c r="P1866" s="33"/>
      <c r="Q1866" s="33"/>
      <c r="R1866" s="33"/>
      <c r="S1866" s="33"/>
      <c r="T1866" s="33"/>
      <c r="U1866" s="33"/>
      <c r="V1866" s="33"/>
      <c r="W1866" s="33"/>
      <c r="X1866" s="33"/>
      <c r="Y1866" s="33"/>
      <c r="Z1866" s="33"/>
      <c r="AA1866" s="33"/>
      <c r="AB1866" s="33"/>
    </row>
    <row r="1867" spans="5:28" customFormat="1" x14ac:dyDescent="0.25">
      <c r="E1867" s="32" t="str">
        <f t="shared" si="1"/>
        <v>select 'B9438PBG' PLAT_NO, '2024' BUILT_YEAR union all</v>
      </c>
      <c r="F1867" s="33"/>
      <c r="G1867" s="33"/>
      <c r="H1867" s="33"/>
      <c r="I1867" s="33"/>
      <c r="J1867" s="33"/>
      <c r="K1867" s="33"/>
      <c r="L1867" s="33"/>
      <c r="M1867" s="33"/>
      <c r="N1867" s="33"/>
      <c r="O1867" s="33"/>
      <c r="P1867" s="33"/>
      <c r="Q1867" s="33"/>
      <c r="R1867" s="33"/>
      <c r="S1867" s="33"/>
      <c r="T1867" s="33"/>
      <c r="U1867" s="33"/>
      <c r="V1867" s="33"/>
      <c r="W1867" s="33"/>
      <c r="X1867" s="33"/>
      <c r="Y1867" s="33"/>
      <c r="Z1867" s="33"/>
      <c r="AA1867" s="33"/>
      <c r="AB1867" s="33"/>
    </row>
    <row r="1868" spans="5:28" customFormat="1" x14ac:dyDescent="0.25">
      <c r="E1868" s="32" t="str">
        <f t="shared" si="1"/>
        <v>select 'B9462PBG' PLAT_NO, '2024' BUILT_YEAR union all</v>
      </c>
      <c r="F1868" s="33"/>
      <c r="G1868" s="33"/>
      <c r="H1868" s="33"/>
      <c r="I1868" s="33"/>
      <c r="J1868" s="33"/>
      <c r="K1868" s="33"/>
      <c r="L1868" s="33"/>
      <c r="M1868" s="33"/>
      <c r="N1868" s="33"/>
      <c r="O1868" s="33"/>
      <c r="P1868" s="33"/>
      <c r="Q1868" s="33"/>
      <c r="R1868" s="33"/>
      <c r="S1868" s="33"/>
      <c r="T1868" s="33"/>
      <c r="U1868" s="33"/>
      <c r="V1868" s="33"/>
      <c r="W1868" s="33"/>
      <c r="X1868" s="33"/>
      <c r="Y1868" s="33"/>
      <c r="Z1868" s="33"/>
      <c r="AA1868" s="33"/>
      <c r="AB1868" s="33"/>
    </row>
    <row r="1869" spans="5:28" customFormat="1" x14ac:dyDescent="0.25">
      <c r="E1869" s="32" t="str">
        <f t="shared" si="1"/>
        <v>select 'B9591PBG' PLAT_NO, '2024' BUILT_YEAR union all</v>
      </c>
      <c r="F1869" s="33"/>
      <c r="G1869" s="33"/>
      <c r="H1869" s="33"/>
      <c r="I1869" s="33"/>
      <c r="J1869" s="33"/>
      <c r="K1869" s="33"/>
      <c r="L1869" s="33"/>
      <c r="M1869" s="33"/>
      <c r="N1869" s="33"/>
      <c r="O1869" s="33"/>
      <c r="P1869" s="33"/>
      <c r="Q1869" s="33"/>
      <c r="R1869" s="33"/>
      <c r="S1869" s="33"/>
      <c r="T1869" s="33"/>
      <c r="U1869" s="33"/>
      <c r="V1869" s="33"/>
      <c r="W1869" s="33"/>
      <c r="X1869" s="33"/>
      <c r="Y1869" s="33"/>
      <c r="Z1869" s="33"/>
      <c r="AA1869" s="33"/>
      <c r="AB1869" s="33"/>
    </row>
    <row r="1870" spans="5:28" customFormat="1" x14ac:dyDescent="0.25">
      <c r="E1870" s="32" t="str">
        <f t="shared" si="1"/>
        <v>select 'B9434PBG' PLAT_NO, '2024' BUILT_YEAR union all</v>
      </c>
      <c r="F1870" s="33"/>
      <c r="G1870" s="33"/>
      <c r="H1870" s="33"/>
      <c r="I1870" s="33"/>
      <c r="J1870" s="33"/>
      <c r="K1870" s="33"/>
      <c r="L1870" s="33"/>
      <c r="M1870" s="33"/>
      <c r="N1870" s="33"/>
      <c r="O1870" s="33"/>
      <c r="P1870" s="33"/>
      <c r="Q1870" s="33"/>
      <c r="R1870" s="33"/>
      <c r="S1870" s="33"/>
      <c r="T1870" s="33"/>
      <c r="U1870" s="33"/>
      <c r="V1870" s="33"/>
      <c r="W1870" s="33"/>
      <c r="X1870" s="33"/>
      <c r="Y1870" s="33"/>
      <c r="Z1870" s="33"/>
      <c r="AA1870" s="33"/>
      <c r="AB1870" s="33"/>
    </row>
    <row r="1871" spans="5:28" customFormat="1" x14ac:dyDescent="0.25">
      <c r="E1871" s="32" t="str">
        <f t="shared" si="1"/>
        <v>select 'B9853PCY' PLAT_NO, '2024' BUILT_YEAR union all</v>
      </c>
      <c r="F1871" s="33"/>
      <c r="G1871" s="33"/>
      <c r="H1871" s="33"/>
      <c r="I1871" s="33"/>
      <c r="J1871" s="33"/>
      <c r="K1871" s="33"/>
      <c r="L1871" s="33"/>
      <c r="M1871" s="33"/>
      <c r="N1871" s="33"/>
      <c r="O1871" s="33"/>
      <c r="P1871" s="33"/>
      <c r="Q1871" s="33"/>
      <c r="R1871" s="33"/>
      <c r="S1871" s="33"/>
      <c r="T1871" s="33"/>
      <c r="U1871" s="33"/>
      <c r="V1871" s="33"/>
      <c r="W1871" s="33"/>
      <c r="X1871" s="33"/>
      <c r="Y1871" s="33"/>
      <c r="Z1871" s="33"/>
      <c r="AA1871" s="33"/>
      <c r="AB1871" s="33"/>
    </row>
    <row r="1872" spans="5:28" customFormat="1" x14ac:dyDescent="0.25">
      <c r="E1872" s="32" t="str">
        <f t="shared" si="1"/>
        <v>select 'B9860PCY' PLAT_NO, '2024' BUILT_YEAR union all</v>
      </c>
      <c r="F1872" s="33"/>
      <c r="G1872" s="33"/>
      <c r="H1872" s="33"/>
      <c r="I1872" s="33"/>
      <c r="J1872" s="33"/>
      <c r="K1872" s="33"/>
      <c r="L1872" s="33"/>
      <c r="M1872" s="33"/>
      <c r="N1872" s="33"/>
      <c r="O1872" s="33"/>
      <c r="P1872" s="33"/>
      <c r="Q1872" s="33"/>
      <c r="R1872" s="33"/>
      <c r="S1872" s="33"/>
      <c r="T1872" s="33"/>
      <c r="U1872" s="33"/>
      <c r="V1872" s="33"/>
      <c r="W1872" s="33"/>
      <c r="X1872" s="33"/>
      <c r="Y1872" s="33"/>
      <c r="Z1872" s="33"/>
      <c r="AA1872" s="33"/>
      <c r="AB1872" s="33"/>
    </row>
    <row r="1873" spans="5:28" customFormat="1" x14ac:dyDescent="0.25">
      <c r="E1873" s="32" t="str">
        <f t="shared" si="1"/>
        <v>select 'B9851PCY' PLAT_NO, '2024' BUILT_YEAR union all</v>
      </c>
      <c r="F1873" s="33"/>
      <c r="G1873" s="33"/>
      <c r="H1873" s="33"/>
      <c r="I1873" s="33"/>
      <c r="J1873" s="33"/>
      <c r="K1873" s="33"/>
      <c r="L1873" s="33"/>
      <c r="M1873" s="33"/>
      <c r="N1873" s="33"/>
      <c r="O1873" s="33"/>
      <c r="P1873" s="33"/>
      <c r="Q1873" s="33"/>
      <c r="R1873" s="33"/>
      <c r="S1873" s="33"/>
      <c r="T1873" s="33"/>
      <c r="U1873" s="33"/>
      <c r="V1873" s="33"/>
      <c r="W1873" s="33"/>
      <c r="X1873" s="33"/>
      <c r="Y1873" s="33"/>
      <c r="Z1873" s="33"/>
      <c r="AA1873" s="33"/>
      <c r="AB1873" s="33"/>
    </row>
    <row r="1874" spans="5:28" customFormat="1" x14ac:dyDescent="0.25">
      <c r="E1874" s="32" t="str">
        <f t="shared" si="1"/>
        <v>select 'B9836PCY' PLAT_NO, '2024' BUILT_YEAR union all</v>
      </c>
      <c r="F1874" s="33"/>
      <c r="G1874" s="33"/>
      <c r="H1874" s="33"/>
      <c r="I1874" s="33"/>
      <c r="J1874" s="33"/>
      <c r="K1874" s="33"/>
      <c r="L1874" s="33"/>
      <c r="M1874" s="33"/>
      <c r="N1874" s="33"/>
      <c r="O1874" s="33"/>
      <c r="P1874" s="33"/>
      <c r="Q1874" s="33"/>
      <c r="R1874" s="33"/>
      <c r="S1874" s="33"/>
      <c r="T1874" s="33"/>
      <c r="U1874" s="33"/>
      <c r="V1874" s="33"/>
      <c r="W1874" s="33"/>
      <c r="X1874" s="33"/>
      <c r="Y1874" s="33"/>
      <c r="Z1874" s="33"/>
      <c r="AA1874" s="33"/>
      <c r="AB1874" s="33"/>
    </row>
    <row r="1875" spans="5:28" customFormat="1" x14ac:dyDescent="0.25">
      <c r="E1875" s="32" t="str">
        <f t="shared" si="1"/>
        <v>select 'B9838PCY' PLAT_NO, '2024' BUILT_YEAR union all</v>
      </c>
      <c r="F1875" s="33"/>
      <c r="G1875" s="33"/>
      <c r="H1875" s="33"/>
      <c r="I1875" s="33"/>
      <c r="J1875" s="33"/>
      <c r="K1875" s="33"/>
      <c r="L1875" s="33"/>
      <c r="M1875" s="33"/>
      <c r="N1875" s="33"/>
      <c r="O1875" s="33"/>
      <c r="P1875" s="33"/>
      <c r="Q1875" s="33"/>
      <c r="R1875" s="33"/>
      <c r="S1875" s="33"/>
      <c r="T1875" s="33"/>
      <c r="U1875" s="33"/>
      <c r="V1875" s="33"/>
      <c r="W1875" s="33"/>
      <c r="X1875" s="33"/>
      <c r="Y1875" s="33"/>
      <c r="Z1875" s="33"/>
      <c r="AA1875" s="33"/>
      <c r="AB1875" s="33"/>
    </row>
    <row r="1876" spans="5:28" customFormat="1" x14ac:dyDescent="0.25">
      <c r="E1876" s="32" t="str">
        <f t="shared" si="1"/>
        <v>select 'B9926PCY' PLAT_NO, '2024' BUILT_YEAR union all</v>
      </c>
      <c r="F1876" s="33"/>
      <c r="G1876" s="33"/>
      <c r="H1876" s="33"/>
      <c r="I1876" s="33"/>
      <c r="J1876" s="33"/>
      <c r="K1876" s="33"/>
      <c r="L1876" s="33"/>
      <c r="M1876" s="33"/>
      <c r="N1876" s="33"/>
      <c r="O1876" s="33"/>
      <c r="P1876" s="33"/>
      <c r="Q1876" s="33"/>
      <c r="R1876" s="33"/>
      <c r="S1876" s="33"/>
      <c r="T1876" s="33"/>
      <c r="U1876" s="33"/>
      <c r="V1876" s="33"/>
      <c r="W1876" s="33"/>
      <c r="X1876" s="33"/>
      <c r="Y1876" s="33"/>
      <c r="Z1876" s="33"/>
      <c r="AA1876" s="33"/>
      <c r="AB1876" s="33"/>
    </row>
    <row r="1877" spans="5:28" customFormat="1" x14ac:dyDescent="0.25">
      <c r="E1877" s="32" t="str">
        <f t="shared" si="1"/>
        <v>select 'B2244PIA' PLAT_NO, '2024' BUILT_YEAR union all</v>
      </c>
      <c r="F1877" s="33"/>
      <c r="G1877" s="33"/>
      <c r="H1877" s="33"/>
      <c r="I1877" s="33"/>
      <c r="J1877" s="33"/>
      <c r="K1877" s="33"/>
      <c r="L1877" s="33"/>
      <c r="M1877" s="33"/>
      <c r="N1877" s="33"/>
      <c r="O1877" s="33"/>
      <c r="P1877" s="33"/>
      <c r="Q1877" s="33"/>
      <c r="R1877" s="33"/>
      <c r="S1877" s="33"/>
      <c r="T1877" s="33"/>
      <c r="U1877" s="33"/>
      <c r="V1877" s="33"/>
      <c r="W1877" s="33"/>
      <c r="X1877" s="33"/>
      <c r="Y1877" s="33"/>
      <c r="Z1877" s="33"/>
      <c r="AA1877" s="33"/>
      <c r="AB1877" s="33"/>
    </row>
    <row r="1878" spans="5:28" customFormat="1" x14ac:dyDescent="0.25">
      <c r="E1878" s="32" t="str">
        <f t="shared" si="1"/>
        <v>select 'B2061PIE' PLAT_NO, '2024' BUILT_YEAR union all</v>
      </c>
      <c r="F1878" s="33"/>
      <c r="G1878" s="33"/>
      <c r="H1878" s="33"/>
      <c r="I1878" s="33"/>
      <c r="J1878" s="33"/>
      <c r="K1878" s="33"/>
      <c r="L1878" s="33"/>
      <c r="M1878" s="33"/>
      <c r="N1878" s="33"/>
      <c r="O1878" s="33"/>
      <c r="P1878" s="33"/>
      <c r="Q1878" s="33"/>
      <c r="R1878" s="33"/>
      <c r="S1878" s="33"/>
      <c r="T1878" s="33"/>
      <c r="U1878" s="33"/>
      <c r="V1878" s="33"/>
      <c r="W1878" s="33"/>
      <c r="X1878" s="33"/>
      <c r="Y1878" s="33"/>
      <c r="Z1878" s="33"/>
      <c r="AA1878" s="33"/>
      <c r="AB1878" s="33"/>
    </row>
    <row r="1879" spans="5:28" customFormat="1" x14ac:dyDescent="0.25">
      <c r="E1879" s="32" t="str">
        <f t="shared" si="1"/>
        <v>select 'B2117PIE' PLAT_NO, '2024' BUILT_YEAR union all</v>
      </c>
      <c r="F1879" s="33"/>
      <c r="G1879" s="33"/>
      <c r="H1879" s="33"/>
      <c r="I1879" s="33"/>
      <c r="J1879" s="33"/>
      <c r="K1879" s="33"/>
      <c r="L1879" s="33"/>
      <c r="M1879" s="33"/>
      <c r="N1879" s="33"/>
      <c r="O1879" s="33"/>
      <c r="P1879" s="33"/>
      <c r="Q1879" s="33"/>
      <c r="R1879" s="33"/>
      <c r="S1879" s="33"/>
      <c r="T1879" s="33"/>
      <c r="U1879" s="33"/>
      <c r="V1879" s="33"/>
      <c r="W1879" s="33"/>
      <c r="X1879" s="33"/>
      <c r="Y1879" s="33"/>
      <c r="Z1879" s="33"/>
      <c r="AA1879" s="33"/>
      <c r="AB1879" s="33"/>
    </row>
    <row r="1880" spans="5:28" customFormat="1" x14ac:dyDescent="0.25">
      <c r="E1880" s="32" t="str">
        <f t="shared" si="1"/>
        <v>select 'B2063PIE' PLAT_NO, '2024' BUILT_YEAR union all</v>
      </c>
      <c r="F1880" s="33"/>
      <c r="G1880" s="33"/>
      <c r="H1880" s="33"/>
      <c r="I1880" s="33"/>
      <c r="J1880" s="33"/>
      <c r="K1880" s="33"/>
      <c r="L1880" s="33"/>
      <c r="M1880" s="33"/>
      <c r="N1880" s="33"/>
      <c r="O1880" s="33"/>
      <c r="P1880" s="33"/>
      <c r="Q1880" s="33"/>
      <c r="R1880" s="33"/>
      <c r="S1880" s="33"/>
      <c r="T1880" s="33"/>
      <c r="U1880" s="33"/>
      <c r="V1880" s="33"/>
      <c r="W1880" s="33"/>
      <c r="X1880" s="33"/>
      <c r="Y1880" s="33"/>
      <c r="Z1880" s="33"/>
      <c r="AA1880" s="33"/>
      <c r="AB1880" s="33"/>
    </row>
    <row r="1881" spans="5:28" customFormat="1" x14ac:dyDescent="0.25">
      <c r="E1881" s="32" t="str">
        <f t="shared" si="1"/>
        <v>select 'B2202PIA' PLAT_NO, '2024' BUILT_YEAR union all</v>
      </c>
      <c r="F1881" s="33"/>
      <c r="G1881" s="33"/>
      <c r="H1881" s="33"/>
      <c r="I1881" s="33"/>
      <c r="J1881" s="33"/>
      <c r="K1881" s="33"/>
      <c r="L1881" s="33"/>
      <c r="M1881" s="33"/>
      <c r="N1881" s="33"/>
      <c r="O1881" s="33"/>
      <c r="P1881" s="33"/>
      <c r="Q1881" s="33"/>
      <c r="R1881" s="33"/>
      <c r="S1881" s="33"/>
      <c r="T1881" s="33"/>
      <c r="U1881" s="33"/>
      <c r="V1881" s="33"/>
      <c r="W1881" s="33"/>
      <c r="X1881" s="33"/>
      <c r="Y1881" s="33"/>
      <c r="Z1881" s="33"/>
      <c r="AA1881" s="33"/>
      <c r="AB1881" s="33"/>
    </row>
    <row r="1882" spans="5:28" customFormat="1" x14ac:dyDescent="0.25">
      <c r="E1882" s="32" t="str">
        <f t="shared" si="1"/>
        <v>select 'B2206PIA' PLAT_NO, '2024' BUILT_YEAR union all</v>
      </c>
      <c r="F1882" s="33"/>
      <c r="G1882" s="33"/>
      <c r="H1882" s="33"/>
      <c r="I1882" s="33"/>
      <c r="J1882" s="33"/>
      <c r="K1882" s="33"/>
      <c r="L1882" s="33"/>
      <c r="M1882" s="33"/>
      <c r="N1882" s="33"/>
      <c r="O1882" s="33"/>
      <c r="P1882" s="33"/>
      <c r="Q1882" s="33"/>
      <c r="R1882" s="33"/>
      <c r="S1882" s="33"/>
      <c r="T1882" s="33"/>
      <c r="U1882" s="33"/>
      <c r="V1882" s="33"/>
      <c r="W1882" s="33"/>
      <c r="X1882" s="33"/>
      <c r="Y1882" s="33"/>
      <c r="Z1882" s="33"/>
      <c r="AA1882" s="33"/>
      <c r="AB1882" s="33"/>
    </row>
    <row r="1883" spans="5:28" customFormat="1" x14ac:dyDescent="0.25">
      <c r="E1883" s="32" t="str">
        <f t="shared" si="1"/>
        <v>select 'B2059PIE' PLAT_NO, '2024' BUILT_YEAR union all</v>
      </c>
      <c r="F1883" s="33"/>
      <c r="G1883" s="33"/>
      <c r="H1883" s="33"/>
      <c r="I1883" s="33"/>
      <c r="J1883" s="33"/>
      <c r="K1883" s="33"/>
      <c r="L1883" s="33"/>
      <c r="M1883" s="33"/>
      <c r="N1883" s="33"/>
      <c r="O1883" s="33"/>
      <c r="P1883" s="33"/>
      <c r="Q1883" s="33"/>
      <c r="R1883" s="33"/>
      <c r="S1883" s="33"/>
      <c r="T1883" s="33"/>
      <c r="U1883" s="33"/>
      <c r="V1883" s="33"/>
      <c r="W1883" s="33"/>
      <c r="X1883" s="33"/>
      <c r="Y1883" s="33"/>
      <c r="Z1883" s="33"/>
      <c r="AA1883" s="33"/>
      <c r="AB1883" s="33"/>
    </row>
    <row r="1884" spans="5:28" customFormat="1" x14ac:dyDescent="0.25">
      <c r="E1884" s="32" t="str">
        <f t="shared" si="1"/>
        <v>select 'B2204PIA' PLAT_NO, '2024' BUILT_YEAR union all</v>
      </c>
      <c r="F1884" s="33"/>
      <c r="G1884" s="33"/>
      <c r="H1884" s="33"/>
      <c r="I1884" s="33"/>
      <c r="J1884" s="33"/>
      <c r="K1884" s="33"/>
      <c r="L1884" s="33"/>
      <c r="M1884" s="33"/>
      <c r="N1884" s="33"/>
      <c r="O1884" s="33"/>
      <c r="P1884" s="33"/>
      <c r="Q1884" s="33"/>
      <c r="R1884" s="33"/>
      <c r="S1884" s="33"/>
      <c r="T1884" s="33"/>
      <c r="U1884" s="33"/>
      <c r="V1884" s="33"/>
      <c r="W1884" s="33"/>
      <c r="X1884" s="33"/>
      <c r="Y1884" s="33"/>
      <c r="Z1884" s="33"/>
      <c r="AA1884" s="33"/>
      <c r="AB1884" s="33"/>
    </row>
    <row r="1885" spans="5:28" customFormat="1" x14ac:dyDescent="0.25">
      <c r="E1885" s="32" t="str">
        <f t="shared" si="1"/>
        <v>select 'B2403PIE' PLAT_NO, '2024' BUILT_YEAR union all</v>
      </c>
      <c r="F1885" s="33"/>
      <c r="G1885" s="33"/>
      <c r="H1885" s="33"/>
      <c r="I1885" s="33"/>
      <c r="J1885" s="33"/>
      <c r="K1885" s="33"/>
      <c r="L1885" s="33"/>
      <c r="M1885" s="33"/>
      <c r="N1885" s="33"/>
      <c r="O1885" s="33"/>
      <c r="P1885" s="33"/>
      <c r="Q1885" s="33"/>
      <c r="R1885" s="33"/>
      <c r="S1885" s="33"/>
      <c r="T1885" s="33"/>
      <c r="U1885" s="33"/>
      <c r="V1885" s="33"/>
      <c r="W1885" s="33"/>
      <c r="X1885" s="33"/>
      <c r="Y1885" s="33"/>
      <c r="Z1885" s="33"/>
      <c r="AA1885" s="33"/>
      <c r="AB1885" s="33"/>
    </row>
    <row r="1886" spans="5:28" customFormat="1" x14ac:dyDescent="0.25">
      <c r="E1886" s="32" t="str">
        <f t="shared" si="1"/>
        <v>select 'B9731PCY' PLAT_NO, '2024' BUILT_YEAR union all</v>
      </c>
      <c r="F1886" s="33"/>
      <c r="G1886" s="33"/>
      <c r="H1886" s="33"/>
      <c r="I1886" s="33"/>
      <c r="J1886" s="33"/>
      <c r="K1886" s="33"/>
      <c r="L1886" s="33"/>
      <c r="M1886" s="33"/>
      <c r="N1886" s="33"/>
      <c r="O1886" s="33"/>
      <c r="P1886" s="33"/>
      <c r="Q1886" s="33"/>
      <c r="R1886" s="33"/>
      <c r="S1886" s="33"/>
      <c r="T1886" s="33"/>
      <c r="U1886" s="33"/>
      <c r="V1886" s="33"/>
      <c r="W1886" s="33"/>
      <c r="X1886" s="33"/>
      <c r="Y1886" s="33"/>
      <c r="Z1886" s="33"/>
      <c r="AA1886" s="33"/>
      <c r="AB1886" s="33"/>
    </row>
    <row r="1887" spans="5:28" customFormat="1" x14ac:dyDescent="0.25">
      <c r="E1887" s="26" t="s">
        <v>335</v>
      </c>
      <c r="F1887" s="27"/>
      <c r="G1887" s="27"/>
      <c r="H1887" s="27"/>
      <c r="I1887" s="27"/>
      <c r="J1887" s="27"/>
      <c r="K1887" s="27"/>
      <c r="L1887" s="27"/>
      <c r="M1887" s="27"/>
      <c r="N1887" s="27"/>
      <c r="O1887" s="27"/>
      <c r="P1887" s="27"/>
      <c r="Q1887" s="27"/>
      <c r="R1887" s="27"/>
      <c r="S1887" s="27"/>
      <c r="T1887" s="27"/>
      <c r="U1887" s="27"/>
      <c r="V1887" s="27"/>
      <c r="W1887" s="27"/>
      <c r="X1887" s="27"/>
      <c r="Y1887" s="27"/>
      <c r="Z1887" s="27"/>
      <c r="AA1887" s="27"/>
      <c r="AB1887" s="27"/>
    </row>
    <row r="1888" spans="5:28" customFormat="1" x14ac:dyDescent="0.25">
      <c r="E1888" s="26"/>
      <c r="F1888" s="27"/>
      <c r="G1888" s="27"/>
      <c r="H1888" s="27"/>
      <c r="I1888" s="27"/>
      <c r="J1888" s="27"/>
      <c r="K1888" s="27"/>
      <c r="L1888" s="27"/>
      <c r="M1888" s="27"/>
      <c r="N1888" s="27"/>
      <c r="O1888" s="27"/>
      <c r="P1888" s="27"/>
      <c r="Q1888" s="27"/>
      <c r="R1888" s="27"/>
      <c r="S1888" s="27"/>
      <c r="T1888" s="27"/>
      <c r="U1888" s="27"/>
      <c r="V1888" s="27"/>
      <c r="W1888" s="27"/>
      <c r="X1888" s="27"/>
      <c r="Y1888" s="27"/>
      <c r="Z1888" s="27"/>
      <c r="AA1888" s="27"/>
      <c r="AB1888" s="27"/>
    </row>
    <row r="1889" spans="5:72" customFormat="1" x14ac:dyDescent="0.25">
      <c r="E1889" s="26" t="s">
        <v>465</v>
      </c>
      <c r="F1889" s="27"/>
      <c r="G1889" s="27"/>
      <c r="H1889" s="27"/>
      <c r="I1889" s="27"/>
      <c r="J1889" s="27"/>
      <c r="K1889" s="27"/>
      <c r="L1889" s="27"/>
      <c r="M1889" s="27"/>
      <c r="N1889" s="27"/>
      <c r="O1889" s="27"/>
      <c r="P1889" s="27"/>
      <c r="Q1889" s="27"/>
      <c r="R1889" s="27"/>
      <c r="S1889" s="27"/>
      <c r="T1889" s="27"/>
      <c r="U1889" s="27"/>
      <c r="V1889" s="27"/>
      <c r="W1889" s="27"/>
      <c r="X1889" s="27"/>
      <c r="Y1889" s="27"/>
      <c r="Z1889" s="27"/>
      <c r="AA1889" s="27"/>
      <c r="AB1889" s="27"/>
    </row>
    <row r="1890" spans="5:72" customFormat="1" x14ac:dyDescent="0.25">
      <c r="E1890" s="26" t="s">
        <v>467</v>
      </c>
      <c r="F1890" s="27"/>
      <c r="G1890" s="27"/>
      <c r="H1890" s="27"/>
      <c r="I1890" s="27"/>
      <c r="J1890" s="27"/>
      <c r="K1890" s="27"/>
      <c r="L1890" s="27"/>
      <c r="M1890" s="27"/>
      <c r="N1890" s="27"/>
      <c r="O1890" s="27"/>
      <c r="P1890" s="27"/>
      <c r="Q1890" s="27"/>
      <c r="R1890" s="27"/>
      <c r="S1890" s="27"/>
      <c r="T1890" s="27"/>
      <c r="U1890" s="27"/>
      <c r="V1890" s="27"/>
      <c r="W1890" s="27"/>
      <c r="X1890" s="27"/>
      <c r="Y1890" s="27"/>
      <c r="Z1890" s="27"/>
      <c r="AA1890" s="27"/>
      <c r="AB1890" s="27"/>
    </row>
    <row r="1891" spans="5:72" customFormat="1" x14ac:dyDescent="0.25">
      <c r="E1891" s="26"/>
      <c r="F1891" s="27"/>
      <c r="G1891" s="27"/>
      <c r="H1891" s="27"/>
      <c r="I1891" s="27"/>
      <c r="J1891" s="27"/>
      <c r="K1891" s="27"/>
      <c r="L1891" s="27"/>
      <c r="M1891" s="27"/>
      <c r="N1891" s="27"/>
      <c r="O1891" s="27"/>
      <c r="P1891" s="27"/>
      <c r="Q1891" s="27"/>
      <c r="R1891" s="27"/>
      <c r="S1891" s="27"/>
      <c r="T1891" s="27"/>
      <c r="U1891" s="27"/>
      <c r="V1891" s="27"/>
      <c r="W1891" s="27"/>
      <c r="X1891" s="27"/>
      <c r="Y1891" s="27"/>
      <c r="Z1891" s="27"/>
      <c r="AA1891" s="27"/>
      <c r="AB1891" s="27"/>
    </row>
    <row r="1892" spans="5:72" customFormat="1" x14ac:dyDescent="0.25">
      <c r="E1892" s="26" t="s">
        <v>466</v>
      </c>
      <c r="F1892" s="27"/>
      <c r="G1892" s="27"/>
      <c r="H1892" s="27"/>
      <c r="I1892" s="27"/>
      <c r="J1892" s="27"/>
      <c r="K1892" s="27"/>
      <c r="L1892" s="27"/>
      <c r="M1892" s="27"/>
      <c r="N1892" s="27"/>
      <c r="O1892" s="27"/>
      <c r="P1892" s="27"/>
      <c r="Q1892" s="27"/>
      <c r="R1892" s="27"/>
      <c r="S1892" s="27"/>
      <c r="T1892" s="27"/>
      <c r="U1892" s="27"/>
      <c r="V1892" s="27"/>
      <c r="W1892" s="27"/>
      <c r="X1892" s="27"/>
      <c r="Y1892" s="27"/>
      <c r="Z1892" s="27"/>
      <c r="AA1892" s="27"/>
      <c r="AB1892" s="27"/>
    </row>
    <row r="1893" spans="5:72" customFormat="1" x14ac:dyDescent="0.25"/>
    <row r="1894" spans="5:72" customFormat="1" x14ac:dyDescent="0.25">
      <c r="E1894" s="28" t="s">
        <v>22</v>
      </c>
      <c r="F1894" s="29"/>
      <c r="G1894" s="29"/>
      <c r="H1894" s="29"/>
      <c r="I1894" s="29"/>
      <c r="J1894" s="29"/>
      <c r="K1894" s="29"/>
      <c r="L1894" s="29"/>
      <c r="M1894" s="29"/>
      <c r="N1894" s="29"/>
      <c r="O1894" s="29"/>
      <c r="P1894" s="29"/>
      <c r="Q1894" s="29"/>
      <c r="R1894" s="29"/>
      <c r="S1894" s="29"/>
      <c r="T1894" s="29"/>
      <c r="U1894" s="29"/>
      <c r="V1894" s="29"/>
      <c r="W1894" s="29"/>
      <c r="X1894" s="29"/>
      <c r="Y1894" s="29"/>
      <c r="Z1894" s="29"/>
      <c r="AA1894" s="29"/>
      <c r="AB1894" s="29"/>
      <c r="AC1894" s="29"/>
      <c r="AD1894" s="29"/>
      <c r="AE1894" s="29"/>
      <c r="AF1894" s="29"/>
      <c r="AG1894" s="29"/>
      <c r="AH1894" s="29"/>
      <c r="AI1894" s="29"/>
      <c r="AJ1894" s="29"/>
      <c r="AK1894" s="29"/>
      <c r="AL1894" s="29"/>
      <c r="AM1894" s="29"/>
      <c r="AN1894" s="29"/>
      <c r="AO1894" s="29"/>
      <c r="AP1894" s="29"/>
      <c r="AQ1894" s="29"/>
      <c r="AR1894" s="29"/>
      <c r="AS1894" s="29"/>
      <c r="AT1894" s="29"/>
      <c r="AU1894" s="29"/>
      <c r="AV1894" s="29"/>
      <c r="AW1894" s="29"/>
      <c r="AX1894" s="29"/>
      <c r="AY1894" s="29"/>
      <c r="AZ1894" s="29"/>
      <c r="BA1894" s="29"/>
      <c r="BB1894" s="29"/>
      <c r="BC1894" s="29"/>
      <c r="BD1894" s="29"/>
      <c r="BE1894" s="29"/>
      <c r="BF1894" s="29"/>
      <c r="BG1894" s="29"/>
      <c r="BH1894" s="29"/>
      <c r="BI1894" s="29"/>
      <c r="BJ1894" s="29"/>
      <c r="BK1894" s="29"/>
      <c r="BL1894" s="29"/>
      <c r="BM1894" s="29"/>
      <c r="BN1894" s="29"/>
      <c r="BO1894" s="29"/>
      <c r="BP1894" s="29"/>
      <c r="BQ1894" s="29"/>
      <c r="BR1894" s="29"/>
      <c r="BS1894" s="29"/>
      <c r="BT1894" s="29"/>
    </row>
    <row r="1895" spans="5:72" customFormat="1" x14ac:dyDescent="0.25">
      <c r="E1895" s="28"/>
      <c r="F1895" s="29"/>
      <c r="G1895" s="29"/>
      <c r="H1895" s="29"/>
      <c r="I1895" s="29"/>
      <c r="J1895" s="29"/>
      <c r="K1895" s="29"/>
      <c r="L1895" s="29"/>
      <c r="M1895" s="29"/>
      <c r="N1895" s="29"/>
      <c r="O1895" s="29"/>
      <c r="P1895" s="29"/>
      <c r="Q1895" s="29"/>
      <c r="R1895" s="29"/>
      <c r="S1895" s="29"/>
      <c r="T1895" s="29"/>
      <c r="U1895" s="29"/>
      <c r="V1895" s="29"/>
      <c r="W1895" s="29"/>
      <c r="X1895" s="29"/>
      <c r="Y1895" s="29"/>
      <c r="Z1895" s="29"/>
      <c r="AA1895" s="29"/>
      <c r="AB1895" s="29"/>
      <c r="AC1895" s="29"/>
      <c r="AD1895" s="29"/>
      <c r="AE1895" s="29"/>
      <c r="AF1895" s="29"/>
      <c r="AG1895" s="29"/>
      <c r="AH1895" s="29"/>
      <c r="AI1895" s="29"/>
      <c r="AJ1895" s="29"/>
      <c r="AK1895" s="29"/>
      <c r="AL1895" s="29"/>
      <c r="AM1895" s="29"/>
      <c r="AN1895" s="29"/>
      <c r="AO1895" s="29"/>
      <c r="AP1895" s="29"/>
      <c r="AQ1895" s="29"/>
      <c r="AR1895" s="29"/>
      <c r="AS1895" s="29"/>
      <c r="AT1895" s="29"/>
      <c r="AU1895" s="29"/>
      <c r="AV1895" s="29"/>
      <c r="AW1895" s="29"/>
      <c r="AX1895" s="29"/>
      <c r="AY1895" s="29"/>
      <c r="AZ1895" s="29"/>
      <c r="BA1895" s="29"/>
      <c r="BB1895" s="29"/>
      <c r="BC1895" s="29"/>
      <c r="BD1895" s="29"/>
      <c r="BE1895" s="29"/>
      <c r="BF1895" s="29"/>
      <c r="BG1895" s="29"/>
      <c r="BH1895" s="29"/>
      <c r="BI1895" s="29"/>
      <c r="BJ1895" s="29"/>
      <c r="BK1895" s="29"/>
      <c r="BL1895" s="29"/>
      <c r="BM1895" s="29"/>
      <c r="BN1895" s="29"/>
      <c r="BO1895" s="29"/>
      <c r="BP1895" s="29"/>
      <c r="BQ1895" s="29"/>
      <c r="BR1895" s="29"/>
      <c r="BS1895" s="29"/>
      <c r="BT1895" s="29"/>
    </row>
    <row r="1896" spans="5:72" customFormat="1" x14ac:dyDescent="0.25">
      <c r="E1896" s="44" t="str">
        <f t="shared" ref="E1896:E1924" si="2">"update IFINAMS.dbo.ASSET_VEHICLE set BUILT_YEAR = '" &amp; TRIM(V1821) &amp; "', MOD_BY = 'Aryo Budi', MOD_DATE = getdate(), MOD_IP_ADDRESS = 'M-462396' where PLAT_NO like '%" &amp; TRIM(R1821) &amp; "%';"</f>
        <v>update IFINAMS.dbo.ASSET_VEHICLE set BUILT_YEAR = '2024', MOD_BY = 'Aryo Budi', MOD_DATE = getdate(), MOD_IP_ADDRESS = 'M-462396' where PLAT_NO like '%B9791PCY%';</v>
      </c>
      <c r="F1896" s="45"/>
      <c r="G1896" s="45"/>
      <c r="H1896" s="45"/>
      <c r="I1896" s="45"/>
      <c r="J1896" s="45"/>
      <c r="K1896" s="45"/>
      <c r="L1896" s="45"/>
      <c r="M1896" s="45"/>
      <c r="N1896" s="45"/>
      <c r="O1896" s="45"/>
      <c r="P1896" s="45"/>
      <c r="Q1896" s="45"/>
      <c r="R1896" s="45"/>
      <c r="S1896" s="45"/>
      <c r="T1896" s="45"/>
      <c r="U1896" s="45"/>
      <c r="V1896" s="45"/>
      <c r="W1896" s="45"/>
      <c r="X1896" s="45"/>
      <c r="Y1896" s="45"/>
      <c r="Z1896" s="45"/>
      <c r="AA1896" s="45"/>
      <c r="AB1896" s="45"/>
      <c r="AC1896" s="45"/>
      <c r="AD1896" s="45"/>
      <c r="AE1896" s="45"/>
      <c r="AF1896" s="45"/>
      <c r="AG1896" s="45"/>
      <c r="AH1896" s="45"/>
      <c r="AI1896" s="45"/>
      <c r="AJ1896" s="45"/>
      <c r="AK1896" s="45"/>
      <c r="AL1896" s="45"/>
      <c r="AM1896" s="45"/>
      <c r="AN1896" s="45"/>
      <c r="AO1896" s="45"/>
      <c r="AP1896" s="45"/>
      <c r="AQ1896" s="45"/>
      <c r="AR1896" s="45"/>
      <c r="AS1896" s="45"/>
      <c r="AT1896" s="45"/>
      <c r="AU1896" s="45"/>
      <c r="AV1896" s="45"/>
      <c r="AW1896" s="45"/>
      <c r="AX1896" s="45"/>
      <c r="AY1896" s="45"/>
      <c r="AZ1896" s="45"/>
      <c r="BA1896" s="45"/>
      <c r="BB1896" s="45"/>
      <c r="BC1896" s="45"/>
      <c r="BD1896" s="45"/>
      <c r="BE1896" s="45"/>
      <c r="BF1896" s="45"/>
      <c r="BG1896" s="45"/>
      <c r="BH1896" s="45"/>
      <c r="BI1896" s="45"/>
      <c r="BJ1896" s="45"/>
      <c r="BK1896" s="45"/>
      <c r="BL1896" s="45"/>
      <c r="BM1896" s="45"/>
      <c r="BN1896" s="45"/>
      <c r="BO1896" s="45"/>
      <c r="BP1896" s="45"/>
      <c r="BQ1896" s="45"/>
      <c r="BR1896" s="45"/>
      <c r="BS1896" s="45"/>
      <c r="BT1896" s="45"/>
    </row>
    <row r="1897" spans="5:72" customFormat="1" x14ac:dyDescent="0.25">
      <c r="E1897" s="44" t="str">
        <f t="shared" si="2"/>
        <v>update IFINAMS.dbo.ASSET_VEHICLE set BUILT_YEAR = '2024', MOD_BY = 'Aryo Budi', MOD_DATE = getdate(), MOD_IP_ADDRESS = 'M-462396' where PLAT_NO like '%B9414PBG%';</v>
      </c>
      <c r="F1897" s="45"/>
      <c r="G1897" s="45"/>
      <c r="H1897" s="45"/>
      <c r="I1897" s="45"/>
      <c r="J1897" s="45"/>
      <c r="K1897" s="45"/>
      <c r="L1897" s="45"/>
      <c r="M1897" s="45"/>
      <c r="N1897" s="45"/>
      <c r="O1897" s="45"/>
      <c r="P1897" s="45"/>
      <c r="Q1897" s="45"/>
      <c r="R1897" s="45"/>
      <c r="S1897" s="45"/>
      <c r="T1897" s="45"/>
      <c r="U1897" s="45"/>
      <c r="V1897" s="45"/>
      <c r="W1897" s="45"/>
      <c r="X1897" s="45"/>
      <c r="Y1897" s="45"/>
      <c r="Z1897" s="45"/>
      <c r="AA1897" s="45"/>
      <c r="AB1897" s="45"/>
      <c r="AC1897" s="45"/>
      <c r="AD1897" s="45"/>
      <c r="AE1897" s="45"/>
      <c r="AF1897" s="45"/>
      <c r="AG1897" s="45"/>
      <c r="AH1897" s="45"/>
      <c r="AI1897" s="45"/>
      <c r="AJ1897" s="45"/>
      <c r="AK1897" s="45"/>
      <c r="AL1897" s="45"/>
      <c r="AM1897" s="45"/>
      <c r="AN1897" s="45"/>
      <c r="AO1897" s="45"/>
      <c r="AP1897" s="45"/>
      <c r="AQ1897" s="45"/>
      <c r="AR1897" s="45"/>
      <c r="AS1897" s="45"/>
      <c r="AT1897" s="45"/>
      <c r="AU1897" s="45"/>
      <c r="AV1897" s="45"/>
      <c r="AW1897" s="45"/>
      <c r="AX1897" s="45"/>
      <c r="AY1897" s="45"/>
      <c r="AZ1897" s="45"/>
      <c r="BA1897" s="45"/>
      <c r="BB1897" s="45"/>
      <c r="BC1897" s="45"/>
      <c r="BD1897" s="45"/>
      <c r="BE1897" s="45"/>
      <c r="BF1897" s="45"/>
      <c r="BG1897" s="45"/>
      <c r="BH1897" s="45"/>
      <c r="BI1897" s="45"/>
      <c r="BJ1897" s="45"/>
      <c r="BK1897" s="45"/>
      <c r="BL1897" s="45"/>
      <c r="BM1897" s="45"/>
      <c r="BN1897" s="45"/>
      <c r="BO1897" s="45"/>
      <c r="BP1897" s="45"/>
      <c r="BQ1897" s="45"/>
      <c r="BR1897" s="45"/>
      <c r="BS1897" s="45"/>
      <c r="BT1897" s="45"/>
    </row>
    <row r="1898" spans="5:72" customFormat="1" x14ac:dyDescent="0.25">
      <c r="E1898" s="44" t="str">
        <f t="shared" si="2"/>
        <v>update IFINAMS.dbo.ASSET_VEHICLE set BUILT_YEAR = '2024', MOD_BY = 'Aryo Budi', MOD_DATE = getdate(), MOD_IP_ADDRESS = 'M-462396' where PLAT_NO like '%B9561PBG%';</v>
      </c>
      <c r="F1898" s="45"/>
      <c r="G1898" s="45"/>
      <c r="H1898" s="45"/>
      <c r="I1898" s="45"/>
      <c r="J1898" s="45"/>
      <c r="K1898" s="45"/>
      <c r="L1898" s="45"/>
      <c r="M1898" s="45"/>
      <c r="N1898" s="45"/>
      <c r="O1898" s="45"/>
      <c r="P1898" s="45"/>
      <c r="Q1898" s="45"/>
      <c r="R1898" s="45"/>
      <c r="S1898" s="45"/>
      <c r="T1898" s="45"/>
      <c r="U1898" s="45"/>
      <c r="V1898" s="45"/>
      <c r="W1898" s="45"/>
      <c r="X1898" s="45"/>
      <c r="Y1898" s="45"/>
      <c r="Z1898" s="45"/>
      <c r="AA1898" s="45"/>
      <c r="AB1898" s="45"/>
      <c r="AC1898" s="45"/>
      <c r="AD1898" s="45"/>
      <c r="AE1898" s="45"/>
      <c r="AF1898" s="45"/>
      <c r="AG1898" s="45"/>
      <c r="AH1898" s="45"/>
      <c r="AI1898" s="45"/>
      <c r="AJ1898" s="45"/>
      <c r="AK1898" s="45"/>
      <c r="AL1898" s="45"/>
      <c r="AM1898" s="45"/>
      <c r="AN1898" s="45"/>
      <c r="AO1898" s="45"/>
      <c r="AP1898" s="45"/>
      <c r="AQ1898" s="45"/>
      <c r="AR1898" s="45"/>
      <c r="AS1898" s="45"/>
      <c r="AT1898" s="45"/>
      <c r="AU1898" s="45"/>
      <c r="AV1898" s="45"/>
      <c r="AW1898" s="45"/>
      <c r="AX1898" s="45"/>
      <c r="AY1898" s="45"/>
      <c r="AZ1898" s="45"/>
      <c r="BA1898" s="45"/>
      <c r="BB1898" s="45"/>
      <c r="BC1898" s="45"/>
      <c r="BD1898" s="45"/>
      <c r="BE1898" s="45"/>
      <c r="BF1898" s="45"/>
      <c r="BG1898" s="45"/>
      <c r="BH1898" s="45"/>
      <c r="BI1898" s="45"/>
      <c r="BJ1898" s="45"/>
      <c r="BK1898" s="45"/>
      <c r="BL1898" s="45"/>
      <c r="BM1898" s="45"/>
      <c r="BN1898" s="45"/>
      <c r="BO1898" s="45"/>
      <c r="BP1898" s="45"/>
      <c r="BQ1898" s="45"/>
      <c r="BR1898" s="45"/>
      <c r="BS1898" s="45"/>
      <c r="BT1898" s="45"/>
    </row>
    <row r="1899" spans="5:72" customFormat="1" x14ac:dyDescent="0.25">
      <c r="E1899" s="44" t="str">
        <f t="shared" si="2"/>
        <v>update IFINAMS.dbo.ASSET_VEHICLE set BUILT_YEAR = '2024', MOD_BY = 'Aryo Budi', MOD_DATE = getdate(), MOD_IP_ADDRESS = 'M-462396' where PLAT_NO like '%B9440PBG%';</v>
      </c>
      <c r="F1899" s="45"/>
      <c r="G1899" s="45"/>
      <c r="H1899" s="45"/>
      <c r="I1899" s="45"/>
      <c r="J1899" s="45"/>
      <c r="K1899" s="45"/>
      <c r="L1899" s="45"/>
      <c r="M1899" s="45"/>
      <c r="N1899" s="45"/>
      <c r="O1899" s="45"/>
      <c r="P1899" s="45"/>
      <c r="Q1899" s="45"/>
      <c r="R1899" s="45"/>
      <c r="S1899" s="45"/>
      <c r="T1899" s="45"/>
      <c r="U1899" s="45"/>
      <c r="V1899" s="45"/>
      <c r="W1899" s="45"/>
      <c r="X1899" s="45"/>
      <c r="Y1899" s="45"/>
      <c r="Z1899" s="45"/>
      <c r="AA1899" s="45"/>
      <c r="AB1899" s="45"/>
      <c r="AC1899" s="45"/>
      <c r="AD1899" s="45"/>
      <c r="AE1899" s="45"/>
      <c r="AF1899" s="45"/>
      <c r="AG1899" s="45"/>
      <c r="AH1899" s="45"/>
      <c r="AI1899" s="45"/>
      <c r="AJ1899" s="45"/>
      <c r="AK1899" s="45"/>
      <c r="AL1899" s="45"/>
      <c r="AM1899" s="45"/>
      <c r="AN1899" s="45"/>
      <c r="AO1899" s="45"/>
      <c r="AP1899" s="45"/>
      <c r="AQ1899" s="45"/>
      <c r="AR1899" s="45"/>
      <c r="AS1899" s="45"/>
      <c r="AT1899" s="45"/>
      <c r="AU1899" s="45"/>
      <c r="AV1899" s="45"/>
      <c r="AW1899" s="45"/>
      <c r="AX1899" s="45"/>
      <c r="AY1899" s="45"/>
      <c r="AZ1899" s="45"/>
      <c r="BA1899" s="45"/>
      <c r="BB1899" s="45"/>
      <c r="BC1899" s="45"/>
      <c r="BD1899" s="45"/>
      <c r="BE1899" s="45"/>
      <c r="BF1899" s="45"/>
      <c r="BG1899" s="45"/>
      <c r="BH1899" s="45"/>
      <c r="BI1899" s="45"/>
      <c r="BJ1899" s="45"/>
      <c r="BK1899" s="45"/>
      <c r="BL1899" s="45"/>
      <c r="BM1899" s="45"/>
      <c r="BN1899" s="45"/>
      <c r="BO1899" s="45"/>
      <c r="BP1899" s="45"/>
      <c r="BQ1899" s="45"/>
      <c r="BR1899" s="45"/>
      <c r="BS1899" s="45"/>
      <c r="BT1899" s="45"/>
    </row>
    <row r="1900" spans="5:72" customFormat="1" x14ac:dyDescent="0.25">
      <c r="E1900" s="44" t="str">
        <f t="shared" si="2"/>
        <v>update IFINAMS.dbo.ASSET_VEHICLE set BUILT_YEAR = '2024', MOD_BY = 'Aryo Budi', MOD_DATE = getdate(), MOD_IP_ADDRESS = 'M-462396' where PLAT_NO like '%B9575PBG%';</v>
      </c>
      <c r="F1900" s="45"/>
      <c r="G1900" s="45"/>
      <c r="H1900" s="45"/>
      <c r="I1900" s="45"/>
      <c r="J1900" s="45"/>
      <c r="K1900" s="45"/>
      <c r="L1900" s="45"/>
      <c r="M1900" s="45"/>
      <c r="N1900" s="45"/>
      <c r="O1900" s="45"/>
      <c r="P1900" s="45"/>
      <c r="Q1900" s="45"/>
      <c r="R1900" s="45"/>
      <c r="S1900" s="45"/>
      <c r="T1900" s="45"/>
      <c r="U1900" s="45"/>
      <c r="V1900" s="45"/>
      <c r="W1900" s="45"/>
      <c r="X1900" s="45"/>
      <c r="Y1900" s="45"/>
      <c r="Z1900" s="45"/>
      <c r="AA1900" s="45"/>
      <c r="AB1900" s="45"/>
      <c r="AC1900" s="45"/>
      <c r="AD1900" s="45"/>
      <c r="AE1900" s="45"/>
      <c r="AF1900" s="45"/>
      <c r="AG1900" s="45"/>
      <c r="AH1900" s="45"/>
      <c r="AI1900" s="45"/>
      <c r="AJ1900" s="45"/>
      <c r="AK1900" s="45"/>
      <c r="AL1900" s="45"/>
      <c r="AM1900" s="45"/>
      <c r="AN1900" s="45"/>
      <c r="AO1900" s="45"/>
      <c r="AP1900" s="45"/>
      <c r="AQ1900" s="45"/>
      <c r="AR1900" s="45"/>
      <c r="AS1900" s="45"/>
      <c r="AT1900" s="45"/>
      <c r="AU1900" s="45"/>
      <c r="AV1900" s="45"/>
      <c r="AW1900" s="45"/>
      <c r="AX1900" s="45"/>
      <c r="AY1900" s="45"/>
      <c r="AZ1900" s="45"/>
      <c r="BA1900" s="45"/>
      <c r="BB1900" s="45"/>
      <c r="BC1900" s="45"/>
      <c r="BD1900" s="45"/>
      <c r="BE1900" s="45"/>
      <c r="BF1900" s="45"/>
      <c r="BG1900" s="45"/>
      <c r="BH1900" s="45"/>
      <c r="BI1900" s="45"/>
      <c r="BJ1900" s="45"/>
      <c r="BK1900" s="45"/>
      <c r="BL1900" s="45"/>
      <c r="BM1900" s="45"/>
      <c r="BN1900" s="45"/>
      <c r="BO1900" s="45"/>
      <c r="BP1900" s="45"/>
      <c r="BQ1900" s="45"/>
      <c r="BR1900" s="45"/>
      <c r="BS1900" s="45"/>
      <c r="BT1900" s="45"/>
    </row>
    <row r="1901" spans="5:72" customFormat="1" x14ac:dyDescent="0.25">
      <c r="E1901" s="44" t="str">
        <f t="shared" si="2"/>
        <v>update IFINAMS.dbo.ASSET_VEHICLE set BUILT_YEAR = '2024', MOD_BY = 'Aryo Budi', MOD_DATE = getdate(), MOD_IP_ADDRESS = 'M-462396' where PLAT_NO like '%B9442PBG%';</v>
      </c>
      <c r="F1901" s="45"/>
      <c r="G1901" s="45"/>
      <c r="H1901" s="45"/>
      <c r="I1901" s="45"/>
      <c r="J1901" s="45"/>
      <c r="K1901" s="45"/>
      <c r="L1901" s="45"/>
      <c r="M1901" s="45"/>
      <c r="N1901" s="45"/>
      <c r="O1901" s="45"/>
      <c r="P1901" s="45"/>
      <c r="Q1901" s="45"/>
      <c r="R1901" s="45"/>
      <c r="S1901" s="45"/>
      <c r="T1901" s="45"/>
      <c r="U1901" s="45"/>
      <c r="V1901" s="45"/>
      <c r="W1901" s="45"/>
      <c r="X1901" s="45"/>
      <c r="Y1901" s="45"/>
      <c r="Z1901" s="45"/>
      <c r="AA1901" s="45"/>
      <c r="AB1901" s="45"/>
      <c r="AC1901" s="45"/>
      <c r="AD1901" s="45"/>
      <c r="AE1901" s="45"/>
      <c r="AF1901" s="45"/>
      <c r="AG1901" s="45"/>
      <c r="AH1901" s="45"/>
      <c r="AI1901" s="45"/>
      <c r="AJ1901" s="45"/>
      <c r="AK1901" s="45"/>
      <c r="AL1901" s="45"/>
      <c r="AM1901" s="45"/>
      <c r="AN1901" s="45"/>
      <c r="AO1901" s="45"/>
      <c r="AP1901" s="45"/>
      <c r="AQ1901" s="45"/>
      <c r="AR1901" s="45"/>
      <c r="AS1901" s="45"/>
      <c r="AT1901" s="45"/>
      <c r="AU1901" s="45"/>
      <c r="AV1901" s="45"/>
      <c r="AW1901" s="45"/>
      <c r="AX1901" s="45"/>
      <c r="AY1901" s="45"/>
      <c r="AZ1901" s="45"/>
      <c r="BA1901" s="45"/>
      <c r="BB1901" s="45"/>
      <c r="BC1901" s="45"/>
      <c r="BD1901" s="45"/>
      <c r="BE1901" s="45"/>
      <c r="BF1901" s="45"/>
      <c r="BG1901" s="45"/>
      <c r="BH1901" s="45"/>
      <c r="BI1901" s="45"/>
      <c r="BJ1901" s="45"/>
      <c r="BK1901" s="45"/>
      <c r="BL1901" s="45"/>
      <c r="BM1901" s="45"/>
      <c r="BN1901" s="45"/>
      <c r="BO1901" s="45"/>
      <c r="BP1901" s="45"/>
      <c r="BQ1901" s="45"/>
      <c r="BR1901" s="45"/>
      <c r="BS1901" s="45"/>
      <c r="BT1901" s="45"/>
    </row>
    <row r="1902" spans="5:72" customFormat="1" x14ac:dyDescent="0.25">
      <c r="E1902" s="44" t="str">
        <f t="shared" si="2"/>
        <v>update IFINAMS.dbo.ASSET_VEHICLE set BUILT_YEAR = '2024', MOD_BY = 'Aryo Budi', MOD_DATE = getdate(), MOD_IP_ADDRESS = 'M-462396' where PLAT_NO like '%B9607PBG%';</v>
      </c>
      <c r="F1902" s="45"/>
      <c r="G1902" s="45"/>
      <c r="H1902" s="45"/>
      <c r="I1902" s="45"/>
      <c r="J1902" s="45"/>
      <c r="K1902" s="45"/>
      <c r="L1902" s="45"/>
      <c r="M1902" s="45"/>
      <c r="N1902" s="45"/>
      <c r="O1902" s="45"/>
      <c r="P1902" s="45"/>
      <c r="Q1902" s="45"/>
      <c r="R1902" s="45"/>
      <c r="S1902" s="45"/>
      <c r="T1902" s="45"/>
      <c r="U1902" s="45"/>
      <c r="V1902" s="45"/>
      <c r="W1902" s="45"/>
      <c r="X1902" s="45"/>
      <c r="Y1902" s="45"/>
      <c r="Z1902" s="45"/>
      <c r="AA1902" s="45"/>
      <c r="AB1902" s="45"/>
      <c r="AC1902" s="45"/>
      <c r="AD1902" s="45"/>
      <c r="AE1902" s="45"/>
      <c r="AF1902" s="45"/>
      <c r="AG1902" s="45"/>
      <c r="AH1902" s="45"/>
      <c r="AI1902" s="45"/>
      <c r="AJ1902" s="45"/>
      <c r="AK1902" s="45"/>
      <c r="AL1902" s="45"/>
      <c r="AM1902" s="45"/>
      <c r="AN1902" s="45"/>
      <c r="AO1902" s="45"/>
      <c r="AP1902" s="45"/>
      <c r="AQ1902" s="45"/>
      <c r="AR1902" s="45"/>
      <c r="AS1902" s="45"/>
      <c r="AT1902" s="45"/>
      <c r="AU1902" s="45"/>
      <c r="AV1902" s="45"/>
      <c r="AW1902" s="45"/>
      <c r="AX1902" s="45"/>
      <c r="AY1902" s="45"/>
      <c r="AZ1902" s="45"/>
      <c r="BA1902" s="45"/>
      <c r="BB1902" s="45"/>
      <c r="BC1902" s="45"/>
      <c r="BD1902" s="45"/>
      <c r="BE1902" s="45"/>
      <c r="BF1902" s="45"/>
      <c r="BG1902" s="45"/>
      <c r="BH1902" s="45"/>
      <c r="BI1902" s="45"/>
      <c r="BJ1902" s="45"/>
      <c r="BK1902" s="45"/>
      <c r="BL1902" s="45"/>
      <c r="BM1902" s="45"/>
      <c r="BN1902" s="45"/>
      <c r="BO1902" s="45"/>
      <c r="BP1902" s="45"/>
      <c r="BQ1902" s="45"/>
      <c r="BR1902" s="45"/>
      <c r="BS1902" s="45"/>
      <c r="BT1902" s="45"/>
    </row>
    <row r="1903" spans="5:72" customFormat="1" x14ac:dyDescent="0.25">
      <c r="E1903" s="44" t="str">
        <f t="shared" si="2"/>
        <v>update IFINAMS.dbo.ASSET_VEHICLE set BUILT_YEAR = '2024', MOD_BY = 'Aryo Budi', MOD_DATE = getdate(), MOD_IP_ADDRESS = 'M-462396' where PLAT_NO like '%B9603PBG%';</v>
      </c>
      <c r="F1903" s="45"/>
      <c r="G1903" s="45"/>
      <c r="H1903" s="45"/>
      <c r="I1903" s="45"/>
      <c r="J1903" s="45"/>
      <c r="K1903" s="45"/>
      <c r="L1903" s="45"/>
      <c r="M1903" s="45"/>
      <c r="N1903" s="45"/>
      <c r="O1903" s="45"/>
      <c r="P1903" s="45"/>
      <c r="Q1903" s="45"/>
      <c r="R1903" s="45"/>
      <c r="S1903" s="45"/>
      <c r="T1903" s="45"/>
      <c r="U1903" s="45"/>
      <c r="V1903" s="45"/>
      <c r="W1903" s="45"/>
      <c r="X1903" s="45"/>
      <c r="Y1903" s="45"/>
      <c r="Z1903" s="45"/>
      <c r="AA1903" s="45"/>
      <c r="AB1903" s="45"/>
      <c r="AC1903" s="45"/>
      <c r="AD1903" s="45"/>
      <c r="AE1903" s="45"/>
      <c r="AF1903" s="45"/>
      <c r="AG1903" s="45"/>
      <c r="AH1903" s="45"/>
      <c r="AI1903" s="45"/>
      <c r="AJ1903" s="45"/>
      <c r="AK1903" s="45"/>
      <c r="AL1903" s="45"/>
      <c r="AM1903" s="45"/>
      <c r="AN1903" s="45"/>
      <c r="AO1903" s="45"/>
      <c r="AP1903" s="45"/>
      <c r="AQ1903" s="45"/>
      <c r="AR1903" s="45"/>
      <c r="AS1903" s="45"/>
      <c r="AT1903" s="45"/>
      <c r="AU1903" s="45"/>
      <c r="AV1903" s="45"/>
      <c r="AW1903" s="45"/>
      <c r="AX1903" s="45"/>
      <c r="AY1903" s="45"/>
      <c r="AZ1903" s="45"/>
      <c r="BA1903" s="45"/>
      <c r="BB1903" s="45"/>
      <c r="BC1903" s="45"/>
      <c r="BD1903" s="45"/>
      <c r="BE1903" s="45"/>
      <c r="BF1903" s="45"/>
      <c r="BG1903" s="45"/>
      <c r="BH1903" s="45"/>
      <c r="BI1903" s="45"/>
      <c r="BJ1903" s="45"/>
      <c r="BK1903" s="45"/>
      <c r="BL1903" s="45"/>
      <c r="BM1903" s="45"/>
      <c r="BN1903" s="45"/>
      <c r="BO1903" s="45"/>
      <c r="BP1903" s="45"/>
      <c r="BQ1903" s="45"/>
      <c r="BR1903" s="45"/>
      <c r="BS1903" s="45"/>
      <c r="BT1903" s="45"/>
    </row>
    <row r="1904" spans="5:72" customFormat="1" x14ac:dyDescent="0.25">
      <c r="E1904" s="44" t="str">
        <f t="shared" si="2"/>
        <v>update IFINAMS.dbo.ASSET_VEHICLE set BUILT_YEAR = '2024', MOD_BY = 'Aryo Budi', MOD_DATE = getdate(), MOD_IP_ADDRESS = 'M-462396' where PLAT_NO like '%B9444PBG%';</v>
      </c>
      <c r="F1904" s="45"/>
      <c r="G1904" s="45"/>
      <c r="H1904" s="45"/>
      <c r="I1904" s="45"/>
      <c r="J1904" s="45"/>
      <c r="K1904" s="45"/>
      <c r="L1904" s="45"/>
      <c r="M1904" s="45"/>
      <c r="N1904" s="45"/>
      <c r="O1904" s="45"/>
      <c r="P1904" s="45"/>
      <c r="Q1904" s="45"/>
      <c r="R1904" s="45"/>
      <c r="S1904" s="45"/>
      <c r="T1904" s="45"/>
      <c r="U1904" s="45"/>
      <c r="V1904" s="45"/>
      <c r="W1904" s="45"/>
      <c r="X1904" s="45"/>
      <c r="Y1904" s="45"/>
      <c r="Z1904" s="45"/>
      <c r="AA1904" s="45"/>
      <c r="AB1904" s="45"/>
      <c r="AC1904" s="45"/>
      <c r="AD1904" s="45"/>
      <c r="AE1904" s="45"/>
      <c r="AF1904" s="45"/>
      <c r="AG1904" s="45"/>
      <c r="AH1904" s="45"/>
      <c r="AI1904" s="45"/>
      <c r="AJ1904" s="45"/>
      <c r="AK1904" s="45"/>
      <c r="AL1904" s="45"/>
      <c r="AM1904" s="45"/>
      <c r="AN1904" s="45"/>
      <c r="AO1904" s="45"/>
      <c r="AP1904" s="45"/>
      <c r="AQ1904" s="45"/>
      <c r="AR1904" s="45"/>
      <c r="AS1904" s="45"/>
      <c r="AT1904" s="45"/>
      <c r="AU1904" s="45"/>
      <c r="AV1904" s="45"/>
      <c r="AW1904" s="45"/>
      <c r="AX1904" s="45"/>
      <c r="AY1904" s="45"/>
      <c r="AZ1904" s="45"/>
      <c r="BA1904" s="45"/>
      <c r="BB1904" s="45"/>
      <c r="BC1904" s="45"/>
      <c r="BD1904" s="45"/>
      <c r="BE1904" s="45"/>
      <c r="BF1904" s="45"/>
      <c r="BG1904" s="45"/>
      <c r="BH1904" s="45"/>
      <c r="BI1904" s="45"/>
      <c r="BJ1904" s="45"/>
      <c r="BK1904" s="45"/>
      <c r="BL1904" s="45"/>
      <c r="BM1904" s="45"/>
      <c r="BN1904" s="45"/>
      <c r="BO1904" s="45"/>
      <c r="BP1904" s="45"/>
      <c r="BQ1904" s="45"/>
      <c r="BR1904" s="45"/>
      <c r="BS1904" s="45"/>
      <c r="BT1904" s="45"/>
    </row>
    <row r="1905" spans="5:72" customFormat="1" x14ac:dyDescent="0.25">
      <c r="E1905" s="44" t="str">
        <f t="shared" si="2"/>
        <v>update IFINAMS.dbo.ASSET_VEHICLE set BUILT_YEAR = '2024', MOD_BY = 'Aryo Budi', MOD_DATE = getdate(), MOD_IP_ADDRESS = 'M-462396' where PLAT_NO like '%B9438PBG%';</v>
      </c>
      <c r="F1905" s="45"/>
      <c r="G1905" s="45"/>
      <c r="H1905" s="45"/>
      <c r="I1905" s="45"/>
      <c r="J1905" s="45"/>
      <c r="K1905" s="45"/>
      <c r="L1905" s="45"/>
      <c r="M1905" s="45"/>
      <c r="N1905" s="45"/>
      <c r="O1905" s="45"/>
      <c r="P1905" s="45"/>
      <c r="Q1905" s="45"/>
      <c r="R1905" s="45"/>
      <c r="S1905" s="45"/>
      <c r="T1905" s="45"/>
      <c r="U1905" s="45"/>
      <c r="V1905" s="45"/>
      <c r="W1905" s="45"/>
      <c r="X1905" s="45"/>
      <c r="Y1905" s="45"/>
      <c r="Z1905" s="45"/>
      <c r="AA1905" s="45"/>
      <c r="AB1905" s="45"/>
      <c r="AC1905" s="45"/>
      <c r="AD1905" s="45"/>
      <c r="AE1905" s="45"/>
      <c r="AF1905" s="45"/>
      <c r="AG1905" s="45"/>
      <c r="AH1905" s="45"/>
      <c r="AI1905" s="45"/>
      <c r="AJ1905" s="45"/>
      <c r="AK1905" s="45"/>
      <c r="AL1905" s="45"/>
      <c r="AM1905" s="45"/>
      <c r="AN1905" s="45"/>
      <c r="AO1905" s="45"/>
      <c r="AP1905" s="45"/>
      <c r="AQ1905" s="45"/>
      <c r="AR1905" s="45"/>
      <c r="AS1905" s="45"/>
      <c r="AT1905" s="45"/>
      <c r="AU1905" s="45"/>
      <c r="AV1905" s="45"/>
      <c r="AW1905" s="45"/>
      <c r="AX1905" s="45"/>
      <c r="AY1905" s="45"/>
      <c r="AZ1905" s="45"/>
      <c r="BA1905" s="45"/>
      <c r="BB1905" s="45"/>
      <c r="BC1905" s="45"/>
      <c r="BD1905" s="45"/>
      <c r="BE1905" s="45"/>
      <c r="BF1905" s="45"/>
      <c r="BG1905" s="45"/>
      <c r="BH1905" s="45"/>
      <c r="BI1905" s="45"/>
      <c r="BJ1905" s="45"/>
      <c r="BK1905" s="45"/>
      <c r="BL1905" s="45"/>
      <c r="BM1905" s="45"/>
      <c r="BN1905" s="45"/>
      <c r="BO1905" s="45"/>
      <c r="BP1905" s="45"/>
      <c r="BQ1905" s="45"/>
      <c r="BR1905" s="45"/>
      <c r="BS1905" s="45"/>
      <c r="BT1905" s="45"/>
    </row>
    <row r="1906" spans="5:72" customFormat="1" x14ac:dyDescent="0.25">
      <c r="E1906" s="44" t="str">
        <f t="shared" si="2"/>
        <v>update IFINAMS.dbo.ASSET_VEHICLE set BUILT_YEAR = '2024', MOD_BY = 'Aryo Budi', MOD_DATE = getdate(), MOD_IP_ADDRESS = 'M-462396' where PLAT_NO like '%B9462PBG%';</v>
      </c>
      <c r="F1906" s="45"/>
      <c r="G1906" s="45"/>
      <c r="H1906" s="45"/>
      <c r="I1906" s="45"/>
      <c r="J1906" s="45"/>
      <c r="K1906" s="45"/>
      <c r="L1906" s="45"/>
      <c r="M1906" s="45"/>
      <c r="N1906" s="45"/>
      <c r="O1906" s="45"/>
      <c r="P1906" s="45"/>
      <c r="Q1906" s="45"/>
      <c r="R1906" s="45"/>
      <c r="S1906" s="45"/>
      <c r="T1906" s="45"/>
      <c r="U1906" s="45"/>
      <c r="V1906" s="45"/>
      <c r="W1906" s="45"/>
      <c r="X1906" s="45"/>
      <c r="Y1906" s="45"/>
      <c r="Z1906" s="45"/>
      <c r="AA1906" s="45"/>
      <c r="AB1906" s="45"/>
      <c r="AC1906" s="45"/>
      <c r="AD1906" s="45"/>
      <c r="AE1906" s="45"/>
      <c r="AF1906" s="45"/>
      <c r="AG1906" s="45"/>
      <c r="AH1906" s="45"/>
      <c r="AI1906" s="45"/>
      <c r="AJ1906" s="45"/>
      <c r="AK1906" s="45"/>
      <c r="AL1906" s="45"/>
      <c r="AM1906" s="45"/>
      <c r="AN1906" s="45"/>
      <c r="AO1906" s="45"/>
      <c r="AP1906" s="45"/>
      <c r="AQ1906" s="45"/>
      <c r="AR1906" s="45"/>
      <c r="AS1906" s="45"/>
      <c r="AT1906" s="45"/>
      <c r="AU1906" s="45"/>
      <c r="AV1906" s="45"/>
      <c r="AW1906" s="45"/>
      <c r="AX1906" s="45"/>
      <c r="AY1906" s="45"/>
      <c r="AZ1906" s="45"/>
      <c r="BA1906" s="45"/>
      <c r="BB1906" s="45"/>
      <c r="BC1906" s="45"/>
      <c r="BD1906" s="45"/>
      <c r="BE1906" s="45"/>
      <c r="BF1906" s="45"/>
      <c r="BG1906" s="45"/>
      <c r="BH1906" s="45"/>
      <c r="BI1906" s="45"/>
      <c r="BJ1906" s="45"/>
      <c r="BK1906" s="45"/>
      <c r="BL1906" s="45"/>
      <c r="BM1906" s="45"/>
      <c r="BN1906" s="45"/>
      <c r="BO1906" s="45"/>
      <c r="BP1906" s="45"/>
      <c r="BQ1906" s="45"/>
      <c r="BR1906" s="45"/>
      <c r="BS1906" s="45"/>
      <c r="BT1906" s="45"/>
    </row>
    <row r="1907" spans="5:72" customFormat="1" x14ac:dyDescent="0.25">
      <c r="E1907" s="44" t="str">
        <f t="shared" si="2"/>
        <v>update IFINAMS.dbo.ASSET_VEHICLE set BUILT_YEAR = '2024', MOD_BY = 'Aryo Budi', MOD_DATE = getdate(), MOD_IP_ADDRESS = 'M-462396' where PLAT_NO like '%B9591PBG%';</v>
      </c>
      <c r="F1907" s="45"/>
      <c r="G1907" s="45"/>
      <c r="H1907" s="45"/>
      <c r="I1907" s="45"/>
      <c r="J1907" s="45"/>
      <c r="K1907" s="45"/>
      <c r="L1907" s="45"/>
      <c r="M1907" s="45"/>
      <c r="N1907" s="45"/>
      <c r="O1907" s="45"/>
      <c r="P1907" s="45"/>
      <c r="Q1907" s="45"/>
      <c r="R1907" s="45"/>
      <c r="S1907" s="45"/>
      <c r="T1907" s="45"/>
      <c r="U1907" s="45"/>
      <c r="V1907" s="45"/>
      <c r="W1907" s="45"/>
      <c r="X1907" s="45"/>
      <c r="Y1907" s="45"/>
      <c r="Z1907" s="45"/>
      <c r="AA1907" s="45"/>
      <c r="AB1907" s="45"/>
      <c r="AC1907" s="45"/>
      <c r="AD1907" s="45"/>
      <c r="AE1907" s="45"/>
      <c r="AF1907" s="45"/>
      <c r="AG1907" s="45"/>
      <c r="AH1907" s="45"/>
      <c r="AI1907" s="45"/>
      <c r="AJ1907" s="45"/>
      <c r="AK1907" s="45"/>
      <c r="AL1907" s="45"/>
      <c r="AM1907" s="45"/>
      <c r="AN1907" s="45"/>
      <c r="AO1907" s="45"/>
      <c r="AP1907" s="45"/>
      <c r="AQ1907" s="45"/>
      <c r="AR1907" s="45"/>
      <c r="AS1907" s="45"/>
      <c r="AT1907" s="45"/>
      <c r="AU1907" s="45"/>
      <c r="AV1907" s="45"/>
      <c r="AW1907" s="45"/>
      <c r="AX1907" s="45"/>
      <c r="AY1907" s="45"/>
      <c r="AZ1907" s="45"/>
      <c r="BA1907" s="45"/>
      <c r="BB1907" s="45"/>
      <c r="BC1907" s="45"/>
      <c r="BD1907" s="45"/>
      <c r="BE1907" s="45"/>
      <c r="BF1907" s="45"/>
      <c r="BG1907" s="45"/>
      <c r="BH1907" s="45"/>
      <c r="BI1907" s="45"/>
      <c r="BJ1907" s="45"/>
      <c r="BK1907" s="45"/>
      <c r="BL1907" s="45"/>
      <c r="BM1907" s="45"/>
      <c r="BN1907" s="45"/>
      <c r="BO1907" s="45"/>
      <c r="BP1907" s="45"/>
      <c r="BQ1907" s="45"/>
      <c r="BR1907" s="45"/>
      <c r="BS1907" s="45"/>
      <c r="BT1907" s="45"/>
    </row>
    <row r="1908" spans="5:72" customFormat="1" x14ac:dyDescent="0.25">
      <c r="E1908" s="44" t="str">
        <f t="shared" si="2"/>
        <v>update IFINAMS.dbo.ASSET_VEHICLE set BUILT_YEAR = '2024', MOD_BY = 'Aryo Budi', MOD_DATE = getdate(), MOD_IP_ADDRESS = 'M-462396' where PLAT_NO like '%B9434PBG%';</v>
      </c>
      <c r="F1908" s="45"/>
      <c r="G1908" s="45"/>
      <c r="H1908" s="45"/>
      <c r="I1908" s="45"/>
      <c r="J1908" s="45"/>
      <c r="K1908" s="45"/>
      <c r="L1908" s="45"/>
      <c r="M1908" s="45"/>
      <c r="N1908" s="45"/>
      <c r="O1908" s="45"/>
      <c r="P1908" s="45"/>
      <c r="Q1908" s="45"/>
      <c r="R1908" s="45"/>
      <c r="S1908" s="45"/>
      <c r="T1908" s="45"/>
      <c r="U1908" s="45"/>
      <c r="V1908" s="45"/>
      <c r="W1908" s="45"/>
      <c r="X1908" s="45"/>
      <c r="Y1908" s="45"/>
      <c r="Z1908" s="45"/>
      <c r="AA1908" s="45"/>
      <c r="AB1908" s="45"/>
      <c r="AC1908" s="45"/>
      <c r="AD1908" s="45"/>
      <c r="AE1908" s="45"/>
      <c r="AF1908" s="45"/>
      <c r="AG1908" s="45"/>
      <c r="AH1908" s="45"/>
      <c r="AI1908" s="45"/>
      <c r="AJ1908" s="45"/>
      <c r="AK1908" s="45"/>
      <c r="AL1908" s="45"/>
      <c r="AM1908" s="45"/>
      <c r="AN1908" s="45"/>
      <c r="AO1908" s="45"/>
      <c r="AP1908" s="45"/>
      <c r="AQ1908" s="45"/>
      <c r="AR1908" s="45"/>
      <c r="AS1908" s="45"/>
      <c r="AT1908" s="45"/>
      <c r="AU1908" s="45"/>
      <c r="AV1908" s="45"/>
      <c r="AW1908" s="45"/>
      <c r="AX1908" s="45"/>
      <c r="AY1908" s="45"/>
      <c r="AZ1908" s="45"/>
      <c r="BA1908" s="45"/>
      <c r="BB1908" s="45"/>
      <c r="BC1908" s="45"/>
      <c r="BD1908" s="45"/>
      <c r="BE1908" s="45"/>
      <c r="BF1908" s="45"/>
      <c r="BG1908" s="45"/>
      <c r="BH1908" s="45"/>
      <c r="BI1908" s="45"/>
      <c r="BJ1908" s="45"/>
      <c r="BK1908" s="45"/>
      <c r="BL1908" s="45"/>
      <c r="BM1908" s="45"/>
      <c r="BN1908" s="45"/>
      <c r="BO1908" s="45"/>
      <c r="BP1908" s="45"/>
      <c r="BQ1908" s="45"/>
      <c r="BR1908" s="45"/>
      <c r="BS1908" s="45"/>
      <c r="BT1908" s="45"/>
    </row>
    <row r="1909" spans="5:72" customFormat="1" x14ac:dyDescent="0.25">
      <c r="E1909" s="44" t="str">
        <f t="shared" si="2"/>
        <v>update IFINAMS.dbo.ASSET_VEHICLE set BUILT_YEAR = '2024', MOD_BY = 'Aryo Budi', MOD_DATE = getdate(), MOD_IP_ADDRESS = 'M-462396' where PLAT_NO like '%B9853PCY%';</v>
      </c>
      <c r="F1909" s="45"/>
      <c r="G1909" s="45"/>
      <c r="H1909" s="45"/>
      <c r="I1909" s="45"/>
      <c r="J1909" s="45"/>
      <c r="K1909" s="45"/>
      <c r="L1909" s="45"/>
      <c r="M1909" s="45"/>
      <c r="N1909" s="45"/>
      <c r="O1909" s="45"/>
      <c r="P1909" s="45"/>
      <c r="Q1909" s="45"/>
      <c r="R1909" s="45"/>
      <c r="S1909" s="45"/>
      <c r="T1909" s="45"/>
      <c r="U1909" s="45"/>
      <c r="V1909" s="45"/>
      <c r="W1909" s="45"/>
      <c r="X1909" s="45"/>
      <c r="Y1909" s="45"/>
      <c r="Z1909" s="45"/>
      <c r="AA1909" s="45"/>
      <c r="AB1909" s="45"/>
      <c r="AC1909" s="45"/>
      <c r="AD1909" s="45"/>
      <c r="AE1909" s="45"/>
      <c r="AF1909" s="45"/>
      <c r="AG1909" s="45"/>
      <c r="AH1909" s="45"/>
      <c r="AI1909" s="45"/>
      <c r="AJ1909" s="45"/>
      <c r="AK1909" s="45"/>
      <c r="AL1909" s="45"/>
      <c r="AM1909" s="45"/>
      <c r="AN1909" s="45"/>
      <c r="AO1909" s="45"/>
      <c r="AP1909" s="45"/>
      <c r="AQ1909" s="45"/>
      <c r="AR1909" s="45"/>
      <c r="AS1909" s="45"/>
      <c r="AT1909" s="45"/>
      <c r="AU1909" s="45"/>
      <c r="AV1909" s="45"/>
      <c r="AW1909" s="45"/>
      <c r="AX1909" s="45"/>
      <c r="AY1909" s="45"/>
      <c r="AZ1909" s="45"/>
      <c r="BA1909" s="45"/>
      <c r="BB1909" s="45"/>
      <c r="BC1909" s="45"/>
      <c r="BD1909" s="45"/>
      <c r="BE1909" s="45"/>
      <c r="BF1909" s="45"/>
      <c r="BG1909" s="45"/>
      <c r="BH1909" s="45"/>
      <c r="BI1909" s="45"/>
      <c r="BJ1909" s="45"/>
      <c r="BK1909" s="45"/>
      <c r="BL1909" s="45"/>
      <c r="BM1909" s="45"/>
      <c r="BN1909" s="45"/>
      <c r="BO1909" s="45"/>
      <c r="BP1909" s="45"/>
      <c r="BQ1909" s="45"/>
      <c r="BR1909" s="45"/>
      <c r="BS1909" s="45"/>
      <c r="BT1909" s="45"/>
    </row>
    <row r="1910" spans="5:72" customFormat="1" x14ac:dyDescent="0.25">
      <c r="E1910" s="44" t="str">
        <f t="shared" si="2"/>
        <v>update IFINAMS.dbo.ASSET_VEHICLE set BUILT_YEAR = '2024', MOD_BY = 'Aryo Budi', MOD_DATE = getdate(), MOD_IP_ADDRESS = 'M-462396' where PLAT_NO like '%B9860PCY%';</v>
      </c>
      <c r="F1910" s="45"/>
      <c r="G1910" s="45"/>
      <c r="H1910" s="45"/>
      <c r="I1910" s="45"/>
      <c r="J1910" s="45"/>
      <c r="K1910" s="45"/>
      <c r="L1910" s="45"/>
      <c r="M1910" s="45"/>
      <c r="N1910" s="45"/>
      <c r="O1910" s="45"/>
      <c r="P1910" s="45"/>
      <c r="Q1910" s="45"/>
      <c r="R1910" s="45"/>
      <c r="S1910" s="45"/>
      <c r="T1910" s="45"/>
      <c r="U1910" s="45"/>
      <c r="V1910" s="45"/>
      <c r="W1910" s="45"/>
      <c r="X1910" s="45"/>
      <c r="Y1910" s="45"/>
      <c r="Z1910" s="45"/>
      <c r="AA1910" s="45"/>
      <c r="AB1910" s="45"/>
      <c r="AC1910" s="45"/>
      <c r="AD1910" s="45"/>
      <c r="AE1910" s="45"/>
      <c r="AF1910" s="45"/>
      <c r="AG1910" s="45"/>
      <c r="AH1910" s="45"/>
      <c r="AI1910" s="45"/>
      <c r="AJ1910" s="45"/>
      <c r="AK1910" s="45"/>
      <c r="AL1910" s="45"/>
      <c r="AM1910" s="45"/>
      <c r="AN1910" s="45"/>
      <c r="AO1910" s="45"/>
      <c r="AP1910" s="45"/>
      <c r="AQ1910" s="45"/>
      <c r="AR1910" s="45"/>
      <c r="AS1910" s="45"/>
      <c r="AT1910" s="45"/>
      <c r="AU1910" s="45"/>
      <c r="AV1910" s="45"/>
      <c r="AW1910" s="45"/>
      <c r="AX1910" s="45"/>
      <c r="AY1910" s="45"/>
      <c r="AZ1910" s="45"/>
      <c r="BA1910" s="45"/>
      <c r="BB1910" s="45"/>
      <c r="BC1910" s="45"/>
      <c r="BD1910" s="45"/>
      <c r="BE1910" s="45"/>
      <c r="BF1910" s="45"/>
      <c r="BG1910" s="45"/>
      <c r="BH1910" s="45"/>
      <c r="BI1910" s="45"/>
      <c r="BJ1910" s="45"/>
      <c r="BK1910" s="45"/>
      <c r="BL1910" s="45"/>
      <c r="BM1910" s="45"/>
      <c r="BN1910" s="45"/>
      <c r="BO1910" s="45"/>
      <c r="BP1910" s="45"/>
      <c r="BQ1910" s="45"/>
      <c r="BR1910" s="45"/>
      <c r="BS1910" s="45"/>
      <c r="BT1910" s="45"/>
    </row>
    <row r="1911" spans="5:72" customFormat="1" x14ac:dyDescent="0.25">
      <c r="E1911" s="44" t="str">
        <f t="shared" si="2"/>
        <v>update IFINAMS.dbo.ASSET_VEHICLE set BUILT_YEAR = '2024', MOD_BY = 'Aryo Budi', MOD_DATE = getdate(), MOD_IP_ADDRESS = 'M-462396' where PLAT_NO like '%B9851PCY%';</v>
      </c>
      <c r="F1911" s="45"/>
      <c r="G1911" s="45"/>
      <c r="H1911" s="45"/>
      <c r="I1911" s="45"/>
      <c r="J1911" s="45"/>
      <c r="K1911" s="45"/>
      <c r="L1911" s="45"/>
      <c r="M1911" s="45"/>
      <c r="N1911" s="45"/>
      <c r="O1911" s="45"/>
      <c r="P1911" s="45"/>
      <c r="Q1911" s="45"/>
      <c r="R1911" s="45"/>
      <c r="S1911" s="45"/>
      <c r="T1911" s="45"/>
      <c r="U1911" s="45"/>
      <c r="V1911" s="45"/>
      <c r="W1911" s="45"/>
      <c r="X1911" s="45"/>
      <c r="Y1911" s="45"/>
      <c r="Z1911" s="45"/>
      <c r="AA1911" s="45"/>
      <c r="AB1911" s="45"/>
      <c r="AC1911" s="45"/>
      <c r="AD1911" s="45"/>
      <c r="AE1911" s="45"/>
      <c r="AF1911" s="45"/>
      <c r="AG1911" s="45"/>
      <c r="AH1911" s="45"/>
      <c r="AI1911" s="45"/>
      <c r="AJ1911" s="45"/>
      <c r="AK1911" s="45"/>
      <c r="AL1911" s="45"/>
      <c r="AM1911" s="45"/>
      <c r="AN1911" s="45"/>
      <c r="AO1911" s="45"/>
      <c r="AP1911" s="45"/>
      <c r="AQ1911" s="45"/>
      <c r="AR1911" s="45"/>
      <c r="AS1911" s="45"/>
      <c r="AT1911" s="45"/>
      <c r="AU1911" s="45"/>
      <c r="AV1911" s="45"/>
      <c r="AW1911" s="45"/>
      <c r="AX1911" s="45"/>
      <c r="AY1911" s="45"/>
      <c r="AZ1911" s="45"/>
      <c r="BA1911" s="45"/>
      <c r="BB1911" s="45"/>
      <c r="BC1911" s="45"/>
      <c r="BD1911" s="45"/>
      <c r="BE1911" s="45"/>
      <c r="BF1911" s="45"/>
      <c r="BG1911" s="45"/>
      <c r="BH1911" s="45"/>
      <c r="BI1911" s="45"/>
      <c r="BJ1911" s="45"/>
      <c r="BK1911" s="45"/>
      <c r="BL1911" s="45"/>
      <c r="BM1911" s="45"/>
      <c r="BN1911" s="45"/>
      <c r="BO1911" s="45"/>
      <c r="BP1911" s="45"/>
      <c r="BQ1911" s="45"/>
      <c r="BR1911" s="45"/>
      <c r="BS1911" s="45"/>
      <c r="BT1911" s="45"/>
    </row>
    <row r="1912" spans="5:72" customFormat="1" x14ac:dyDescent="0.25">
      <c r="E1912" s="44" t="str">
        <f t="shared" si="2"/>
        <v>update IFINAMS.dbo.ASSET_VEHICLE set BUILT_YEAR = '2024', MOD_BY = 'Aryo Budi', MOD_DATE = getdate(), MOD_IP_ADDRESS = 'M-462396' where PLAT_NO like '%B9836PCY%';</v>
      </c>
      <c r="F1912" s="45"/>
      <c r="G1912" s="45"/>
      <c r="H1912" s="45"/>
      <c r="I1912" s="45"/>
      <c r="J1912" s="45"/>
      <c r="K1912" s="45"/>
      <c r="L1912" s="45"/>
      <c r="M1912" s="45"/>
      <c r="N1912" s="45"/>
      <c r="O1912" s="45"/>
      <c r="P1912" s="45"/>
      <c r="Q1912" s="45"/>
      <c r="R1912" s="45"/>
      <c r="S1912" s="45"/>
      <c r="T1912" s="45"/>
      <c r="U1912" s="45"/>
      <c r="V1912" s="45"/>
      <c r="W1912" s="45"/>
      <c r="X1912" s="45"/>
      <c r="Y1912" s="45"/>
      <c r="Z1912" s="45"/>
      <c r="AA1912" s="45"/>
      <c r="AB1912" s="45"/>
      <c r="AC1912" s="45"/>
      <c r="AD1912" s="45"/>
      <c r="AE1912" s="45"/>
      <c r="AF1912" s="45"/>
      <c r="AG1912" s="45"/>
      <c r="AH1912" s="45"/>
      <c r="AI1912" s="45"/>
      <c r="AJ1912" s="45"/>
      <c r="AK1912" s="45"/>
      <c r="AL1912" s="45"/>
      <c r="AM1912" s="45"/>
      <c r="AN1912" s="45"/>
      <c r="AO1912" s="45"/>
      <c r="AP1912" s="45"/>
      <c r="AQ1912" s="45"/>
      <c r="AR1912" s="45"/>
      <c r="AS1912" s="45"/>
      <c r="AT1912" s="45"/>
      <c r="AU1912" s="45"/>
      <c r="AV1912" s="45"/>
      <c r="AW1912" s="45"/>
      <c r="AX1912" s="45"/>
      <c r="AY1912" s="45"/>
      <c r="AZ1912" s="45"/>
      <c r="BA1912" s="45"/>
      <c r="BB1912" s="45"/>
      <c r="BC1912" s="45"/>
      <c r="BD1912" s="45"/>
      <c r="BE1912" s="45"/>
      <c r="BF1912" s="45"/>
      <c r="BG1912" s="45"/>
      <c r="BH1912" s="45"/>
      <c r="BI1912" s="45"/>
      <c r="BJ1912" s="45"/>
      <c r="BK1912" s="45"/>
      <c r="BL1912" s="45"/>
      <c r="BM1912" s="45"/>
      <c r="BN1912" s="45"/>
      <c r="BO1912" s="45"/>
      <c r="BP1912" s="45"/>
      <c r="BQ1912" s="45"/>
      <c r="BR1912" s="45"/>
      <c r="BS1912" s="45"/>
      <c r="BT1912" s="45"/>
    </row>
    <row r="1913" spans="5:72" customFormat="1" x14ac:dyDescent="0.25">
      <c r="E1913" s="44" t="str">
        <f t="shared" si="2"/>
        <v>update IFINAMS.dbo.ASSET_VEHICLE set BUILT_YEAR = '2024', MOD_BY = 'Aryo Budi', MOD_DATE = getdate(), MOD_IP_ADDRESS = 'M-462396' where PLAT_NO like '%B9838PCY%';</v>
      </c>
      <c r="F1913" s="45"/>
      <c r="G1913" s="45"/>
      <c r="H1913" s="45"/>
      <c r="I1913" s="45"/>
      <c r="J1913" s="45"/>
      <c r="K1913" s="45"/>
      <c r="L1913" s="45"/>
      <c r="M1913" s="45"/>
      <c r="N1913" s="45"/>
      <c r="O1913" s="45"/>
      <c r="P1913" s="45"/>
      <c r="Q1913" s="45"/>
      <c r="R1913" s="45"/>
      <c r="S1913" s="45"/>
      <c r="T1913" s="45"/>
      <c r="U1913" s="45"/>
      <c r="V1913" s="45"/>
      <c r="W1913" s="45"/>
      <c r="X1913" s="45"/>
      <c r="Y1913" s="45"/>
      <c r="Z1913" s="45"/>
      <c r="AA1913" s="45"/>
      <c r="AB1913" s="45"/>
      <c r="AC1913" s="45"/>
      <c r="AD1913" s="45"/>
      <c r="AE1913" s="45"/>
      <c r="AF1913" s="45"/>
      <c r="AG1913" s="45"/>
      <c r="AH1913" s="45"/>
      <c r="AI1913" s="45"/>
      <c r="AJ1913" s="45"/>
      <c r="AK1913" s="45"/>
      <c r="AL1913" s="45"/>
      <c r="AM1913" s="45"/>
      <c r="AN1913" s="45"/>
      <c r="AO1913" s="45"/>
      <c r="AP1913" s="45"/>
      <c r="AQ1913" s="45"/>
      <c r="AR1913" s="45"/>
      <c r="AS1913" s="45"/>
      <c r="AT1913" s="45"/>
      <c r="AU1913" s="45"/>
      <c r="AV1913" s="45"/>
      <c r="AW1913" s="45"/>
      <c r="AX1913" s="45"/>
      <c r="AY1913" s="45"/>
      <c r="AZ1913" s="45"/>
      <c r="BA1913" s="45"/>
      <c r="BB1913" s="45"/>
      <c r="BC1913" s="45"/>
      <c r="BD1913" s="45"/>
      <c r="BE1913" s="45"/>
      <c r="BF1913" s="45"/>
      <c r="BG1913" s="45"/>
      <c r="BH1913" s="45"/>
      <c r="BI1913" s="45"/>
      <c r="BJ1913" s="45"/>
      <c r="BK1913" s="45"/>
      <c r="BL1913" s="45"/>
      <c r="BM1913" s="45"/>
      <c r="BN1913" s="45"/>
      <c r="BO1913" s="45"/>
      <c r="BP1913" s="45"/>
      <c r="BQ1913" s="45"/>
      <c r="BR1913" s="45"/>
      <c r="BS1913" s="45"/>
      <c r="BT1913" s="45"/>
    </row>
    <row r="1914" spans="5:72" customFormat="1" x14ac:dyDescent="0.25">
      <c r="E1914" s="44" t="str">
        <f t="shared" si="2"/>
        <v>update IFINAMS.dbo.ASSET_VEHICLE set BUILT_YEAR = '2024', MOD_BY = 'Aryo Budi', MOD_DATE = getdate(), MOD_IP_ADDRESS = 'M-462396' where PLAT_NO like '%B9926PCY%';</v>
      </c>
      <c r="F1914" s="45"/>
      <c r="G1914" s="45"/>
      <c r="H1914" s="45"/>
      <c r="I1914" s="45"/>
      <c r="J1914" s="45"/>
      <c r="K1914" s="45"/>
      <c r="L1914" s="45"/>
      <c r="M1914" s="45"/>
      <c r="N1914" s="45"/>
      <c r="O1914" s="45"/>
      <c r="P1914" s="45"/>
      <c r="Q1914" s="45"/>
      <c r="R1914" s="45"/>
      <c r="S1914" s="45"/>
      <c r="T1914" s="45"/>
      <c r="U1914" s="45"/>
      <c r="V1914" s="45"/>
      <c r="W1914" s="45"/>
      <c r="X1914" s="45"/>
      <c r="Y1914" s="45"/>
      <c r="Z1914" s="45"/>
      <c r="AA1914" s="45"/>
      <c r="AB1914" s="45"/>
      <c r="AC1914" s="45"/>
      <c r="AD1914" s="45"/>
      <c r="AE1914" s="45"/>
      <c r="AF1914" s="45"/>
      <c r="AG1914" s="45"/>
      <c r="AH1914" s="45"/>
      <c r="AI1914" s="45"/>
      <c r="AJ1914" s="45"/>
      <c r="AK1914" s="45"/>
      <c r="AL1914" s="45"/>
      <c r="AM1914" s="45"/>
      <c r="AN1914" s="45"/>
      <c r="AO1914" s="45"/>
      <c r="AP1914" s="45"/>
      <c r="AQ1914" s="45"/>
      <c r="AR1914" s="45"/>
      <c r="AS1914" s="45"/>
      <c r="AT1914" s="45"/>
      <c r="AU1914" s="45"/>
      <c r="AV1914" s="45"/>
      <c r="AW1914" s="45"/>
      <c r="AX1914" s="45"/>
      <c r="AY1914" s="45"/>
      <c r="AZ1914" s="45"/>
      <c r="BA1914" s="45"/>
      <c r="BB1914" s="45"/>
      <c r="BC1914" s="45"/>
      <c r="BD1914" s="45"/>
      <c r="BE1914" s="45"/>
      <c r="BF1914" s="45"/>
      <c r="BG1914" s="45"/>
      <c r="BH1914" s="45"/>
      <c r="BI1914" s="45"/>
      <c r="BJ1914" s="45"/>
      <c r="BK1914" s="45"/>
      <c r="BL1914" s="45"/>
      <c r="BM1914" s="45"/>
      <c r="BN1914" s="45"/>
      <c r="BO1914" s="45"/>
      <c r="BP1914" s="45"/>
      <c r="BQ1914" s="45"/>
      <c r="BR1914" s="45"/>
      <c r="BS1914" s="45"/>
      <c r="BT1914" s="45"/>
    </row>
    <row r="1915" spans="5:72" customFormat="1" x14ac:dyDescent="0.25">
      <c r="E1915" s="44" t="str">
        <f t="shared" si="2"/>
        <v>update IFINAMS.dbo.ASSET_VEHICLE set BUILT_YEAR = '2024', MOD_BY = 'Aryo Budi', MOD_DATE = getdate(), MOD_IP_ADDRESS = 'M-462396' where PLAT_NO like '%B2244PIA%';</v>
      </c>
      <c r="F1915" s="45"/>
      <c r="G1915" s="45"/>
      <c r="H1915" s="45"/>
      <c r="I1915" s="45"/>
      <c r="J1915" s="45"/>
      <c r="K1915" s="45"/>
      <c r="L1915" s="45"/>
      <c r="M1915" s="45"/>
      <c r="N1915" s="45"/>
      <c r="O1915" s="45"/>
      <c r="P1915" s="45"/>
      <c r="Q1915" s="45"/>
      <c r="R1915" s="45"/>
      <c r="S1915" s="45"/>
      <c r="T1915" s="45"/>
      <c r="U1915" s="45"/>
      <c r="V1915" s="45"/>
      <c r="W1915" s="45"/>
      <c r="X1915" s="45"/>
      <c r="Y1915" s="45"/>
      <c r="Z1915" s="45"/>
      <c r="AA1915" s="45"/>
      <c r="AB1915" s="45"/>
      <c r="AC1915" s="45"/>
      <c r="AD1915" s="45"/>
      <c r="AE1915" s="45"/>
      <c r="AF1915" s="45"/>
      <c r="AG1915" s="45"/>
      <c r="AH1915" s="45"/>
      <c r="AI1915" s="45"/>
      <c r="AJ1915" s="45"/>
      <c r="AK1915" s="45"/>
      <c r="AL1915" s="45"/>
      <c r="AM1915" s="45"/>
      <c r="AN1915" s="45"/>
      <c r="AO1915" s="45"/>
      <c r="AP1915" s="45"/>
      <c r="AQ1915" s="45"/>
      <c r="AR1915" s="45"/>
      <c r="AS1915" s="45"/>
      <c r="AT1915" s="45"/>
      <c r="AU1915" s="45"/>
      <c r="AV1915" s="45"/>
      <c r="AW1915" s="45"/>
      <c r="AX1915" s="45"/>
      <c r="AY1915" s="45"/>
      <c r="AZ1915" s="45"/>
      <c r="BA1915" s="45"/>
      <c r="BB1915" s="45"/>
      <c r="BC1915" s="45"/>
      <c r="BD1915" s="45"/>
      <c r="BE1915" s="45"/>
      <c r="BF1915" s="45"/>
      <c r="BG1915" s="45"/>
      <c r="BH1915" s="45"/>
      <c r="BI1915" s="45"/>
      <c r="BJ1915" s="45"/>
      <c r="BK1915" s="45"/>
      <c r="BL1915" s="45"/>
      <c r="BM1915" s="45"/>
      <c r="BN1915" s="45"/>
      <c r="BO1915" s="45"/>
      <c r="BP1915" s="45"/>
      <c r="BQ1915" s="45"/>
      <c r="BR1915" s="45"/>
      <c r="BS1915" s="45"/>
      <c r="BT1915" s="45"/>
    </row>
    <row r="1916" spans="5:72" customFormat="1" x14ac:dyDescent="0.25">
      <c r="E1916" s="44" t="str">
        <f t="shared" si="2"/>
        <v>update IFINAMS.dbo.ASSET_VEHICLE set BUILT_YEAR = '2024', MOD_BY = 'Aryo Budi', MOD_DATE = getdate(), MOD_IP_ADDRESS = 'M-462396' where PLAT_NO like '%B2061PIE%';</v>
      </c>
      <c r="F1916" s="45"/>
      <c r="G1916" s="45"/>
      <c r="H1916" s="45"/>
      <c r="I1916" s="45"/>
      <c r="J1916" s="45"/>
      <c r="K1916" s="45"/>
      <c r="L1916" s="45"/>
      <c r="M1916" s="45"/>
      <c r="N1916" s="45"/>
      <c r="O1916" s="45"/>
      <c r="P1916" s="45"/>
      <c r="Q1916" s="45"/>
      <c r="R1916" s="45"/>
      <c r="S1916" s="45"/>
      <c r="T1916" s="45"/>
      <c r="U1916" s="45"/>
      <c r="V1916" s="45"/>
      <c r="W1916" s="45"/>
      <c r="X1916" s="45"/>
      <c r="Y1916" s="45"/>
      <c r="Z1916" s="45"/>
      <c r="AA1916" s="45"/>
      <c r="AB1916" s="45"/>
      <c r="AC1916" s="45"/>
      <c r="AD1916" s="45"/>
      <c r="AE1916" s="45"/>
      <c r="AF1916" s="45"/>
      <c r="AG1916" s="45"/>
      <c r="AH1916" s="45"/>
      <c r="AI1916" s="45"/>
      <c r="AJ1916" s="45"/>
      <c r="AK1916" s="45"/>
      <c r="AL1916" s="45"/>
      <c r="AM1916" s="45"/>
      <c r="AN1916" s="45"/>
      <c r="AO1916" s="45"/>
      <c r="AP1916" s="45"/>
      <c r="AQ1916" s="45"/>
      <c r="AR1916" s="45"/>
      <c r="AS1916" s="45"/>
      <c r="AT1916" s="45"/>
      <c r="AU1916" s="45"/>
      <c r="AV1916" s="45"/>
      <c r="AW1916" s="45"/>
      <c r="AX1916" s="45"/>
      <c r="AY1916" s="45"/>
      <c r="AZ1916" s="45"/>
      <c r="BA1916" s="45"/>
      <c r="BB1916" s="45"/>
      <c r="BC1916" s="45"/>
      <c r="BD1916" s="45"/>
      <c r="BE1916" s="45"/>
      <c r="BF1916" s="45"/>
      <c r="BG1916" s="45"/>
      <c r="BH1916" s="45"/>
      <c r="BI1916" s="45"/>
      <c r="BJ1916" s="45"/>
      <c r="BK1916" s="45"/>
      <c r="BL1916" s="45"/>
      <c r="BM1916" s="45"/>
      <c r="BN1916" s="45"/>
      <c r="BO1916" s="45"/>
      <c r="BP1916" s="45"/>
      <c r="BQ1916" s="45"/>
      <c r="BR1916" s="45"/>
      <c r="BS1916" s="45"/>
      <c r="BT1916" s="45"/>
    </row>
    <row r="1917" spans="5:72" customFormat="1" x14ac:dyDescent="0.25">
      <c r="E1917" s="44" t="str">
        <f t="shared" si="2"/>
        <v>update IFINAMS.dbo.ASSET_VEHICLE set BUILT_YEAR = '2024', MOD_BY = 'Aryo Budi', MOD_DATE = getdate(), MOD_IP_ADDRESS = 'M-462396' where PLAT_NO like '%B2117PIE%';</v>
      </c>
      <c r="F1917" s="45"/>
      <c r="G1917" s="45"/>
      <c r="H1917" s="45"/>
      <c r="I1917" s="45"/>
      <c r="J1917" s="45"/>
      <c r="K1917" s="45"/>
      <c r="L1917" s="45"/>
      <c r="M1917" s="45"/>
      <c r="N1917" s="45"/>
      <c r="O1917" s="45"/>
      <c r="P1917" s="45"/>
      <c r="Q1917" s="45"/>
      <c r="R1917" s="45"/>
      <c r="S1917" s="45"/>
      <c r="T1917" s="45"/>
      <c r="U1917" s="45"/>
      <c r="V1917" s="45"/>
      <c r="W1917" s="45"/>
      <c r="X1917" s="45"/>
      <c r="Y1917" s="45"/>
      <c r="Z1917" s="45"/>
      <c r="AA1917" s="45"/>
      <c r="AB1917" s="45"/>
      <c r="AC1917" s="45"/>
      <c r="AD1917" s="45"/>
      <c r="AE1917" s="45"/>
      <c r="AF1917" s="45"/>
      <c r="AG1917" s="45"/>
      <c r="AH1917" s="45"/>
      <c r="AI1917" s="45"/>
      <c r="AJ1917" s="45"/>
      <c r="AK1917" s="45"/>
      <c r="AL1917" s="45"/>
      <c r="AM1917" s="45"/>
      <c r="AN1917" s="45"/>
      <c r="AO1917" s="45"/>
      <c r="AP1917" s="45"/>
      <c r="AQ1917" s="45"/>
      <c r="AR1917" s="45"/>
      <c r="AS1917" s="45"/>
      <c r="AT1917" s="45"/>
      <c r="AU1917" s="45"/>
      <c r="AV1917" s="45"/>
      <c r="AW1917" s="45"/>
      <c r="AX1917" s="45"/>
      <c r="AY1917" s="45"/>
      <c r="AZ1917" s="45"/>
      <c r="BA1917" s="45"/>
      <c r="BB1917" s="45"/>
      <c r="BC1917" s="45"/>
      <c r="BD1917" s="45"/>
      <c r="BE1917" s="45"/>
      <c r="BF1917" s="45"/>
      <c r="BG1917" s="45"/>
      <c r="BH1917" s="45"/>
      <c r="BI1917" s="45"/>
      <c r="BJ1917" s="45"/>
      <c r="BK1917" s="45"/>
      <c r="BL1917" s="45"/>
      <c r="BM1917" s="45"/>
      <c r="BN1917" s="45"/>
      <c r="BO1917" s="45"/>
      <c r="BP1917" s="45"/>
      <c r="BQ1917" s="45"/>
      <c r="BR1917" s="45"/>
      <c r="BS1917" s="45"/>
      <c r="BT1917" s="45"/>
    </row>
    <row r="1918" spans="5:72" customFormat="1" x14ac:dyDescent="0.25">
      <c r="E1918" s="44" t="str">
        <f t="shared" si="2"/>
        <v>update IFINAMS.dbo.ASSET_VEHICLE set BUILT_YEAR = '2024', MOD_BY = 'Aryo Budi', MOD_DATE = getdate(), MOD_IP_ADDRESS = 'M-462396' where PLAT_NO like '%B2063PIE%';</v>
      </c>
      <c r="F1918" s="45"/>
      <c r="G1918" s="45"/>
      <c r="H1918" s="45"/>
      <c r="I1918" s="45"/>
      <c r="J1918" s="45"/>
      <c r="K1918" s="45"/>
      <c r="L1918" s="45"/>
      <c r="M1918" s="45"/>
      <c r="N1918" s="45"/>
      <c r="O1918" s="45"/>
      <c r="P1918" s="45"/>
      <c r="Q1918" s="45"/>
      <c r="R1918" s="45"/>
      <c r="S1918" s="45"/>
      <c r="T1918" s="45"/>
      <c r="U1918" s="45"/>
      <c r="V1918" s="45"/>
      <c r="W1918" s="45"/>
      <c r="X1918" s="45"/>
      <c r="Y1918" s="45"/>
      <c r="Z1918" s="45"/>
      <c r="AA1918" s="45"/>
      <c r="AB1918" s="45"/>
      <c r="AC1918" s="45"/>
      <c r="AD1918" s="45"/>
      <c r="AE1918" s="45"/>
      <c r="AF1918" s="45"/>
      <c r="AG1918" s="45"/>
      <c r="AH1918" s="45"/>
      <c r="AI1918" s="45"/>
      <c r="AJ1918" s="45"/>
      <c r="AK1918" s="45"/>
      <c r="AL1918" s="45"/>
      <c r="AM1918" s="45"/>
      <c r="AN1918" s="45"/>
      <c r="AO1918" s="45"/>
      <c r="AP1918" s="45"/>
      <c r="AQ1918" s="45"/>
      <c r="AR1918" s="45"/>
      <c r="AS1918" s="45"/>
      <c r="AT1918" s="45"/>
      <c r="AU1918" s="45"/>
      <c r="AV1918" s="45"/>
      <c r="AW1918" s="45"/>
      <c r="AX1918" s="45"/>
      <c r="AY1918" s="45"/>
      <c r="AZ1918" s="45"/>
      <c r="BA1918" s="45"/>
      <c r="BB1918" s="45"/>
      <c r="BC1918" s="45"/>
      <c r="BD1918" s="45"/>
      <c r="BE1918" s="45"/>
      <c r="BF1918" s="45"/>
      <c r="BG1918" s="45"/>
      <c r="BH1918" s="45"/>
      <c r="BI1918" s="45"/>
      <c r="BJ1918" s="45"/>
      <c r="BK1918" s="45"/>
      <c r="BL1918" s="45"/>
      <c r="BM1918" s="45"/>
      <c r="BN1918" s="45"/>
      <c r="BO1918" s="45"/>
      <c r="BP1918" s="45"/>
      <c r="BQ1918" s="45"/>
      <c r="BR1918" s="45"/>
      <c r="BS1918" s="45"/>
      <c r="BT1918" s="45"/>
    </row>
    <row r="1919" spans="5:72" customFormat="1" x14ac:dyDescent="0.25">
      <c r="E1919" s="44" t="str">
        <f t="shared" si="2"/>
        <v>update IFINAMS.dbo.ASSET_VEHICLE set BUILT_YEAR = '2024', MOD_BY = 'Aryo Budi', MOD_DATE = getdate(), MOD_IP_ADDRESS = 'M-462396' where PLAT_NO like '%B2202PIA%';</v>
      </c>
      <c r="F1919" s="45"/>
      <c r="G1919" s="45"/>
      <c r="H1919" s="45"/>
      <c r="I1919" s="45"/>
      <c r="J1919" s="45"/>
      <c r="K1919" s="45"/>
      <c r="L1919" s="45"/>
      <c r="M1919" s="45"/>
      <c r="N1919" s="45"/>
      <c r="O1919" s="45"/>
      <c r="P1919" s="45"/>
      <c r="Q1919" s="45"/>
      <c r="R1919" s="45"/>
      <c r="S1919" s="45"/>
      <c r="T1919" s="45"/>
      <c r="U1919" s="45"/>
      <c r="V1919" s="45"/>
      <c r="W1919" s="45"/>
      <c r="X1919" s="45"/>
      <c r="Y1919" s="45"/>
      <c r="Z1919" s="45"/>
      <c r="AA1919" s="45"/>
      <c r="AB1919" s="45"/>
      <c r="AC1919" s="45"/>
      <c r="AD1919" s="45"/>
      <c r="AE1919" s="45"/>
      <c r="AF1919" s="45"/>
      <c r="AG1919" s="45"/>
      <c r="AH1919" s="45"/>
      <c r="AI1919" s="45"/>
      <c r="AJ1919" s="45"/>
      <c r="AK1919" s="45"/>
      <c r="AL1919" s="45"/>
      <c r="AM1919" s="45"/>
      <c r="AN1919" s="45"/>
      <c r="AO1919" s="45"/>
      <c r="AP1919" s="45"/>
      <c r="AQ1919" s="45"/>
      <c r="AR1919" s="45"/>
      <c r="AS1919" s="45"/>
      <c r="AT1919" s="45"/>
      <c r="AU1919" s="45"/>
      <c r="AV1919" s="45"/>
      <c r="AW1919" s="45"/>
      <c r="AX1919" s="45"/>
      <c r="AY1919" s="45"/>
      <c r="AZ1919" s="45"/>
      <c r="BA1919" s="45"/>
      <c r="BB1919" s="45"/>
      <c r="BC1919" s="45"/>
      <c r="BD1919" s="45"/>
      <c r="BE1919" s="45"/>
      <c r="BF1919" s="45"/>
      <c r="BG1919" s="45"/>
      <c r="BH1919" s="45"/>
      <c r="BI1919" s="45"/>
      <c r="BJ1919" s="45"/>
      <c r="BK1919" s="45"/>
      <c r="BL1919" s="45"/>
      <c r="BM1919" s="45"/>
      <c r="BN1919" s="45"/>
      <c r="BO1919" s="45"/>
      <c r="BP1919" s="45"/>
      <c r="BQ1919" s="45"/>
      <c r="BR1919" s="45"/>
      <c r="BS1919" s="45"/>
      <c r="BT1919" s="45"/>
    </row>
    <row r="1920" spans="5:72" customFormat="1" x14ac:dyDescent="0.25">
      <c r="E1920" s="44" t="str">
        <f t="shared" si="2"/>
        <v>update IFINAMS.dbo.ASSET_VEHICLE set BUILT_YEAR = '2024', MOD_BY = 'Aryo Budi', MOD_DATE = getdate(), MOD_IP_ADDRESS = 'M-462396' where PLAT_NO like '%B2206PIA%';</v>
      </c>
      <c r="F1920" s="45"/>
      <c r="G1920" s="45"/>
      <c r="H1920" s="45"/>
      <c r="I1920" s="45"/>
      <c r="J1920" s="45"/>
      <c r="K1920" s="45"/>
      <c r="L1920" s="45"/>
      <c r="M1920" s="45"/>
      <c r="N1920" s="45"/>
      <c r="O1920" s="45"/>
      <c r="P1920" s="45"/>
      <c r="Q1920" s="45"/>
      <c r="R1920" s="45"/>
      <c r="S1920" s="45"/>
      <c r="T1920" s="45"/>
      <c r="U1920" s="45"/>
      <c r="V1920" s="45"/>
      <c r="W1920" s="45"/>
      <c r="X1920" s="45"/>
      <c r="Y1920" s="45"/>
      <c r="Z1920" s="45"/>
      <c r="AA1920" s="45"/>
      <c r="AB1920" s="45"/>
      <c r="AC1920" s="45"/>
      <c r="AD1920" s="45"/>
      <c r="AE1920" s="45"/>
      <c r="AF1920" s="45"/>
      <c r="AG1920" s="45"/>
      <c r="AH1920" s="45"/>
      <c r="AI1920" s="45"/>
      <c r="AJ1920" s="45"/>
      <c r="AK1920" s="45"/>
      <c r="AL1920" s="45"/>
      <c r="AM1920" s="45"/>
      <c r="AN1920" s="45"/>
      <c r="AO1920" s="45"/>
      <c r="AP1920" s="45"/>
      <c r="AQ1920" s="45"/>
      <c r="AR1920" s="45"/>
      <c r="AS1920" s="45"/>
      <c r="AT1920" s="45"/>
      <c r="AU1920" s="45"/>
      <c r="AV1920" s="45"/>
      <c r="AW1920" s="45"/>
      <c r="AX1920" s="45"/>
      <c r="AY1920" s="45"/>
      <c r="AZ1920" s="45"/>
      <c r="BA1920" s="45"/>
      <c r="BB1920" s="45"/>
      <c r="BC1920" s="45"/>
      <c r="BD1920" s="45"/>
      <c r="BE1920" s="45"/>
      <c r="BF1920" s="45"/>
      <c r="BG1920" s="45"/>
      <c r="BH1920" s="45"/>
      <c r="BI1920" s="45"/>
      <c r="BJ1920" s="45"/>
      <c r="BK1920" s="45"/>
      <c r="BL1920" s="45"/>
      <c r="BM1920" s="45"/>
      <c r="BN1920" s="45"/>
      <c r="BO1920" s="45"/>
      <c r="BP1920" s="45"/>
      <c r="BQ1920" s="45"/>
      <c r="BR1920" s="45"/>
      <c r="BS1920" s="45"/>
      <c r="BT1920" s="45"/>
    </row>
    <row r="1921" spans="5:109" customFormat="1" x14ac:dyDescent="0.25">
      <c r="E1921" s="44" t="str">
        <f t="shared" si="2"/>
        <v>update IFINAMS.dbo.ASSET_VEHICLE set BUILT_YEAR = '2024', MOD_BY = 'Aryo Budi', MOD_DATE = getdate(), MOD_IP_ADDRESS = 'M-462396' where PLAT_NO like '%B2059PIE%';</v>
      </c>
      <c r="F1921" s="45"/>
      <c r="G1921" s="45"/>
      <c r="H1921" s="45"/>
      <c r="I1921" s="45"/>
      <c r="J1921" s="45"/>
      <c r="K1921" s="45"/>
      <c r="L1921" s="45"/>
      <c r="M1921" s="45"/>
      <c r="N1921" s="45"/>
      <c r="O1921" s="45"/>
      <c r="P1921" s="45"/>
      <c r="Q1921" s="45"/>
      <c r="R1921" s="45"/>
      <c r="S1921" s="45"/>
      <c r="T1921" s="45"/>
      <c r="U1921" s="45"/>
      <c r="V1921" s="45"/>
      <c r="W1921" s="45"/>
      <c r="X1921" s="45"/>
      <c r="Y1921" s="45"/>
      <c r="Z1921" s="45"/>
      <c r="AA1921" s="45"/>
      <c r="AB1921" s="45"/>
      <c r="AC1921" s="45"/>
      <c r="AD1921" s="45"/>
      <c r="AE1921" s="45"/>
      <c r="AF1921" s="45"/>
      <c r="AG1921" s="45"/>
      <c r="AH1921" s="45"/>
      <c r="AI1921" s="45"/>
      <c r="AJ1921" s="45"/>
      <c r="AK1921" s="45"/>
      <c r="AL1921" s="45"/>
      <c r="AM1921" s="45"/>
      <c r="AN1921" s="45"/>
      <c r="AO1921" s="45"/>
      <c r="AP1921" s="45"/>
      <c r="AQ1921" s="45"/>
      <c r="AR1921" s="45"/>
      <c r="AS1921" s="45"/>
      <c r="AT1921" s="45"/>
      <c r="AU1921" s="45"/>
      <c r="AV1921" s="45"/>
      <c r="AW1921" s="45"/>
      <c r="AX1921" s="45"/>
      <c r="AY1921" s="45"/>
      <c r="AZ1921" s="45"/>
      <c r="BA1921" s="45"/>
      <c r="BB1921" s="45"/>
      <c r="BC1921" s="45"/>
      <c r="BD1921" s="45"/>
      <c r="BE1921" s="45"/>
      <c r="BF1921" s="45"/>
      <c r="BG1921" s="45"/>
      <c r="BH1921" s="45"/>
      <c r="BI1921" s="45"/>
      <c r="BJ1921" s="45"/>
      <c r="BK1921" s="45"/>
      <c r="BL1921" s="45"/>
      <c r="BM1921" s="45"/>
      <c r="BN1921" s="45"/>
      <c r="BO1921" s="45"/>
      <c r="BP1921" s="45"/>
      <c r="BQ1921" s="45"/>
      <c r="BR1921" s="45"/>
      <c r="BS1921" s="45"/>
      <c r="BT1921" s="45"/>
    </row>
    <row r="1922" spans="5:109" customFormat="1" x14ac:dyDescent="0.25">
      <c r="E1922" s="44" t="str">
        <f t="shared" si="2"/>
        <v>update IFINAMS.dbo.ASSET_VEHICLE set BUILT_YEAR = '2024', MOD_BY = 'Aryo Budi', MOD_DATE = getdate(), MOD_IP_ADDRESS = 'M-462396' where PLAT_NO like '%B2204PIA%';</v>
      </c>
      <c r="F1922" s="45"/>
      <c r="G1922" s="45"/>
      <c r="H1922" s="45"/>
      <c r="I1922" s="45"/>
      <c r="J1922" s="45"/>
      <c r="K1922" s="45"/>
      <c r="L1922" s="45"/>
      <c r="M1922" s="45"/>
      <c r="N1922" s="45"/>
      <c r="O1922" s="45"/>
      <c r="P1922" s="45"/>
      <c r="Q1922" s="45"/>
      <c r="R1922" s="45"/>
      <c r="S1922" s="45"/>
      <c r="T1922" s="45"/>
      <c r="U1922" s="45"/>
      <c r="V1922" s="45"/>
      <c r="W1922" s="45"/>
      <c r="X1922" s="45"/>
      <c r="Y1922" s="45"/>
      <c r="Z1922" s="45"/>
      <c r="AA1922" s="45"/>
      <c r="AB1922" s="45"/>
      <c r="AC1922" s="45"/>
      <c r="AD1922" s="45"/>
      <c r="AE1922" s="45"/>
      <c r="AF1922" s="45"/>
      <c r="AG1922" s="45"/>
      <c r="AH1922" s="45"/>
      <c r="AI1922" s="45"/>
      <c r="AJ1922" s="45"/>
      <c r="AK1922" s="45"/>
      <c r="AL1922" s="45"/>
      <c r="AM1922" s="45"/>
      <c r="AN1922" s="45"/>
      <c r="AO1922" s="45"/>
      <c r="AP1922" s="45"/>
      <c r="AQ1922" s="45"/>
      <c r="AR1922" s="45"/>
      <c r="AS1922" s="45"/>
      <c r="AT1922" s="45"/>
      <c r="AU1922" s="45"/>
      <c r="AV1922" s="45"/>
      <c r="AW1922" s="45"/>
      <c r="AX1922" s="45"/>
      <c r="AY1922" s="45"/>
      <c r="AZ1922" s="45"/>
      <c r="BA1922" s="45"/>
      <c r="BB1922" s="45"/>
      <c r="BC1922" s="45"/>
      <c r="BD1922" s="45"/>
      <c r="BE1922" s="45"/>
      <c r="BF1922" s="45"/>
      <c r="BG1922" s="45"/>
      <c r="BH1922" s="45"/>
      <c r="BI1922" s="45"/>
      <c r="BJ1922" s="45"/>
      <c r="BK1922" s="45"/>
      <c r="BL1922" s="45"/>
      <c r="BM1922" s="45"/>
      <c r="BN1922" s="45"/>
      <c r="BO1922" s="45"/>
      <c r="BP1922" s="45"/>
      <c r="BQ1922" s="45"/>
      <c r="BR1922" s="45"/>
      <c r="BS1922" s="45"/>
      <c r="BT1922" s="45"/>
    </row>
    <row r="1923" spans="5:109" customFormat="1" x14ac:dyDescent="0.25">
      <c r="E1923" s="44" t="str">
        <f t="shared" si="2"/>
        <v>update IFINAMS.dbo.ASSET_VEHICLE set BUILT_YEAR = '2024', MOD_BY = 'Aryo Budi', MOD_DATE = getdate(), MOD_IP_ADDRESS = 'M-462396' where PLAT_NO like '%B2403PIE%';</v>
      </c>
      <c r="F1923" s="45"/>
      <c r="G1923" s="45"/>
      <c r="H1923" s="45"/>
      <c r="I1923" s="45"/>
      <c r="J1923" s="45"/>
      <c r="K1923" s="45"/>
      <c r="L1923" s="45"/>
      <c r="M1923" s="45"/>
      <c r="N1923" s="45"/>
      <c r="O1923" s="45"/>
      <c r="P1923" s="45"/>
      <c r="Q1923" s="45"/>
      <c r="R1923" s="45"/>
      <c r="S1923" s="45"/>
      <c r="T1923" s="45"/>
      <c r="U1923" s="45"/>
      <c r="V1923" s="45"/>
      <c r="W1923" s="45"/>
      <c r="X1923" s="45"/>
      <c r="Y1923" s="45"/>
      <c r="Z1923" s="45"/>
      <c r="AA1923" s="45"/>
      <c r="AB1923" s="45"/>
      <c r="AC1923" s="45"/>
      <c r="AD1923" s="45"/>
      <c r="AE1923" s="45"/>
      <c r="AF1923" s="45"/>
      <c r="AG1923" s="45"/>
      <c r="AH1923" s="45"/>
      <c r="AI1923" s="45"/>
      <c r="AJ1923" s="45"/>
      <c r="AK1923" s="45"/>
      <c r="AL1923" s="45"/>
      <c r="AM1923" s="45"/>
      <c r="AN1923" s="45"/>
      <c r="AO1923" s="45"/>
      <c r="AP1923" s="45"/>
      <c r="AQ1923" s="45"/>
      <c r="AR1923" s="45"/>
      <c r="AS1923" s="45"/>
      <c r="AT1923" s="45"/>
      <c r="AU1923" s="45"/>
      <c r="AV1923" s="45"/>
      <c r="AW1923" s="45"/>
      <c r="AX1923" s="45"/>
      <c r="AY1923" s="45"/>
      <c r="AZ1923" s="45"/>
      <c r="BA1923" s="45"/>
      <c r="BB1923" s="45"/>
      <c r="BC1923" s="45"/>
      <c r="BD1923" s="45"/>
      <c r="BE1923" s="45"/>
      <c r="BF1923" s="45"/>
      <c r="BG1923" s="45"/>
      <c r="BH1923" s="45"/>
      <c r="BI1923" s="45"/>
      <c r="BJ1923" s="45"/>
      <c r="BK1923" s="45"/>
      <c r="BL1923" s="45"/>
      <c r="BM1923" s="45"/>
      <c r="BN1923" s="45"/>
      <c r="BO1923" s="45"/>
      <c r="BP1923" s="45"/>
      <c r="BQ1923" s="45"/>
      <c r="BR1923" s="45"/>
      <c r="BS1923" s="45"/>
      <c r="BT1923" s="45"/>
    </row>
    <row r="1924" spans="5:109" customFormat="1" x14ac:dyDescent="0.25">
      <c r="E1924" s="44" t="str">
        <f t="shared" si="2"/>
        <v>update IFINAMS.dbo.ASSET_VEHICLE set BUILT_YEAR = '2024', MOD_BY = 'Aryo Budi', MOD_DATE = getdate(), MOD_IP_ADDRESS = 'M-462396' where PLAT_NO like '%B9731PCY%';</v>
      </c>
      <c r="F1924" s="45"/>
      <c r="G1924" s="45"/>
      <c r="H1924" s="45"/>
      <c r="I1924" s="45"/>
      <c r="J1924" s="45"/>
      <c r="K1924" s="45"/>
      <c r="L1924" s="45"/>
      <c r="M1924" s="45"/>
      <c r="N1924" s="45"/>
      <c r="O1924" s="45"/>
      <c r="P1924" s="45"/>
      <c r="Q1924" s="45"/>
      <c r="R1924" s="45"/>
      <c r="S1924" s="45"/>
      <c r="T1924" s="45"/>
      <c r="U1924" s="45"/>
      <c r="V1924" s="45"/>
      <c r="W1924" s="45"/>
      <c r="X1924" s="45"/>
      <c r="Y1924" s="45"/>
      <c r="Z1924" s="45"/>
      <c r="AA1924" s="45"/>
      <c r="AB1924" s="45"/>
      <c r="AC1924" s="45"/>
      <c r="AD1924" s="45"/>
      <c r="AE1924" s="45"/>
      <c r="AF1924" s="45"/>
      <c r="AG1924" s="45"/>
      <c r="AH1924" s="45"/>
      <c r="AI1924" s="45"/>
      <c r="AJ1924" s="45"/>
      <c r="AK1924" s="45"/>
      <c r="AL1924" s="45"/>
      <c r="AM1924" s="45"/>
      <c r="AN1924" s="45"/>
      <c r="AO1924" s="45"/>
      <c r="AP1924" s="45"/>
      <c r="AQ1924" s="45"/>
      <c r="AR1924" s="45"/>
      <c r="AS1924" s="45"/>
      <c r="AT1924" s="45"/>
      <c r="AU1924" s="45"/>
      <c r="AV1924" s="45"/>
      <c r="AW1924" s="45"/>
      <c r="AX1924" s="45"/>
      <c r="AY1924" s="45"/>
      <c r="AZ1924" s="45"/>
      <c r="BA1924" s="45"/>
      <c r="BB1924" s="45"/>
      <c r="BC1924" s="45"/>
      <c r="BD1924" s="45"/>
      <c r="BE1924" s="45"/>
      <c r="BF1924" s="45"/>
      <c r="BG1924" s="45"/>
      <c r="BH1924" s="45"/>
      <c r="BI1924" s="45"/>
      <c r="BJ1924" s="45"/>
      <c r="BK1924" s="45"/>
      <c r="BL1924" s="45"/>
      <c r="BM1924" s="45"/>
      <c r="BN1924" s="45"/>
      <c r="BO1924" s="45"/>
      <c r="BP1924" s="45"/>
      <c r="BQ1924" s="45"/>
      <c r="BR1924" s="45"/>
      <c r="BS1924" s="45"/>
      <c r="BT1924" s="45"/>
    </row>
    <row r="1925" spans="5:109" customFormat="1" x14ac:dyDescent="0.25">
      <c r="E1925" s="28"/>
      <c r="F1925" s="29"/>
      <c r="G1925" s="29"/>
      <c r="H1925" s="29"/>
      <c r="I1925" s="29"/>
      <c r="J1925" s="29"/>
      <c r="K1925" s="29"/>
      <c r="L1925" s="29"/>
      <c r="M1925" s="29"/>
      <c r="N1925" s="29"/>
      <c r="O1925" s="29"/>
      <c r="P1925" s="29"/>
      <c r="Q1925" s="29"/>
      <c r="R1925" s="29"/>
      <c r="S1925" s="29"/>
      <c r="T1925" s="29"/>
      <c r="U1925" s="29"/>
      <c r="V1925" s="29"/>
      <c r="W1925" s="29"/>
      <c r="X1925" s="29"/>
      <c r="Y1925" s="29"/>
      <c r="Z1925" s="29"/>
      <c r="AA1925" s="29"/>
      <c r="AB1925" s="29"/>
      <c r="AC1925" s="29"/>
      <c r="AD1925" s="29"/>
      <c r="AE1925" s="29"/>
      <c r="AF1925" s="29"/>
      <c r="AG1925" s="29"/>
      <c r="AH1925" s="29"/>
      <c r="AI1925" s="29"/>
      <c r="AJ1925" s="29"/>
      <c r="AK1925" s="29"/>
      <c r="AL1925" s="29"/>
      <c r="AM1925" s="29"/>
      <c r="AN1925" s="29"/>
      <c r="AO1925" s="29"/>
      <c r="AP1925" s="29"/>
      <c r="AQ1925" s="29"/>
      <c r="AR1925" s="29"/>
      <c r="AS1925" s="29"/>
      <c r="AT1925" s="29"/>
      <c r="AU1925" s="29"/>
      <c r="AV1925" s="29"/>
      <c r="AW1925" s="29"/>
      <c r="AX1925" s="29"/>
      <c r="AY1925" s="29"/>
      <c r="AZ1925" s="29"/>
      <c r="BA1925" s="29"/>
      <c r="BB1925" s="29"/>
      <c r="BC1925" s="29"/>
      <c r="BD1925" s="29"/>
      <c r="BE1925" s="29"/>
      <c r="BF1925" s="29"/>
      <c r="BG1925" s="29"/>
      <c r="BH1925" s="29"/>
      <c r="BI1925" s="29"/>
      <c r="BJ1925" s="29"/>
      <c r="BK1925" s="29"/>
      <c r="BL1925" s="29"/>
      <c r="BM1925" s="29"/>
      <c r="BN1925" s="29"/>
      <c r="BO1925" s="29"/>
      <c r="BP1925" s="29"/>
      <c r="BQ1925" s="29"/>
      <c r="BR1925" s="29"/>
      <c r="BS1925" s="29"/>
      <c r="BT1925" s="29"/>
    </row>
    <row r="1926" spans="5:109" customFormat="1" x14ac:dyDescent="0.25">
      <c r="E1926" s="28" t="s">
        <v>29</v>
      </c>
      <c r="F1926" s="29"/>
      <c r="G1926" s="29"/>
      <c r="H1926" s="29"/>
      <c r="I1926" s="29"/>
      <c r="J1926" s="29"/>
      <c r="K1926" s="29"/>
      <c r="L1926" s="29"/>
      <c r="M1926" s="29"/>
      <c r="N1926" s="29"/>
      <c r="O1926" s="29"/>
      <c r="P1926" s="29"/>
      <c r="Q1926" s="29"/>
      <c r="R1926" s="29"/>
      <c r="S1926" s="29"/>
      <c r="T1926" s="29"/>
      <c r="U1926" s="29"/>
      <c r="V1926" s="29"/>
      <c r="W1926" s="29"/>
      <c r="X1926" s="29"/>
      <c r="Y1926" s="29"/>
      <c r="Z1926" s="29"/>
      <c r="AA1926" s="29"/>
      <c r="AB1926" s="29"/>
      <c r="AC1926" s="29"/>
      <c r="AD1926" s="29"/>
      <c r="AE1926" s="29"/>
      <c r="AF1926" s="29"/>
      <c r="AG1926" s="29"/>
      <c r="AH1926" s="29"/>
      <c r="AI1926" s="29"/>
      <c r="AJ1926" s="29"/>
      <c r="AK1926" s="29"/>
      <c r="AL1926" s="29"/>
      <c r="AM1926" s="29"/>
      <c r="AN1926" s="29"/>
      <c r="AO1926" s="29"/>
      <c r="AP1926" s="29"/>
      <c r="AQ1926" s="29"/>
      <c r="AR1926" s="29"/>
      <c r="AS1926" s="29"/>
      <c r="AT1926" s="29"/>
      <c r="AU1926" s="29"/>
      <c r="AV1926" s="29"/>
      <c r="AW1926" s="29"/>
      <c r="AX1926" s="29"/>
      <c r="AY1926" s="29"/>
      <c r="AZ1926" s="29"/>
      <c r="BA1926" s="29"/>
      <c r="BB1926" s="29"/>
      <c r="BC1926" s="29"/>
      <c r="BD1926" s="29"/>
      <c r="BE1926" s="29"/>
      <c r="BF1926" s="29"/>
      <c r="BG1926" s="29"/>
      <c r="BH1926" s="29"/>
      <c r="BI1926" s="29"/>
      <c r="BJ1926" s="29"/>
      <c r="BK1926" s="29"/>
      <c r="BL1926" s="29"/>
      <c r="BM1926" s="29"/>
      <c r="BN1926" s="29"/>
      <c r="BO1926" s="29"/>
      <c r="BP1926" s="29"/>
      <c r="BQ1926" s="29"/>
      <c r="BR1926" s="29"/>
      <c r="BS1926" s="29"/>
      <c r="BT1926" s="29"/>
    </row>
    <row r="1927" spans="5:109" customFormat="1" x14ac:dyDescent="0.25">
      <c r="E1927" s="37" t="s">
        <v>24</v>
      </c>
      <c r="F1927" s="29"/>
      <c r="G1927" s="29"/>
      <c r="H1927" s="29"/>
      <c r="I1927" s="29"/>
      <c r="J1927" s="29"/>
      <c r="K1927" s="29"/>
      <c r="L1927" s="29"/>
      <c r="M1927" s="29"/>
      <c r="N1927" s="29"/>
      <c r="O1927" s="29"/>
      <c r="P1927" s="29"/>
      <c r="Q1927" s="29"/>
      <c r="R1927" s="29"/>
      <c r="S1927" s="29"/>
      <c r="T1927" s="29"/>
      <c r="U1927" s="29"/>
      <c r="V1927" s="29"/>
      <c r="W1927" s="29"/>
      <c r="X1927" s="29"/>
      <c r="Y1927" s="29"/>
      <c r="Z1927" s="29"/>
      <c r="AA1927" s="29"/>
      <c r="AB1927" s="29"/>
      <c r="AC1927" s="29"/>
      <c r="AD1927" s="29"/>
      <c r="AE1927" s="29"/>
      <c r="AF1927" s="29"/>
      <c r="AG1927" s="29"/>
      <c r="AH1927" s="29"/>
      <c r="AI1927" s="29"/>
      <c r="AJ1927" s="29"/>
      <c r="AK1927" s="29"/>
      <c r="AL1927" s="29"/>
      <c r="AM1927" s="29"/>
      <c r="AN1927" s="29"/>
      <c r="AO1927" s="29"/>
      <c r="AP1927" s="29"/>
      <c r="AQ1927" s="29"/>
      <c r="AR1927" s="29"/>
      <c r="AS1927" s="29"/>
      <c r="AT1927" s="29"/>
      <c r="AU1927" s="29"/>
      <c r="AV1927" s="29"/>
      <c r="AW1927" s="29"/>
      <c r="AX1927" s="29"/>
      <c r="AY1927" s="29"/>
      <c r="AZ1927" s="29"/>
      <c r="BA1927" s="29"/>
      <c r="BB1927" s="29"/>
      <c r="BC1927" s="29"/>
      <c r="BD1927" s="29"/>
      <c r="BE1927" s="29"/>
      <c r="BF1927" s="29"/>
      <c r="BG1927" s="29"/>
      <c r="BH1927" s="29"/>
      <c r="BI1927" s="29"/>
      <c r="BJ1927" s="29"/>
      <c r="BK1927" s="29"/>
      <c r="BL1927" s="29"/>
      <c r="BM1927" s="29"/>
      <c r="BN1927" s="29"/>
      <c r="BO1927" s="29"/>
      <c r="BP1927" s="29"/>
      <c r="BQ1927" s="29"/>
      <c r="BR1927" s="29"/>
      <c r="BS1927" s="29"/>
      <c r="BT1927" s="29"/>
    </row>
    <row r="1928" spans="5:109" customFormat="1" x14ac:dyDescent="0.25"/>
    <row r="1929" spans="5:109" customFormat="1" x14ac:dyDescent="0.25">
      <c r="E1929" s="2" t="s">
        <v>4</v>
      </c>
    </row>
    <row r="1930" spans="5:109" customFormat="1" x14ac:dyDescent="0.25"/>
    <row r="1931" spans="5:109" customFormat="1" x14ac:dyDescent="0.25">
      <c r="BR1931" s="2" t="s">
        <v>39</v>
      </c>
      <c r="BV1931" s="2" t="s">
        <v>336</v>
      </c>
      <c r="BZ1931" s="2" t="s">
        <v>337</v>
      </c>
      <c r="CG1931" s="2" t="s">
        <v>39</v>
      </c>
      <c r="CO1931" s="2" t="s">
        <v>336</v>
      </c>
      <c r="CS1931" s="2" t="s">
        <v>168</v>
      </c>
      <c r="CX1931" s="2" t="s">
        <v>169</v>
      </c>
      <c r="DE1931" s="2" t="s">
        <v>170</v>
      </c>
    </row>
    <row r="1932" spans="5:109" customFormat="1" x14ac:dyDescent="0.25">
      <c r="BR1932" t="s">
        <v>692</v>
      </c>
      <c r="BV1932" t="s">
        <v>294</v>
      </c>
      <c r="BZ1932" t="s">
        <v>696</v>
      </c>
      <c r="CG1932" t="s">
        <v>692</v>
      </c>
      <c r="CO1932" t="s">
        <v>159</v>
      </c>
      <c r="CS1932" t="s">
        <v>246</v>
      </c>
      <c r="CX1932" s="40" t="s">
        <v>728</v>
      </c>
      <c r="DE1932" t="s">
        <v>247</v>
      </c>
    </row>
    <row r="1933" spans="5:109" customFormat="1" x14ac:dyDescent="0.25">
      <c r="BR1933" t="s">
        <v>687</v>
      </c>
      <c r="BV1933" t="s">
        <v>294</v>
      </c>
      <c r="BZ1933" t="s">
        <v>697</v>
      </c>
      <c r="CG1933" t="s">
        <v>687</v>
      </c>
      <c r="CO1933" t="s">
        <v>159</v>
      </c>
      <c r="CS1933" t="s">
        <v>246</v>
      </c>
      <c r="CX1933" s="40" t="s">
        <v>729</v>
      </c>
      <c r="DE1933" t="s">
        <v>247</v>
      </c>
    </row>
    <row r="1934" spans="5:109" customFormat="1" x14ac:dyDescent="0.25">
      <c r="BR1934" t="s">
        <v>689</v>
      </c>
      <c r="BV1934" t="s">
        <v>294</v>
      </c>
      <c r="BZ1934" t="s">
        <v>698</v>
      </c>
      <c r="CG1934" t="s">
        <v>689</v>
      </c>
      <c r="CO1934" t="s">
        <v>159</v>
      </c>
      <c r="CS1934" t="s">
        <v>246</v>
      </c>
      <c r="CX1934" s="40" t="s">
        <v>730</v>
      </c>
      <c r="DE1934" t="s">
        <v>247</v>
      </c>
    </row>
    <row r="1935" spans="5:109" customFormat="1" x14ac:dyDescent="0.25">
      <c r="BR1935" t="s">
        <v>688</v>
      </c>
      <c r="BV1935" t="s">
        <v>294</v>
      </c>
      <c r="BZ1935" t="s">
        <v>699</v>
      </c>
      <c r="CG1935" t="s">
        <v>688</v>
      </c>
      <c r="CO1935" t="s">
        <v>159</v>
      </c>
      <c r="CS1935" t="s">
        <v>246</v>
      </c>
      <c r="CX1935" s="40" t="s">
        <v>731</v>
      </c>
      <c r="DE1935" t="s">
        <v>247</v>
      </c>
    </row>
    <row r="1936" spans="5:109" customFormat="1" x14ac:dyDescent="0.25">
      <c r="BR1936" t="s">
        <v>690</v>
      </c>
      <c r="BV1936" t="s">
        <v>294</v>
      </c>
      <c r="BZ1936" t="s">
        <v>700</v>
      </c>
      <c r="CG1936" t="s">
        <v>690</v>
      </c>
      <c r="CO1936" t="s">
        <v>159</v>
      </c>
      <c r="CS1936" t="s">
        <v>246</v>
      </c>
      <c r="CX1936" s="40" t="s">
        <v>732</v>
      </c>
      <c r="DE1936" t="s">
        <v>247</v>
      </c>
    </row>
    <row r="1937" spans="70:109" customFormat="1" x14ac:dyDescent="0.25">
      <c r="BR1937" t="s">
        <v>693</v>
      </c>
      <c r="BV1937" t="s">
        <v>294</v>
      </c>
      <c r="BZ1937" t="s">
        <v>701</v>
      </c>
      <c r="CG1937" t="s">
        <v>693</v>
      </c>
      <c r="CO1937" t="s">
        <v>159</v>
      </c>
      <c r="CS1937" t="s">
        <v>246</v>
      </c>
      <c r="CX1937" s="40" t="s">
        <v>733</v>
      </c>
      <c r="DE1937" t="s">
        <v>247</v>
      </c>
    </row>
    <row r="1938" spans="70:109" customFormat="1" x14ac:dyDescent="0.25">
      <c r="BR1938" t="s">
        <v>691</v>
      </c>
      <c r="BV1938" t="s">
        <v>294</v>
      </c>
      <c r="BZ1938" t="s">
        <v>702</v>
      </c>
      <c r="CG1938" t="s">
        <v>691</v>
      </c>
      <c r="CO1938" t="s">
        <v>159</v>
      </c>
      <c r="CS1938" t="s">
        <v>246</v>
      </c>
      <c r="CX1938" s="40" t="s">
        <v>734</v>
      </c>
      <c r="DE1938" t="s">
        <v>247</v>
      </c>
    </row>
    <row r="1939" spans="70:109" customFormat="1" x14ac:dyDescent="0.25">
      <c r="BR1939" t="s">
        <v>686</v>
      </c>
      <c r="BV1939" t="s">
        <v>294</v>
      </c>
      <c r="BZ1939" t="s">
        <v>703</v>
      </c>
      <c r="CG1939" t="s">
        <v>686</v>
      </c>
      <c r="CO1939" t="s">
        <v>159</v>
      </c>
      <c r="CS1939" t="s">
        <v>246</v>
      </c>
      <c r="CX1939" s="40" t="s">
        <v>735</v>
      </c>
      <c r="DE1939" t="s">
        <v>247</v>
      </c>
    </row>
    <row r="1940" spans="70:109" customFormat="1" x14ac:dyDescent="0.25">
      <c r="BR1940" t="s">
        <v>694</v>
      </c>
      <c r="BV1940" t="s">
        <v>294</v>
      </c>
      <c r="BZ1940" t="s">
        <v>704</v>
      </c>
      <c r="CG1940" t="s">
        <v>694</v>
      </c>
      <c r="CO1940" t="s">
        <v>159</v>
      </c>
      <c r="CS1940" t="s">
        <v>246</v>
      </c>
      <c r="CX1940" s="40" t="s">
        <v>736</v>
      </c>
      <c r="DE1940" t="s">
        <v>247</v>
      </c>
    </row>
    <row r="1941" spans="70:109" customFormat="1" x14ac:dyDescent="0.25">
      <c r="BR1941" t="s">
        <v>668</v>
      </c>
      <c r="BV1941" t="s">
        <v>294</v>
      </c>
      <c r="BZ1941" t="s">
        <v>705</v>
      </c>
      <c r="CG1941" t="s">
        <v>668</v>
      </c>
      <c r="CO1941" t="s">
        <v>159</v>
      </c>
      <c r="CS1941" t="s">
        <v>246</v>
      </c>
      <c r="CX1941" s="40" t="s">
        <v>737</v>
      </c>
      <c r="DE1941" t="s">
        <v>247</v>
      </c>
    </row>
    <row r="1942" spans="70:109" customFormat="1" x14ac:dyDescent="0.25">
      <c r="BR1942" t="s">
        <v>679</v>
      </c>
      <c r="BV1942" t="s">
        <v>294</v>
      </c>
      <c r="BZ1942" t="s">
        <v>706</v>
      </c>
      <c r="CG1942" t="s">
        <v>707</v>
      </c>
      <c r="CO1942" t="s">
        <v>159</v>
      </c>
      <c r="CS1942" t="s">
        <v>489</v>
      </c>
      <c r="CX1942" s="40" t="s">
        <v>513</v>
      </c>
      <c r="DE1942" t="s">
        <v>490</v>
      </c>
    </row>
    <row r="1943" spans="70:109" customFormat="1" x14ac:dyDescent="0.25">
      <c r="BR1943" t="s">
        <v>679</v>
      </c>
      <c r="BV1943" t="s">
        <v>294</v>
      </c>
      <c r="BZ1943" t="s">
        <v>708</v>
      </c>
      <c r="CG1943" t="s">
        <v>679</v>
      </c>
      <c r="CO1943" t="s">
        <v>159</v>
      </c>
      <c r="CS1943" t="s">
        <v>246</v>
      </c>
      <c r="CX1943" s="40" t="s">
        <v>514</v>
      </c>
      <c r="DE1943" t="s">
        <v>247</v>
      </c>
    </row>
    <row r="1944" spans="70:109" customFormat="1" x14ac:dyDescent="0.25">
      <c r="BR1944" t="s">
        <v>676</v>
      </c>
      <c r="BV1944" t="s">
        <v>294</v>
      </c>
      <c r="BZ1944" t="s">
        <v>709</v>
      </c>
      <c r="CG1944" t="s">
        <v>676</v>
      </c>
      <c r="CO1944" t="s">
        <v>159</v>
      </c>
      <c r="CS1944" t="s">
        <v>246</v>
      </c>
      <c r="CX1944" s="40" t="s">
        <v>737</v>
      </c>
      <c r="DE1944" t="s">
        <v>247</v>
      </c>
    </row>
    <row r="1945" spans="70:109" customFormat="1" x14ac:dyDescent="0.25">
      <c r="BR1945" t="s">
        <v>670</v>
      </c>
      <c r="BV1945" t="s">
        <v>294</v>
      </c>
      <c r="BZ1945" t="s">
        <v>710</v>
      </c>
      <c r="CG1945" t="s">
        <v>670</v>
      </c>
      <c r="CO1945" t="s">
        <v>159</v>
      </c>
      <c r="CS1945" t="s">
        <v>246</v>
      </c>
      <c r="CX1945" s="40" t="s">
        <v>737</v>
      </c>
      <c r="DE1945" t="s">
        <v>247</v>
      </c>
    </row>
    <row r="1946" spans="70:109" customFormat="1" x14ac:dyDescent="0.25">
      <c r="BR1946" t="s">
        <v>672</v>
      </c>
      <c r="BV1946" t="s">
        <v>294</v>
      </c>
      <c r="BZ1946" t="s">
        <v>711</v>
      </c>
      <c r="CG1946" t="s">
        <v>672</v>
      </c>
      <c r="CO1946" t="s">
        <v>159</v>
      </c>
      <c r="CS1946" t="s">
        <v>246</v>
      </c>
      <c r="CX1946" s="40" t="s">
        <v>737</v>
      </c>
      <c r="DE1946" t="s">
        <v>247</v>
      </c>
    </row>
    <row r="1947" spans="70:109" customFormat="1" x14ac:dyDescent="0.25">
      <c r="BR1947" t="s">
        <v>675</v>
      </c>
      <c r="BV1947" t="s">
        <v>294</v>
      </c>
      <c r="BZ1947" t="s">
        <v>712</v>
      </c>
      <c r="CG1947" t="s">
        <v>675</v>
      </c>
      <c r="CO1947" t="s">
        <v>159</v>
      </c>
      <c r="CS1947" t="s">
        <v>246</v>
      </c>
      <c r="CX1947" s="40" t="s">
        <v>737</v>
      </c>
      <c r="DE1947" t="s">
        <v>247</v>
      </c>
    </row>
    <row r="1948" spans="70:109" customFormat="1" x14ac:dyDescent="0.25">
      <c r="BR1948" t="s">
        <v>677</v>
      </c>
      <c r="BV1948" t="s">
        <v>294</v>
      </c>
      <c r="BZ1948" t="s">
        <v>713</v>
      </c>
      <c r="CG1948" t="s">
        <v>677</v>
      </c>
      <c r="CO1948" t="s">
        <v>159</v>
      </c>
      <c r="CS1948" t="s">
        <v>246</v>
      </c>
      <c r="CX1948" s="40" t="s">
        <v>737</v>
      </c>
      <c r="DE1948" t="s">
        <v>247</v>
      </c>
    </row>
    <row r="1949" spans="70:109" customFormat="1" x14ac:dyDescent="0.25">
      <c r="BR1949" t="s">
        <v>669</v>
      </c>
      <c r="BV1949" t="s">
        <v>294</v>
      </c>
      <c r="BZ1949" t="s">
        <v>714</v>
      </c>
      <c r="CG1949" t="s">
        <v>669</v>
      </c>
      <c r="CO1949" t="s">
        <v>159</v>
      </c>
      <c r="CS1949" t="s">
        <v>246</v>
      </c>
      <c r="CX1949" s="40" t="s">
        <v>737</v>
      </c>
      <c r="DE1949" t="s">
        <v>247</v>
      </c>
    </row>
    <row r="1950" spans="70:109" customFormat="1" x14ac:dyDescent="0.25">
      <c r="BR1950" t="s">
        <v>671</v>
      </c>
      <c r="BV1950" t="s">
        <v>294</v>
      </c>
      <c r="BZ1950" t="s">
        <v>715</v>
      </c>
      <c r="CG1950" t="s">
        <v>671</v>
      </c>
      <c r="CO1950" t="s">
        <v>159</v>
      </c>
      <c r="CS1950" t="s">
        <v>246</v>
      </c>
      <c r="CX1950" s="40" t="s">
        <v>737</v>
      </c>
      <c r="DE1950" t="s">
        <v>247</v>
      </c>
    </row>
    <row r="1951" spans="70:109" customFormat="1" x14ac:dyDescent="0.25">
      <c r="BR1951" t="s">
        <v>678</v>
      </c>
      <c r="BV1951" t="s">
        <v>294</v>
      </c>
      <c r="BZ1951" t="s">
        <v>716</v>
      </c>
      <c r="CG1951" t="s">
        <v>678</v>
      </c>
      <c r="CO1951" t="s">
        <v>159</v>
      </c>
      <c r="CS1951" t="s">
        <v>246</v>
      </c>
      <c r="CX1951" s="40" t="s">
        <v>500</v>
      </c>
      <c r="DE1951" t="s">
        <v>247</v>
      </c>
    </row>
    <row r="1952" spans="70:109" customFormat="1" x14ac:dyDescent="0.25">
      <c r="BR1952" t="s">
        <v>674</v>
      </c>
      <c r="BV1952" t="s">
        <v>294</v>
      </c>
      <c r="BZ1952" t="s">
        <v>717</v>
      </c>
      <c r="CG1952" t="s">
        <v>674</v>
      </c>
      <c r="CO1952" t="s">
        <v>159</v>
      </c>
      <c r="CS1952" t="s">
        <v>246</v>
      </c>
      <c r="CX1952" s="40" t="s">
        <v>737</v>
      </c>
      <c r="DE1952" t="s">
        <v>247</v>
      </c>
    </row>
    <row r="1953" spans="70:109" customFormat="1" x14ac:dyDescent="0.25">
      <c r="BR1953" t="s">
        <v>673</v>
      </c>
      <c r="BV1953" t="s">
        <v>294</v>
      </c>
      <c r="BZ1953" t="s">
        <v>718</v>
      </c>
      <c r="CG1953" t="s">
        <v>673</v>
      </c>
      <c r="CO1953" t="s">
        <v>159</v>
      </c>
      <c r="CS1953" t="s">
        <v>246</v>
      </c>
      <c r="CX1953" s="40" t="s">
        <v>737</v>
      </c>
      <c r="DE1953" t="s">
        <v>247</v>
      </c>
    </row>
    <row r="1954" spans="70:109" customFormat="1" x14ac:dyDescent="0.25">
      <c r="BR1954" t="s">
        <v>695</v>
      </c>
      <c r="BV1954" t="s">
        <v>294</v>
      </c>
      <c r="BZ1954" t="s">
        <v>719</v>
      </c>
      <c r="CG1954" t="s">
        <v>695</v>
      </c>
      <c r="CO1954" t="s">
        <v>159</v>
      </c>
      <c r="CS1954" t="s">
        <v>246</v>
      </c>
      <c r="CX1954" s="40" t="s">
        <v>738</v>
      </c>
      <c r="DE1954" t="s">
        <v>247</v>
      </c>
    </row>
    <row r="1955" spans="70:109" customFormat="1" x14ac:dyDescent="0.25">
      <c r="BR1955" t="s">
        <v>667</v>
      </c>
      <c r="BV1955" t="s">
        <v>294</v>
      </c>
      <c r="BZ1955" t="s">
        <v>720</v>
      </c>
      <c r="CG1955" t="s">
        <v>667</v>
      </c>
      <c r="CO1955" t="s">
        <v>159</v>
      </c>
      <c r="CS1955" t="s">
        <v>246</v>
      </c>
      <c r="CX1955" s="40" t="s">
        <v>739</v>
      </c>
      <c r="DE1955" t="s">
        <v>247</v>
      </c>
    </row>
    <row r="1956" spans="70:109" customFormat="1" x14ac:dyDescent="0.25">
      <c r="BR1956" t="s">
        <v>683</v>
      </c>
      <c r="BV1956" t="s">
        <v>294</v>
      </c>
      <c r="BZ1956" t="s">
        <v>721</v>
      </c>
      <c r="CG1956" t="s">
        <v>683</v>
      </c>
      <c r="CS1956" t="s">
        <v>255</v>
      </c>
      <c r="CX1956" s="40" t="s">
        <v>740</v>
      </c>
      <c r="DE1956" t="s">
        <v>250</v>
      </c>
    </row>
    <row r="1957" spans="70:109" customFormat="1" x14ac:dyDescent="0.25">
      <c r="BR1957" t="s">
        <v>684</v>
      </c>
      <c r="BV1957" t="s">
        <v>294</v>
      </c>
      <c r="BZ1957" t="s">
        <v>722</v>
      </c>
      <c r="CG1957" t="s">
        <v>684</v>
      </c>
      <c r="CO1957" t="s">
        <v>159</v>
      </c>
      <c r="CS1957" t="s">
        <v>246</v>
      </c>
      <c r="CX1957" s="40" t="s">
        <v>741</v>
      </c>
      <c r="DE1957" t="s">
        <v>247</v>
      </c>
    </row>
    <row r="1958" spans="70:109" customFormat="1" x14ac:dyDescent="0.25">
      <c r="BR1958" t="s">
        <v>682</v>
      </c>
      <c r="BV1958" t="s">
        <v>294</v>
      </c>
      <c r="BZ1958" t="s">
        <v>723</v>
      </c>
      <c r="CG1958" t="s">
        <v>682</v>
      </c>
      <c r="CS1958" t="s">
        <v>255</v>
      </c>
      <c r="CX1958" s="40" t="s">
        <v>742</v>
      </c>
      <c r="DE1958" t="s">
        <v>724</v>
      </c>
    </row>
    <row r="1959" spans="70:109" customFormat="1" x14ac:dyDescent="0.25">
      <c r="BR1959" t="s">
        <v>680</v>
      </c>
      <c r="BV1959" t="s">
        <v>294</v>
      </c>
      <c r="BZ1959" t="s">
        <v>725</v>
      </c>
      <c r="CG1959" t="s">
        <v>680</v>
      </c>
      <c r="CS1959" t="s">
        <v>255</v>
      </c>
      <c r="CX1959" s="40" t="s">
        <v>743</v>
      </c>
      <c r="DE1959" t="s">
        <v>253</v>
      </c>
    </row>
    <row r="1960" spans="70:109" customFormat="1" x14ac:dyDescent="0.25">
      <c r="BR1960" t="s">
        <v>681</v>
      </c>
      <c r="BV1960" t="s">
        <v>294</v>
      </c>
      <c r="BZ1960" t="s">
        <v>726</v>
      </c>
      <c r="CG1960" t="s">
        <v>681</v>
      </c>
      <c r="CO1960" t="s">
        <v>159</v>
      </c>
      <c r="CS1960" t="s">
        <v>246</v>
      </c>
      <c r="CX1960" s="40" t="s">
        <v>741</v>
      </c>
      <c r="DE1960" t="s">
        <v>247</v>
      </c>
    </row>
    <row r="1961" spans="70:109" customFormat="1" x14ac:dyDescent="0.25">
      <c r="BR1961" t="s">
        <v>685</v>
      </c>
      <c r="BV1961" t="s">
        <v>294</v>
      </c>
      <c r="BZ1961" t="s">
        <v>727</v>
      </c>
      <c r="CG1961" t="s">
        <v>685</v>
      </c>
      <c r="CO1961" t="s">
        <v>159</v>
      </c>
      <c r="CS1961" t="s">
        <v>246</v>
      </c>
      <c r="CX1961" s="40" t="s">
        <v>744</v>
      </c>
      <c r="DE1961" t="s">
        <v>247</v>
      </c>
    </row>
    <row r="1962" spans="70:109" customFormat="1" x14ac:dyDescent="0.25"/>
    <row r="1963" spans="70:109" customFormat="1" x14ac:dyDescent="0.25"/>
    <row r="1964" spans="70:109" customFormat="1" x14ac:dyDescent="0.25"/>
    <row r="1965" spans="70:109" customFormat="1" x14ac:dyDescent="0.25"/>
    <row r="1966" spans="70:109" customFormat="1" x14ac:dyDescent="0.25"/>
    <row r="1967" spans="70:109" customFormat="1" x14ac:dyDescent="0.25"/>
    <row r="1968" spans="70:109" customFormat="1" x14ac:dyDescent="0.25"/>
    <row r="1969" spans="5:109" customFormat="1" x14ac:dyDescent="0.25"/>
    <row r="1970" spans="5:109" customFormat="1" x14ac:dyDescent="0.25"/>
    <row r="1971" spans="5:109" customFormat="1" x14ac:dyDescent="0.25"/>
    <row r="1972" spans="5:109" customFormat="1" x14ac:dyDescent="0.25"/>
    <row r="1973" spans="5:109" customFormat="1" x14ac:dyDescent="0.25">
      <c r="E1973" s="2" t="s">
        <v>5</v>
      </c>
    </row>
    <row r="1974" spans="5:109" customFormat="1" x14ac:dyDescent="0.25"/>
    <row r="1975" spans="5:109" customFormat="1" x14ac:dyDescent="0.25">
      <c r="BR1975" s="2" t="s">
        <v>39</v>
      </c>
      <c r="BV1975" s="2" t="s">
        <v>336</v>
      </c>
      <c r="BZ1975" s="2" t="s">
        <v>337</v>
      </c>
      <c r="CG1975" s="2" t="s">
        <v>39</v>
      </c>
      <c r="CO1975" s="2" t="s">
        <v>336</v>
      </c>
      <c r="CS1975" s="2" t="s">
        <v>168</v>
      </c>
      <c r="CX1975" s="2" t="s">
        <v>169</v>
      </c>
      <c r="DE1975" s="2" t="s">
        <v>170</v>
      </c>
    </row>
    <row r="1976" spans="5:109" customFormat="1" x14ac:dyDescent="0.25">
      <c r="BR1976" t="s">
        <v>692</v>
      </c>
      <c r="BV1976" t="s">
        <v>294</v>
      </c>
      <c r="BZ1976" t="s">
        <v>696</v>
      </c>
      <c r="CG1976" t="s">
        <v>692</v>
      </c>
      <c r="CO1976" t="s">
        <v>294</v>
      </c>
      <c r="CS1976" t="s">
        <v>254</v>
      </c>
      <c r="CX1976" s="40" t="s">
        <v>746</v>
      </c>
      <c r="DE1976" t="s">
        <v>745</v>
      </c>
    </row>
    <row r="1977" spans="5:109" customFormat="1" x14ac:dyDescent="0.25">
      <c r="BR1977" t="s">
        <v>687</v>
      </c>
      <c r="BV1977" t="s">
        <v>294</v>
      </c>
      <c r="BZ1977" t="s">
        <v>697</v>
      </c>
      <c r="CG1977" t="s">
        <v>687</v>
      </c>
      <c r="CO1977" t="s">
        <v>294</v>
      </c>
      <c r="CS1977" t="s">
        <v>254</v>
      </c>
      <c r="CX1977" s="40" t="s">
        <v>746</v>
      </c>
      <c r="DE1977" t="s">
        <v>745</v>
      </c>
    </row>
    <row r="1978" spans="5:109" customFormat="1" x14ac:dyDescent="0.25">
      <c r="BR1978" t="s">
        <v>689</v>
      </c>
      <c r="BV1978" t="s">
        <v>294</v>
      </c>
      <c r="BZ1978" t="s">
        <v>698</v>
      </c>
      <c r="CG1978" t="s">
        <v>689</v>
      </c>
      <c r="CO1978" t="s">
        <v>294</v>
      </c>
      <c r="CS1978" t="s">
        <v>254</v>
      </c>
      <c r="CX1978" s="40" t="s">
        <v>746</v>
      </c>
      <c r="DE1978" t="s">
        <v>745</v>
      </c>
    </row>
    <row r="1979" spans="5:109" customFormat="1" x14ac:dyDescent="0.25">
      <c r="BR1979" t="s">
        <v>688</v>
      </c>
      <c r="BV1979" t="s">
        <v>294</v>
      </c>
      <c r="BZ1979" t="s">
        <v>699</v>
      </c>
      <c r="CG1979" t="s">
        <v>688</v>
      </c>
      <c r="CO1979" t="s">
        <v>294</v>
      </c>
      <c r="CS1979" t="s">
        <v>254</v>
      </c>
      <c r="CX1979" s="40" t="s">
        <v>746</v>
      </c>
      <c r="DE1979" t="s">
        <v>745</v>
      </c>
    </row>
    <row r="1980" spans="5:109" customFormat="1" x14ac:dyDescent="0.25">
      <c r="BR1980" t="s">
        <v>690</v>
      </c>
      <c r="BV1980" t="s">
        <v>294</v>
      </c>
      <c r="BZ1980" t="s">
        <v>700</v>
      </c>
      <c r="CG1980" t="s">
        <v>690</v>
      </c>
      <c r="CO1980" t="s">
        <v>294</v>
      </c>
      <c r="CS1980" t="s">
        <v>254</v>
      </c>
      <c r="CX1980" s="40" t="s">
        <v>746</v>
      </c>
      <c r="DE1980" t="s">
        <v>745</v>
      </c>
    </row>
    <row r="1981" spans="5:109" customFormat="1" x14ac:dyDescent="0.25">
      <c r="BR1981" t="s">
        <v>693</v>
      </c>
      <c r="BV1981" t="s">
        <v>294</v>
      </c>
      <c r="BZ1981" t="s">
        <v>701</v>
      </c>
      <c r="CG1981" t="s">
        <v>693</v>
      </c>
      <c r="CO1981" t="s">
        <v>294</v>
      </c>
      <c r="CS1981" t="s">
        <v>254</v>
      </c>
      <c r="CX1981" s="40" t="s">
        <v>746</v>
      </c>
      <c r="DE1981" t="s">
        <v>745</v>
      </c>
    </row>
    <row r="1982" spans="5:109" customFormat="1" x14ac:dyDescent="0.25">
      <c r="BR1982" t="s">
        <v>691</v>
      </c>
      <c r="BV1982" t="s">
        <v>294</v>
      </c>
      <c r="BZ1982" t="s">
        <v>702</v>
      </c>
      <c r="CG1982" t="s">
        <v>691</v>
      </c>
      <c r="CO1982" t="s">
        <v>294</v>
      </c>
      <c r="CS1982" t="s">
        <v>254</v>
      </c>
      <c r="CX1982" s="40" t="s">
        <v>746</v>
      </c>
      <c r="DE1982" t="s">
        <v>745</v>
      </c>
    </row>
    <row r="1983" spans="5:109" customFormat="1" x14ac:dyDescent="0.25">
      <c r="BR1983" t="s">
        <v>686</v>
      </c>
      <c r="BV1983" t="s">
        <v>294</v>
      </c>
      <c r="BZ1983" t="s">
        <v>703</v>
      </c>
      <c r="CG1983" t="s">
        <v>686</v>
      </c>
      <c r="CO1983" t="s">
        <v>294</v>
      </c>
      <c r="CS1983" t="s">
        <v>254</v>
      </c>
      <c r="CX1983" s="40" t="s">
        <v>746</v>
      </c>
      <c r="DE1983" t="s">
        <v>745</v>
      </c>
    </row>
    <row r="1984" spans="5:109" customFormat="1" x14ac:dyDescent="0.25">
      <c r="BR1984" t="s">
        <v>694</v>
      </c>
      <c r="BV1984" t="s">
        <v>294</v>
      </c>
      <c r="BZ1984" t="s">
        <v>704</v>
      </c>
      <c r="CG1984" t="s">
        <v>694</v>
      </c>
      <c r="CO1984" t="s">
        <v>294</v>
      </c>
      <c r="CS1984" t="s">
        <v>254</v>
      </c>
      <c r="CX1984" s="40" t="s">
        <v>746</v>
      </c>
      <c r="DE1984" t="s">
        <v>745</v>
      </c>
    </row>
    <row r="1985" spans="70:109" customFormat="1" x14ac:dyDescent="0.25">
      <c r="BR1985" t="s">
        <v>668</v>
      </c>
      <c r="BV1985" t="s">
        <v>294</v>
      </c>
      <c r="BZ1985" t="s">
        <v>705</v>
      </c>
      <c r="CG1985" t="s">
        <v>668</v>
      </c>
      <c r="CO1985" t="s">
        <v>294</v>
      </c>
      <c r="CS1985" t="s">
        <v>254</v>
      </c>
      <c r="CX1985" s="40" t="s">
        <v>746</v>
      </c>
      <c r="DE1985" t="s">
        <v>745</v>
      </c>
    </row>
    <row r="1986" spans="70:109" customFormat="1" x14ac:dyDescent="0.25">
      <c r="BR1986" t="s">
        <v>679</v>
      </c>
      <c r="BV1986" t="s">
        <v>294</v>
      </c>
      <c r="BZ1986" t="s">
        <v>706</v>
      </c>
      <c r="CG1986" t="s">
        <v>707</v>
      </c>
      <c r="CO1986" t="s">
        <v>294</v>
      </c>
      <c r="CS1986" t="s">
        <v>254</v>
      </c>
      <c r="CX1986" s="40" t="s">
        <v>746</v>
      </c>
      <c r="DE1986" t="s">
        <v>745</v>
      </c>
    </row>
    <row r="1987" spans="70:109" customFormat="1" x14ac:dyDescent="0.25">
      <c r="BR1987" t="s">
        <v>679</v>
      </c>
      <c r="BV1987" t="s">
        <v>294</v>
      </c>
      <c r="BZ1987" t="s">
        <v>708</v>
      </c>
      <c r="CG1987" t="s">
        <v>679</v>
      </c>
      <c r="CO1987" t="s">
        <v>294</v>
      </c>
      <c r="CS1987" t="s">
        <v>254</v>
      </c>
      <c r="CX1987" s="40" t="s">
        <v>746</v>
      </c>
      <c r="DE1987" t="s">
        <v>745</v>
      </c>
    </row>
    <row r="1988" spans="70:109" customFormat="1" x14ac:dyDescent="0.25">
      <c r="BR1988" t="s">
        <v>676</v>
      </c>
      <c r="BV1988" t="s">
        <v>294</v>
      </c>
      <c r="BZ1988" t="s">
        <v>709</v>
      </c>
      <c r="CG1988" t="s">
        <v>676</v>
      </c>
      <c r="CO1988" t="s">
        <v>294</v>
      </c>
      <c r="CS1988" t="s">
        <v>254</v>
      </c>
      <c r="CX1988" s="40" t="s">
        <v>746</v>
      </c>
      <c r="DE1988" t="s">
        <v>745</v>
      </c>
    </row>
    <row r="1989" spans="70:109" customFormat="1" x14ac:dyDescent="0.25">
      <c r="BR1989" t="s">
        <v>670</v>
      </c>
      <c r="BV1989" t="s">
        <v>294</v>
      </c>
      <c r="BZ1989" t="s">
        <v>710</v>
      </c>
      <c r="CG1989" t="s">
        <v>670</v>
      </c>
      <c r="CO1989" t="s">
        <v>294</v>
      </c>
      <c r="CS1989" t="s">
        <v>254</v>
      </c>
      <c r="CX1989" s="40" t="s">
        <v>746</v>
      </c>
      <c r="DE1989" t="s">
        <v>745</v>
      </c>
    </row>
    <row r="1990" spans="70:109" customFormat="1" x14ac:dyDescent="0.25">
      <c r="BR1990" t="s">
        <v>672</v>
      </c>
      <c r="BV1990" t="s">
        <v>294</v>
      </c>
      <c r="BZ1990" t="s">
        <v>711</v>
      </c>
      <c r="CG1990" t="s">
        <v>672</v>
      </c>
      <c r="CO1990" t="s">
        <v>294</v>
      </c>
      <c r="CS1990" t="s">
        <v>254</v>
      </c>
      <c r="CX1990" s="40" t="s">
        <v>746</v>
      </c>
      <c r="DE1990" t="s">
        <v>745</v>
      </c>
    </row>
    <row r="1991" spans="70:109" customFormat="1" x14ac:dyDescent="0.25">
      <c r="BR1991" t="s">
        <v>675</v>
      </c>
      <c r="BV1991" t="s">
        <v>294</v>
      </c>
      <c r="BZ1991" t="s">
        <v>712</v>
      </c>
      <c r="CG1991" t="s">
        <v>675</v>
      </c>
      <c r="CO1991" t="s">
        <v>294</v>
      </c>
      <c r="CS1991" t="s">
        <v>254</v>
      </c>
      <c r="CX1991" s="40" t="s">
        <v>746</v>
      </c>
      <c r="DE1991" t="s">
        <v>745</v>
      </c>
    </row>
    <row r="1992" spans="70:109" customFormat="1" x14ac:dyDescent="0.25">
      <c r="BR1992" t="s">
        <v>677</v>
      </c>
      <c r="BV1992" t="s">
        <v>294</v>
      </c>
      <c r="BZ1992" t="s">
        <v>713</v>
      </c>
      <c r="CG1992" t="s">
        <v>677</v>
      </c>
      <c r="CO1992" t="s">
        <v>294</v>
      </c>
      <c r="CS1992" t="s">
        <v>254</v>
      </c>
      <c r="CX1992" s="40" t="s">
        <v>746</v>
      </c>
      <c r="DE1992" t="s">
        <v>745</v>
      </c>
    </row>
    <row r="1993" spans="70:109" customFormat="1" x14ac:dyDescent="0.25">
      <c r="BR1993" t="s">
        <v>669</v>
      </c>
      <c r="BV1993" t="s">
        <v>294</v>
      </c>
      <c r="BZ1993" t="s">
        <v>714</v>
      </c>
      <c r="CG1993" t="s">
        <v>669</v>
      </c>
      <c r="CO1993" t="s">
        <v>294</v>
      </c>
      <c r="CS1993" t="s">
        <v>254</v>
      </c>
      <c r="CX1993" s="40" t="s">
        <v>746</v>
      </c>
      <c r="DE1993" t="s">
        <v>745</v>
      </c>
    </row>
    <row r="1994" spans="70:109" customFormat="1" x14ac:dyDescent="0.25">
      <c r="BR1994" t="s">
        <v>671</v>
      </c>
      <c r="BV1994" t="s">
        <v>294</v>
      </c>
      <c r="BZ1994" t="s">
        <v>715</v>
      </c>
      <c r="CG1994" t="s">
        <v>671</v>
      </c>
      <c r="CO1994" t="s">
        <v>294</v>
      </c>
      <c r="CS1994" t="s">
        <v>254</v>
      </c>
      <c r="CX1994" s="40" t="s">
        <v>746</v>
      </c>
      <c r="DE1994" t="s">
        <v>745</v>
      </c>
    </row>
    <row r="1995" spans="70:109" customFormat="1" x14ac:dyDescent="0.25">
      <c r="BR1995" t="s">
        <v>678</v>
      </c>
      <c r="BV1995" t="s">
        <v>294</v>
      </c>
      <c r="BZ1995" t="s">
        <v>716</v>
      </c>
      <c r="CG1995" t="s">
        <v>678</v>
      </c>
      <c r="CO1995" t="s">
        <v>294</v>
      </c>
      <c r="CS1995" t="s">
        <v>254</v>
      </c>
      <c r="CX1995" s="40" t="s">
        <v>746</v>
      </c>
      <c r="DE1995" t="s">
        <v>745</v>
      </c>
    </row>
    <row r="1996" spans="70:109" customFormat="1" x14ac:dyDescent="0.25">
      <c r="BR1996" t="s">
        <v>674</v>
      </c>
      <c r="BV1996" t="s">
        <v>294</v>
      </c>
      <c r="BZ1996" t="s">
        <v>717</v>
      </c>
      <c r="CG1996" t="s">
        <v>674</v>
      </c>
      <c r="CO1996" t="s">
        <v>294</v>
      </c>
      <c r="CS1996" t="s">
        <v>254</v>
      </c>
      <c r="CX1996" s="40" t="s">
        <v>746</v>
      </c>
      <c r="DE1996" t="s">
        <v>745</v>
      </c>
    </row>
    <row r="1997" spans="70:109" customFormat="1" x14ac:dyDescent="0.25">
      <c r="BR1997" t="s">
        <v>673</v>
      </c>
      <c r="BV1997" t="s">
        <v>294</v>
      </c>
      <c r="BZ1997" t="s">
        <v>718</v>
      </c>
      <c r="CG1997" t="s">
        <v>673</v>
      </c>
      <c r="CO1997" t="s">
        <v>294</v>
      </c>
      <c r="CS1997" t="s">
        <v>254</v>
      </c>
      <c r="CX1997" s="40" t="s">
        <v>746</v>
      </c>
      <c r="DE1997" t="s">
        <v>745</v>
      </c>
    </row>
    <row r="1998" spans="70:109" customFormat="1" x14ac:dyDescent="0.25">
      <c r="BR1998" t="s">
        <v>695</v>
      </c>
      <c r="BV1998" t="s">
        <v>294</v>
      </c>
      <c r="BZ1998" t="s">
        <v>719</v>
      </c>
      <c r="CG1998" t="s">
        <v>695</v>
      </c>
      <c r="CO1998" t="s">
        <v>294</v>
      </c>
      <c r="CS1998" t="s">
        <v>254</v>
      </c>
      <c r="CX1998" s="40" t="s">
        <v>746</v>
      </c>
      <c r="DE1998" t="s">
        <v>745</v>
      </c>
    </row>
    <row r="1999" spans="70:109" customFormat="1" x14ac:dyDescent="0.25">
      <c r="BR1999" t="s">
        <v>667</v>
      </c>
      <c r="BV1999" t="s">
        <v>294</v>
      </c>
      <c r="BZ1999" t="s">
        <v>720</v>
      </c>
      <c r="CG1999" t="s">
        <v>667</v>
      </c>
      <c r="CO1999" t="s">
        <v>294</v>
      </c>
      <c r="CS1999" t="s">
        <v>254</v>
      </c>
      <c r="CX1999" s="40" t="s">
        <v>746</v>
      </c>
      <c r="DE1999" t="s">
        <v>745</v>
      </c>
    </row>
    <row r="2000" spans="70:109" customFormat="1" x14ac:dyDescent="0.25">
      <c r="BR2000" t="s">
        <v>683</v>
      </c>
      <c r="BV2000" t="s">
        <v>294</v>
      </c>
      <c r="BZ2000" t="s">
        <v>721</v>
      </c>
      <c r="CG2000" t="s">
        <v>683</v>
      </c>
      <c r="CO2000" t="s">
        <v>294</v>
      </c>
      <c r="CS2000" t="s">
        <v>254</v>
      </c>
      <c r="CX2000" s="40" t="s">
        <v>746</v>
      </c>
      <c r="DE2000" t="s">
        <v>745</v>
      </c>
    </row>
    <row r="2001" spans="70:109" customFormat="1" x14ac:dyDescent="0.25">
      <c r="BR2001" t="s">
        <v>684</v>
      </c>
      <c r="BV2001" t="s">
        <v>294</v>
      </c>
      <c r="BZ2001" t="s">
        <v>722</v>
      </c>
      <c r="CG2001" t="s">
        <v>684</v>
      </c>
      <c r="CO2001" t="s">
        <v>294</v>
      </c>
      <c r="CS2001" t="s">
        <v>254</v>
      </c>
      <c r="CX2001" s="40" t="s">
        <v>746</v>
      </c>
      <c r="DE2001" t="s">
        <v>745</v>
      </c>
    </row>
    <row r="2002" spans="70:109" customFormat="1" x14ac:dyDescent="0.25">
      <c r="BR2002" t="s">
        <v>682</v>
      </c>
      <c r="BV2002" t="s">
        <v>294</v>
      </c>
      <c r="BZ2002" t="s">
        <v>723</v>
      </c>
      <c r="CG2002" t="s">
        <v>682</v>
      </c>
      <c r="CO2002" t="s">
        <v>294</v>
      </c>
      <c r="CS2002" t="s">
        <v>254</v>
      </c>
      <c r="CX2002" s="40" t="s">
        <v>746</v>
      </c>
      <c r="DE2002" t="s">
        <v>745</v>
      </c>
    </row>
    <row r="2003" spans="70:109" customFormat="1" x14ac:dyDescent="0.25">
      <c r="BR2003" t="s">
        <v>680</v>
      </c>
      <c r="BV2003" t="s">
        <v>294</v>
      </c>
      <c r="BZ2003" t="s">
        <v>725</v>
      </c>
      <c r="CG2003" t="s">
        <v>680</v>
      </c>
      <c r="CO2003" t="s">
        <v>294</v>
      </c>
      <c r="CS2003" t="s">
        <v>254</v>
      </c>
      <c r="CX2003" s="40" t="s">
        <v>746</v>
      </c>
      <c r="DE2003" t="s">
        <v>745</v>
      </c>
    </row>
    <row r="2004" spans="70:109" customFormat="1" x14ac:dyDescent="0.25">
      <c r="BR2004" t="s">
        <v>681</v>
      </c>
      <c r="BV2004" t="s">
        <v>294</v>
      </c>
      <c r="BZ2004" t="s">
        <v>726</v>
      </c>
      <c r="CG2004" t="s">
        <v>681</v>
      </c>
      <c r="CO2004" t="s">
        <v>294</v>
      </c>
      <c r="CS2004" t="s">
        <v>254</v>
      </c>
      <c r="CX2004" s="40" t="s">
        <v>746</v>
      </c>
      <c r="DE2004" t="s">
        <v>745</v>
      </c>
    </row>
    <row r="2005" spans="70:109" customFormat="1" x14ac:dyDescent="0.25">
      <c r="BR2005" t="s">
        <v>685</v>
      </c>
      <c r="BV2005" t="s">
        <v>294</v>
      </c>
      <c r="BZ2005" t="s">
        <v>727</v>
      </c>
      <c r="CG2005" t="s">
        <v>685</v>
      </c>
      <c r="CO2005" t="s">
        <v>294</v>
      </c>
      <c r="CS2005" t="s">
        <v>254</v>
      </c>
      <c r="CX2005" s="40" t="s">
        <v>746</v>
      </c>
      <c r="DE2005" t="s">
        <v>745</v>
      </c>
    </row>
    <row r="2006" spans="70:109" customFormat="1" x14ac:dyDescent="0.25"/>
    <row r="2007" spans="70:109" customFormat="1" x14ac:dyDescent="0.25"/>
    <row r="2008" spans="70:109" customFormat="1" x14ac:dyDescent="0.25"/>
    <row r="2009" spans="70:109" customFormat="1" x14ac:dyDescent="0.25"/>
    <row r="2010" spans="70:109" customFormat="1" x14ac:dyDescent="0.25"/>
    <row r="2011" spans="70:109" customFormat="1" x14ac:dyDescent="0.25"/>
    <row r="2012" spans="70:109" customFormat="1" x14ac:dyDescent="0.25"/>
    <row r="2013" spans="70:109" customFormat="1" x14ac:dyDescent="0.25"/>
    <row r="2014" spans="70:109" customFormat="1" x14ac:dyDescent="0.25"/>
    <row r="2015" spans="70:109" customFormat="1" x14ac:dyDescent="0.25"/>
    <row r="2016" spans="70:109" customFormat="1" x14ac:dyDescent="0.25"/>
    <row r="2017" spans="5:5" customFormat="1" x14ac:dyDescent="0.25">
      <c r="E2017" s="22" t="s">
        <v>747</v>
      </c>
    </row>
    <row r="2018" spans="5:5" customFormat="1" x14ac:dyDescent="0.25">
      <c r="E2018" t="s">
        <v>748</v>
      </c>
    </row>
    <row r="2019" spans="5:5" customFormat="1" x14ac:dyDescent="0.25"/>
    <row r="2020" spans="5:5" customFormat="1" x14ac:dyDescent="0.25"/>
    <row r="2021" spans="5:5" customFormat="1" x14ac:dyDescent="0.25"/>
    <row r="2022" spans="5:5" customFormat="1" x14ac:dyDescent="0.25"/>
    <row r="2023" spans="5:5" customFormat="1" x14ac:dyDescent="0.25"/>
    <row r="2024" spans="5:5" customFormat="1" x14ac:dyDescent="0.25"/>
    <row r="2025" spans="5:5" customFormat="1" x14ac:dyDescent="0.25"/>
    <row r="2026" spans="5:5" customFormat="1" x14ac:dyDescent="0.25"/>
    <row r="2027" spans="5:5" customFormat="1" x14ac:dyDescent="0.25"/>
    <row r="2028" spans="5:5" customFormat="1" x14ac:dyDescent="0.25"/>
    <row r="2029" spans="5:5" customFormat="1" x14ac:dyDescent="0.25"/>
    <row r="2030" spans="5:5" customFormat="1" x14ac:dyDescent="0.25"/>
    <row r="2031" spans="5:5" customFormat="1" x14ac:dyDescent="0.25"/>
    <row r="2032" spans="5:5" customFormat="1" x14ac:dyDescent="0.25"/>
    <row r="2033" spans="3:36" customFormat="1" x14ac:dyDescent="0.25"/>
    <row r="2034" spans="3:36" customFormat="1" x14ac:dyDescent="0.25"/>
    <row r="2035" spans="3:36" customFormat="1" x14ac:dyDescent="0.25"/>
    <row r="2036" spans="3:36" customFormat="1" x14ac:dyDescent="0.25"/>
    <row r="2037" spans="3:36" customFormat="1" x14ac:dyDescent="0.25"/>
    <row r="2038" spans="3:36" customFormat="1" x14ac:dyDescent="0.25"/>
    <row r="2039" spans="3:36" customFormat="1" x14ac:dyDescent="0.25"/>
    <row r="2040" spans="3:36" customFormat="1" x14ac:dyDescent="0.25"/>
    <row r="2041" spans="3:36" customFormat="1" x14ac:dyDescent="0.25">
      <c r="AJ2041" s="27"/>
    </row>
    <row r="2042" spans="3:36" customFormat="1" x14ac:dyDescent="0.25"/>
    <row r="2043" spans="3:36" customFormat="1" x14ac:dyDescent="0.25"/>
    <row r="2044" spans="3:36" customFormat="1" x14ac:dyDescent="0.25"/>
    <row r="2045" spans="3:36" customFormat="1" x14ac:dyDescent="0.25"/>
    <row r="2046" spans="3:36" customFormat="1" x14ac:dyDescent="0.25">
      <c r="C2046" s="21">
        <v>0</v>
      </c>
      <c r="E2046" s="1" t="s">
        <v>749</v>
      </c>
    </row>
    <row r="2047" spans="3:36" customFormat="1" x14ac:dyDescent="0.25">
      <c r="E2047" t="s">
        <v>569</v>
      </c>
    </row>
    <row r="2048" spans="3:36" customFormat="1" x14ac:dyDescent="0.25">
      <c r="E2048" s="2" t="s">
        <v>570</v>
      </c>
    </row>
    <row r="2049" spans="5:5" customFormat="1" x14ac:dyDescent="0.25">
      <c r="E2049" t="s">
        <v>102</v>
      </c>
    </row>
    <row r="2050" spans="5:5" customFormat="1" x14ac:dyDescent="0.25">
      <c r="E2050" t="s">
        <v>103</v>
      </c>
    </row>
    <row r="2051" spans="5:5" customFormat="1" x14ac:dyDescent="0.25"/>
    <row r="2052" spans="5:5" customFormat="1" x14ac:dyDescent="0.25">
      <c r="E2052" s="39" t="s">
        <v>142</v>
      </c>
    </row>
    <row r="2053" spans="5:5" customFormat="1" x14ac:dyDescent="0.25">
      <c r="E2053" t="s">
        <v>217</v>
      </c>
    </row>
    <row r="2054" spans="5:5" customFormat="1" x14ac:dyDescent="0.25"/>
    <row r="2055" spans="5:5" customFormat="1" x14ac:dyDescent="0.25">
      <c r="E2055" s="39" t="s">
        <v>219</v>
      </c>
    </row>
    <row r="2056" spans="5:5" customFormat="1" x14ac:dyDescent="0.25">
      <c r="E2056" t="s">
        <v>221</v>
      </c>
    </row>
    <row r="2057" spans="5:5" customFormat="1" x14ac:dyDescent="0.25"/>
    <row r="2058" spans="5:5" customFormat="1" x14ac:dyDescent="0.25">
      <c r="E2058" s="39" t="s">
        <v>220</v>
      </c>
    </row>
    <row r="2059" spans="5:5" customFormat="1" x14ac:dyDescent="0.25">
      <c r="E2059" t="s">
        <v>575</v>
      </c>
    </row>
    <row r="2060" spans="5:5" customFormat="1" x14ac:dyDescent="0.25"/>
    <row r="2061" spans="5:5" customFormat="1" x14ac:dyDescent="0.25">
      <c r="E2061" s="39" t="s">
        <v>99</v>
      </c>
    </row>
    <row r="2062" spans="5:5" customFormat="1" x14ac:dyDescent="0.25">
      <c r="E2062" t="s">
        <v>576</v>
      </c>
    </row>
    <row r="2063" spans="5:5" customFormat="1" x14ac:dyDescent="0.25"/>
    <row r="2064" spans="5:5" customFormat="1" x14ac:dyDescent="0.25">
      <c r="E2064" s="39" t="s">
        <v>100</v>
      </c>
    </row>
    <row r="2065" spans="5:5" customFormat="1" x14ac:dyDescent="0.25">
      <c r="E2065" t="s">
        <v>577</v>
      </c>
    </row>
    <row r="2066" spans="5:5" customFormat="1" x14ac:dyDescent="0.25"/>
    <row r="2067" spans="5:5" customFormat="1" x14ac:dyDescent="0.25">
      <c r="E2067" s="39" t="s">
        <v>104</v>
      </c>
    </row>
    <row r="2068" spans="5:5" customFormat="1" x14ac:dyDescent="0.25">
      <c r="E2068" t="s">
        <v>578</v>
      </c>
    </row>
    <row r="2069" spans="5:5" customFormat="1" x14ac:dyDescent="0.25"/>
    <row r="2070" spans="5:5" customFormat="1" x14ac:dyDescent="0.25">
      <c r="E2070" s="39" t="s">
        <v>101</v>
      </c>
    </row>
    <row r="2071" spans="5:5" customFormat="1" x14ac:dyDescent="0.25">
      <c r="E2071" t="s">
        <v>579</v>
      </c>
    </row>
    <row r="2072" spans="5:5" customFormat="1" x14ac:dyDescent="0.25"/>
    <row r="2073" spans="5:5" customFormat="1" x14ac:dyDescent="0.25">
      <c r="E2073" s="22" t="s">
        <v>573</v>
      </c>
    </row>
    <row r="2074" spans="5:5" customFormat="1" x14ac:dyDescent="0.25">
      <c r="E2074" t="s">
        <v>574</v>
      </c>
    </row>
    <row r="2075" spans="5:5" customFormat="1" x14ac:dyDescent="0.25"/>
    <row r="2076" spans="5:5" customFormat="1" x14ac:dyDescent="0.25"/>
    <row r="2077" spans="5:5" customFormat="1" x14ac:dyDescent="0.25"/>
    <row r="2078" spans="5:5" customFormat="1" x14ac:dyDescent="0.25"/>
    <row r="2079" spans="5:5" customFormat="1" x14ac:dyDescent="0.25"/>
    <row r="2080" spans="5:5"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spans="5:38" customFormat="1" x14ac:dyDescent="0.25"/>
    <row r="2098" spans="5:38" customFormat="1" x14ac:dyDescent="0.25"/>
    <row r="2099" spans="5:38" customFormat="1" x14ac:dyDescent="0.25"/>
    <row r="2100" spans="5:38" customFormat="1" x14ac:dyDescent="0.25"/>
    <row r="2101" spans="5:38" customFormat="1" x14ac:dyDescent="0.25">
      <c r="E2101" s="22" t="s">
        <v>818</v>
      </c>
      <c r="AL2101" s="31" t="s">
        <v>822</v>
      </c>
    </row>
    <row r="2102" spans="5:38" customFormat="1" x14ac:dyDescent="0.25">
      <c r="E2102" t="s">
        <v>819</v>
      </c>
    </row>
    <row r="2103" spans="5:38" customFormat="1" x14ac:dyDescent="0.25"/>
    <row r="2104" spans="5:38" customFormat="1" x14ac:dyDescent="0.25"/>
    <row r="2105" spans="5:38" customFormat="1" x14ac:dyDescent="0.25"/>
    <row r="2106" spans="5:38" customFormat="1" x14ac:dyDescent="0.25"/>
    <row r="2107" spans="5:38" customFormat="1" x14ac:dyDescent="0.25"/>
    <row r="2108" spans="5:38" customFormat="1" x14ac:dyDescent="0.25"/>
    <row r="2109" spans="5:38" customFormat="1" x14ac:dyDescent="0.25"/>
    <row r="2110" spans="5:38" customFormat="1" x14ac:dyDescent="0.25"/>
    <row r="2111" spans="5:38" customFormat="1" x14ac:dyDescent="0.25"/>
    <row r="2112" spans="5:38"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spans="5:5" customFormat="1" x14ac:dyDescent="0.25"/>
    <row r="2162" spans="5:5" customFormat="1" x14ac:dyDescent="0.25">
      <c r="E2162" s="2" t="s">
        <v>4</v>
      </c>
    </row>
    <row r="2163" spans="5:5" customFormat="1" x14ac:dyDescent="0.25"/>
    <row r="2164" spans="5:5" customFormat="1" x14ac:dyDescent="0.25"/>
    <row r="2165" spans="5:5" customFormat="1" x14ac:dyDescent="0.25"/>
    <row r="2166" spans="5:5" customFormat="1" x14ac:dyDescent="0.25"/>
    <row r="2167" spans="5:5" customFormat="1" x14ac:dyDescent="0.25"/>
    <row r="2168" spans="5:5" customFormat="1" x14ac:dyDescent="0.25"/>
    <row r="2169" spans="5:5" customFormat="1" x14ac:dyDescent="0.25"/>
    <row r="2170" spans="5:5" customFormat="1" x14ac:dyDescent="0.25"/>
    <row r="2171" spans="5:5" customFormat="1" x14ac:dyDescent="0.25"/>
    <row r="2172" spans="5:5" customFormat="1" x14ac:dyDescent="0.25"/>
    <row r="2173" spans="5:5" customFormat="1" x14ac:dyDescent="0.25"/>
    <row r="2174" spans="5:5" customFormat="1" x14ac:dyDescent="0.25"/>
    <row r="2175" spans="5:5" customFormat="1" x14ac:dyDescent="0.25"/>
    <row r="2176" spans="5:5"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spans="5:5" customFormat="1" x14ac:dyDescent="0.25"/>
    <row r="2194" spans="5:5" customFormat="1" x14ac:dyDescent="0.25"/>
    <row r="2195" spans="5:5" customFormat="1" x14ac:dyDescent="0.25"/>
    <row r="2196" spans="5:5" customFormat="1" x14ac:dyDescent="0.25"/>
    <row r="2197" spans="5:5" customFormat="1" x14ac:dyDescent="0.25"/>
    <row r="2198" spans="5:5" customFormat="1" x14ac:dyDescent="0.25">
      <c r="E2198" s="2" t="s">
        <v>5</v>
      </c>
    </row>
    <row r="2199" spans="5:5" customFormat="1" x14ac:dyDescent="0.25"/>
    <row r="2200" spans="5:5" customFormat="1" x14ac:dyDescent="0.25"/>
    <row r="2201" spans="5:5" customFormat="1" x14ac:dyDescent="0.25"/>
    <row r="2202" spans="5:5" customFormat="1" x14ac:dyDescent="0.25"/>
    <row r="2203" spans="5:5" customFormat="1" x14ac:dyDescent="0.25"/>
    <row r="2204" spans="5:5" customFormat="1" x14ac:dyDescent="0.25"/>
    <row r="2205" spans="5:5" customFormat="1" x14ac:dyDescent="0.25"/>
    <row r="2206" spans="5:5" customFormat="1" x14ac:dyDescent="0.25"/>
    <row r="2207" spans="5:5" customFormat="1" x14ac:dyDescent="0.25"/>
    <row r="2208" spans="5:5"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spans="5:5" customFormat="1" x14ac:dyDescent="0.25"/>
    <row r="2226" spans="5:5" customFormat="1" x14ac:dyDescent="0.25"/>
    <row r="2227" spans="5:5" customFormat="1" x14ac:dyDescent="0.25"/>
    <row r="2228" spans="5:5" customFormat="1" x14ac:dyDescent="0.25"/>
    <row r="2229" spans="5:5" customFormat="1" x14ac:dyDescent="0.25"/>
    <row r="2230" spans="5:5" customFormat="1" x14ac:dyDescent="0.25"/>
    <row r="2231" spans="5:5" customFormat="1" x14ac:dyDescent="0.25"/>
    <row r="2232" spans="5:5" customFormat="1" x14ac:dyDescent="0.25"/>
    <row r="2233" spans="5:5" customFormat="1" x14ac:dyDescent="0.25"/>
    <row r="2234" spans="5:5" customFormat="1" x14ac:dyDescent="0.25"/>
    <row r="2235" spans="5:5" customFormat="1" x14ac:dyDescent="0.25">
      <c r="E2235" s="2" t="s">
        <v>179</v>
      </c>
    </row>
    <row r="2236" spans="5:5" customFormat="1" x14ac:dyDescent="0.25"/>
    <row r="2237" spans="5:5" customFormat="1" x14ac:dyDescent="0.25"/>
    <row r="2238" spans="5:5" customFormat="1" x14ac:dyDescent="0.25"/>
    <row r="2239" spans="5:5" customFormat="1" x14ac:dyDescent="0.25"/>
    <row r="2240" spans="5:5"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spans="5:5" customFormat="1" x14ac:dyDescent="0.25"/>
    <row r="2258" spans="5:5" customFormat="1" x14ac:dyDescent="0.25"/>
    <row r="2259" spans="5:5" customFormat="1" x14ac:dyDescent="0.25"/>
    <row r="2260" spans="5:5" customFormat="1" x14ac:dyDescent="0.25"/>
    <row r="2261" spans="5:5" customFormat="1" x14ac:dyDescent="0.25"/>
    <row r="2262" spans="5:5" customFormat="1" x14ac:dyDescent="0.25"/>
    <row r="2263" spans="5:5" customFormat="1" x14ac:dyDescent="0.25"/>
    <row r="2264" spans="5:5" customFormat="1" x14ac:dyDescent="0.25"/>
    <row r="2265" spans="5:5" customFormat="1" x14ac:dyDescent="0.25"/>
    <row r="2266" spans="5:5" customFormat="1" x14ac:dyDescent="0.25"/>
    <row r="2267" spans="5:5" customFormat="1" x14ac:dyDescent="0.25"/>
    <row r="2268" spans="5:5" customFormat="1" ht="14.25" customHeight="1" x14ac:dyDescent="0.25">
      <c r="E2268" s="22" t="s">
        <v>820</v>
      </c>
    </row>
    <row r="2269" spans="5:5" customFormat="1" x14ac:dyDescent="0.25">
      <c r="E2269" t="s">
        <v>821</v>
      </c>
    </row>
    <row r="2270" spans="5:5" customFormat="1" x14ac:dyDescent="0.25"/>
    <row r="2271" spans="5:5" customFormat="1" x14ac:dyDescent="0.25"/>
    <row r="2272" spans="5:5" customFormat="1" x14ac:dyDescent="0.25"/>
    <row r="2273" spans="5:5" customFormat="1" x14ac:dyDescent="0.25"/>
    <row r="2274" spans="5:5" customFormat="1" x14ac:dyDescent="0.25"/>
    <row r="2275" spans="5:5" customFormat="1" x14ac:dyDescent="0.25"/>
    <row r="2276" spans="5:5" customFormat="1" x14ac:dyDescent="0.25"/>
    <row r="2277" spans="5:5" customFormat="1" x14ac:dyDescent="0.25"/>
    <row r="2278" spans="5:5" customFormat="1" x14ac:dyDescent="0.25"/>
    <row r="2279" spans="5:5" customFormat="1" x14ac:dyDescent="0.25"/>
    <row r="2280" spans="5:5" customFormat="1" x14ac:dyDescent="0.25"/>
    <row r="2281" spans="5:5" customFormat="1" x14ac:dyDescent="0.25">
      <c r="E2281" s="22" t="s">
        <v>825</v>
      </c>
    </row>
    <row r="2282" spans="5:5" customFormat="1" x14ac:dyDescent="0.25">
      <c r="E2282" t="s">
        <v>826</v>
      </c>
    </row>
    <row r="2283" spans="5:5" customFormat="1" x14ac:dyDescent="0.25"/>
    <row r="2284" spans="5:5" customFormat="1" x14ac:dyDescent="0.25"/>
    <row r="2285" spans="5:5" customFormat="1" x14ac:dyDescent="0.25"/>
    <row r="2286" spans="5:5" customFormat="1" x14ac:dyDescent="0.25"/>
    <row r="2287" spans="5:5" customFormat="1" x14ac:dyDescent="0.25"/>
    <row r="2288" spans="5:5" customFormat="1" x14ac:dyDescent="0.25"/>
    <row r="2289" spans="3:5" customFormat="1" x14ac:dyDescent="0.25"/>
    <row r="2290" spans="3:5" customFormat="1" x14ac:dyDescent="0.25"/>
    <row r="2291" spans="3:5" customFormat="1" x14ac:dyDescent="0.25"/>
    <row r="2292" spans="3:5" customFormat="1" x14ac:dyDescent="0.25"/>
    <row r="2293" spans="3:5" customFormat="1" x14ac:dyDescent="0.25"/>
    <row r="2294" spans="3:5" customFormat="1" x14ac:dyDescent="0.25"/>
    <row r="2295" spans="3:5" customFormat="1" x14ac:dyDescent="0.25"/>
    <row r="2296" spans="3:5" customFormat="1" x14ac:dyDescent="0.25"/>
    <row r="2297" spans="3:5" customFormat="1" x14ac:dyDescent="0.25"/>
    <row r="2298" spans="3:5" customFormat="1" x14ac:dyDescent="0.25"/>
    <row r="2299" spans="3:5" customFormat="1" x14ac:dyDescent="0.25"/>
    <row r="2300" spans="3:5" customFormat="1" x14ac:dyDescent="0.25"/>
    <row r="2301" spans="3:5" customFormat="1" x14ac:dyDescent="0.25"/>
    <row r="2302" spans="3:5" customFormat="1" x14ac:dyDescent="0.25">
      <c r="C2302" s="21">
        <v>0</v>
      </c>
      <c r="E2302" s="1" t="s">
        <v>566</v>
      </c>
    </row>
    <row r="2303" spans="3:5" customFormat="1" x14ac:dyDescent="0.25">
      <c r="E2303" t="s">
        <v>571</v>
      </c>
    </row>
    <row r="2304" spans="3:5" customFormat="1" x14ac:dyDescent="0.25">
      <c r="E2304" s="2" t="s">
        <v>572</v>
      </c>
    </row>
    <row r="2305" spans="5:5" customFormat="1" x14ac:dyDescent="0.25">
      <c r="E2305" t="s">
        <v>108</v>
      </c>
    </row>
    <row r="2306" spans="5:5" customFormat="1" x14ac:dyDescent="0.25">
      <c r="E2306" t="s">
        <v>124</v>
      </c>
    </row>
    <row r="2307" spans="5:5" customFormat="1" x14ac:dyDescent="0.25"/>
    <row r="2308" spans="5:5" customFormat="1" x14ac:dyDescent="0.25">
      <c r="E2308" s="39" t="s">
        <v>142</v>
      </c>
    </row>
    <row r="2309" spans="5:5" customFormat="1" x14ac:dyDescent="0.25">
      <c r="E2309" t="s">
        <v>217</v>
      </c>
    </row>
    <row r="2310" spans="5:5" customFormat="1" x14ac:dyDescent="0.25"/>
    <row r="2311" spans="5:5" customFormat="1" x14ac:dyDescent="0.25">
      <c r="E2311" s="39" t="s">
        <v>219</v>
      </c>
    </row>
    <row r="2312" spans="5:5" customFormat="1" x14ac:dyDescent="0.25">
      <c r="E2312" t="s">
        <v>273</v>
      </c>
    </row>
    <row r="2313" spans="5:5" customFormat="1" x14ac:dyDescent="0.25"/>
    <row r="2314" spans="5:5" customFormat="1" x14ac:dyDescent="0.25">
      <c r="E2314" s="39" t="s">
        <v>220</v>
      </c>
    </row>
    <row r="2315" spans="5:5" customFormat="1" x14ac:dyDescent="0.25">
      <c r="E2315" t="s">
        <v>389</v>
      </c>
    </row>
    <row r="2316" spans="5:5" customFormat="1" x14ac:dyDescent="0.25"/>
    <row r="2317" spans="5:5" customFormat="1" x14ac:dyDescent="0.25">
      <c r="E2317" s="39" t="s">
        <v>99</v>
      </c>
    </row>
    <row r="2318" spans="5:5" customFormat="1" x14ac:dyDescent="0.25">
      <c r="E2318" t="s">
        <v>580</v>
      </c>
    </row>
    <row r="2319" spans="5:5" customFormat="1" x14ac:dyDescent="0.25"/>
    <row r="2320" spans="5:5" customFormat="1" x14ac:dyDescent="0.25">
      <c r="E2320" s="39" t="s">
        <v>100</v>
      </c>
    </row>
    <row r="2321" spans="5:25" customFormat="1" x14ac:dyDescent="0.25">
      <c r="E2321" t="s">
        <v>580</v>
      </c>
    </row>
    <row r="2322" spans="5:25" customFormat="1" x14ac:dyDescent="0.25"/>
    <row r="2323" spans="5:25" customFormat="1" x14ac:dyDescent="0.25">
      <c r="E2323" s="39" t="s">
        <v>104</v>
      </c>
    </row>
    <row r="2324" spans="5:25" customFormat="1" x14ac:dyDescent="0.25">
      <c r="E2324" t="s">
        <v>582</v>
      </c>
    </row>
    <row r="2325" spans="5:25" customFormat="1" x14ac:dyDescent="0.25"/>
    <row r="2326" spans="5:25" customFormat="1" x14ac:dyDescent="0.25">
      <c r="E2326" s="39" t="s">
        <v>101</v>
      </c>
    </row>
    <row r="2327" spans="5:25" customFormat="1" x14ac:dyDescent="0.25">
      <c r="E2327" t="s">
        <v>583</v>
      </c>
    </row>
    <row r="2328" spans="5:25" customFormat="1" x14ac:dyDescent="0.25"/>
    <row r="2329" spans="5:25" customFormat="1" x14ac:dyDescent="0.25">
      <c r="E2329" t="s">
        <v>41</v>
      </c>
      <c r="M2329" t="s">
        <v>44</v>
      </c>
    </row>
    <row r="2330" spans="5:25" customFormat="1" x14ac:dyDescent="0.25">
      <c r="E2330" s="2" t="s">
        <v>209</v>
      </c>
      <c r="M2330" s="2" t="s">
        <v>581</v>
      </c>
    </row>
    <row r="2331" spans="5:25" customFormat="1" x14ac:dyDescent="0.25"/>
    <row r="2332" spans="5:25" customFormat="1" x14ac:dyDescent="0.25">
      <c r="E2332" s="14" t="s">
        <v>2</v>
      </c>
      <c r="F2332" s="15"/>
      <c r="G2332" s="15"/>
      <c r="H2332" s="15"/>
      <c r="I2332" s="15"/>
      <c r="J2332" s="15"/>
      <c r="K2332" s="15"/>
      <c r="L2332" s="15"/>
      <c r="M2332" s="15"/>
      <c r="N2332" s="15"/>
      <c r="O2332" s="15"/>
      <c r="P2332" s="15"/>
      <c r="Q2332" s="15"/>
      <c r="R2332" s="15"/>
      <c r="S2332" s="15"/>
      <c r="T2332" s="15"/>
      <c r="U2332" s="15"/>
      <c r="V2332" s="15"/>
      <c r="W2332" s="15"/>
      <c r="X2332" s="15"/>
      <c r="Y2332" s="15"/>
    </row>
    <row r="2333" spans="5:25" customFormat="1" x14ac:dyDescent="0.25">
      <c r="E2333" s="14" t="s">
        <v>109</v>
      </c>
      <c r="F2333" s="15"/>
      <c r="G2333" s="15"/>
      <c r="H2333" s="15"/>
      <c r="I2333" s="15"/>
      <c r="J2333" s="15"/>
      <c r="K2333" s="15"/>
      <c r="L2333" s="15"/>
      <c r="M2333" s="15"/>
      <c r="N2333" s="15"/>
      <c r="O2333" s="15"/>
      <c r="P2333" s="15"/>
      <c r="Q2333" s="15"/>
      <c r="R2333" s="15"/>
      <c r="S2333" s="15"/>
      <c r="T2333" s="15"/>
      <c r="U2333" s="15"/>
      <c r="V2333" s="15"/>
      <c r="W2333" s="15"/>
      <c r="X2333" s="15"/>
      <c r="Y2333" s="15"/>
    </row>
    <row r="2334" spans="5:25" customFormat="1" x14ac:dyDescent="0.25">
      <c r="E2334" s="14" t="s">
        <v>110</v>
      </c>
      <c r="F2334" s="15"/>
      <c r="G2334" s="15"/>
      <c r="H2334" s="15"/>
      <c r="I2334" s="15"/>
      <c r="J2334" s="15"/>
      <c r="K2334" s="15"/>
      <c r="L2334" s="15"/>
      <c r="M2334" s="15"/>
      <c r="N2334" s="15"/>
      <c r="O2334" s="15"/>
      <c r="P2334" s="15"/>
      <c r="Q2334" s="15"/>
      <c r="R2334" s="15"/>
      <c r="S2334" s="15"/>
      <c r="T2334" s="15"/>
      <c r="U2334" s="15"/>
      <c r="V2334" s="15"/>
      <c r="W2334" s="15"/>
      <c r="X2334" s="15"/>
      <c r="Y2334" s="15"/>
    </row>
    <row r="2335" spans="5:25" customFormat="1" x14ac:dyDescent="0.25">
      <c r="E2335" s="14" t="s">
        <v>111</v>
      </c>
      <c r="F2335" s="15"/>
      <c r="G2335" s="15"/>
      <c r="H2335" s="15"/>
      <c r="I2335" s="15"/>
      <c r="J2335" s="15"/>
      <c r="K2335" s="15"/>
      <c r="L2335" s="15"/>
      <c r="M2335" s="15"/>
      <c r="N2335" s="15"/>
      <c r="O2335" s="15"/>
      <c r="P2335" s="15"/>
      <c r="Q2335" s="15"/>
      <c r="R2335" s="15"/>
      <c r="S2335" s="15"/>
      <c r="T2335" s="15"/>
      <c r="U2335" s="15"/>
      <c r="V2335" s="15"/>
      <c r="W2335" s="15"/>
      <c r="X2335" s="15"/>
      <c r="Y2335" s="15"/>
    </row>
    <row r="2336" spans="5:25" customFormat="1" x14ac:dyDescent="0.25">
      <c r="E2336" s="14" t="s">
        <v>25</v>
      </c>
      <c r="F2336" s="15"/>
      <c r="G2336" s="15"/>
      <c r="H2336" s="15"/>
      <c r="I2336" s="15"/>
      <c r="J2336" s="15"/>
      <c r="K2336" s="15"/>
      <c r="L2336" s="15"/>
      <c r="M2336" s="15"/>
      <c r="N2336" s="15"/>
      <c r="O2336" s="15"/>
      <c r="P2336" s="15"/>
      <c r="Q2336" s="15"/>
      <c r="R2336" s="15"/>
      <c r="S2336" s="15"/>
      <c r="T2336" s="15"/>
      <c r="U2336" s="15"/>
      <c r="V2336" s="15"/>
      <c r="W2336" s="15"/>
      <c r="X2336" s="15"/>
      <c r="Y2336" s="15"/>
    </row>
    <row r="2337" spans="5:60" customFormat="1" x14ac:dyDescent="0.25">
      <c r="E2337" s="14" t="s">
        <v>112</v>
      </c>
      <c r="F2337" s="15"/>
      <c r="G2337" s="15"/>
      <c r="H2337" s="15"/>
      <c r="I2337" s="15"/>
      <c r="J2337" s="15"/>
      <c r="K2337" s="15"/>
      <c r="L2337" s="15"/>
      <c r="M2337" s="15"/>
      <c r="N2337" s="15"/>
      <c r="O2337" s="15"/>
      <c r="P2337" s="15"/>
      <c r="Q2337" s="15"/>
      <c r="R2337" s="15"/>
      <c r="S2337" s="15"/>
      <c r="T2337" s="15"/>
      <c r="U2337" s="15"/>
      <c r="V2337" s="15"/>
      <c r="W2337" s="15"/>
      <c r="X2337" s="15"/>
      <c r="Y2337" s="15"/>
    </row>
    <row r="2338" spans="5:60" customFormat="1" x14ac:dyDescent="0.25">
      <c r="E2338" s="14" t="s">
        <v>28</v>
      </c>
      <c r="F2338" s="15"/>
      <c r="G2338" s="15"/>
      <c r="H2338" s="15"/>
      <c r="I2338" s="15"/>
      <c r="J2338" s="15"/>
      <c r="K2338" s="15"/>
      <c r="L2338" s="15"/>
      <c r="M2338" s="15"/>
      <c r="N2338" s="15"/>
      <c r="O2338" s="15"/>
      <c r="P2338" s="15"/>
      <c r="Q2338" s="15"/>
      <c r="R2338" s="15"/>
      <c r="S2338" s="15"/>
      <c r="T2338" s="15"/>
      <c r="U2338" s="15"/>
      <c r="V2338" s="15"/>
      <c r="W2338" s="15"/>
      <c r="X2338" s="15"/>
      <c r="Y2338" s="15"/>
    </row>
    <row r="2339" spans="5:60" customFormat="1" x14ac:dyDescent="0.25">
      <c r="E2339" s="18" t="s">
        <v>113</v>
      </c>
      <c r="F2339" s="15"/>
      <c r="G2339" s="15"/>
      <c r="H2339" s="15"/>
      <c r="I2339" s="15"/>
      <c r="J2339" s="15"/>
      <c r="K2339" s="15"/>
      <c r="L2339" s="15"/>
      <c r="M2339" s="15"/>
      <c r="N2339" s="15"/>
      <c r="O2339" s="15"/>
      <c r="P2339" s="15"/>
      <c r="Q2339" s="15"/>
      <c r="R2339" s="15"/>
      <c r="S2339" s="15"/>
      <c r="T2339" s="15"/>
      <c r="U2339" s="15"/>
      <c r="V2339" s="15"/>
      <c r="W2339" s="15"/>
      <c r="X2339" s="15"/>
      <c r="Y2339" s="15"/>
    </row>
    <row r="2340" spans="5:60" customFormat="1" x14ac:dyDescent="0.25">
      <c r="E2340" s="18" t="str">
        <f>"replace('" &amp; TRIM(E2330) &amp; "', '/', '.'),"</f>
        <v>replace('0002029/4/10/03/2024', '/', '.'),</v>
      </c>
      <c r="F2340" s="15"/>
      <c r="G2340" s="15"/>
      <c r="H2340" s="15"/>
      <c r="I2340" s="15"/>
      <c r="J2340" s="15"/>
      <c r="K2340" s="15"/>
      <c r="L2340" s="15"/>
      <c r="M2340" s="15"/>
      <c r="N2340" s="15"/>
      <c r="O2340" s="15"/>
      <c r="P2340" s="15"/>
      <c r="Q2340" s="15"/>
      <c r="R2340" s="15"/>
      <c r="S2340" s="15"/>
      <c r="T2340" s="15"/>
      <c r="U2340" s="15"/>
      <c r="V2340" s="15"/>
      <c r="W2340" s="15"/>
      <c r="X2340" s="15"/>
      <c r="Y2340" s="15"/>
    </row>
    <row r="2341" spans="5:60" customFormat="1" x14ac:dyDescent="0.25">
      <c r="E2341" s="18" t="s">
        <v>3</v>
      </c>
      <c r="F2341" s="15"/>
      <c r="G2341" s="15"/>
      <c r="H2341" s="15"/>
      <c r="I2341" s="15"/>
      <c r="J2341" s="15"/>
      <c r="K2341" s="15"/>
      <c r="L2341" s="15"/>
      <c r="M2341" s="15"/>
      <c r="N2341" s="15"/>
      <c r="O2341" s="15"/>
      <c r="P2341" s="15"/>
      <c r="Q2341" s="15"/>
      <c r="R2341" s="15"/>
      <c r="S2341" s="15"/>
      <c r="T2341" s="15"/>
      <c r="U2341" s="15"/>
      <c r="V2341" s="15"/>
      <c r="W2341" s="15"/>
      <c r="X2341" s="15"/>
      <c r="Y2341" s="15"/>
    </row>
    <row r="2342" spans="5:60" customFormat="1" x14ac:dyDescent="0.25">
      <c r="E2342" s="18" t="s">
        <v>135</v>
      </c>
      <c r="F2342" s="15"/>
      <c r="G2342" s="15"/>
      <c r="H2342" s="15"/>
      <c r="I2342" s="15"/>
      <c r="J2342" s="15"/>
      <c r="K2342" s="15"/>
      <c r="L2342" s="15"/>
      <c r="M2342" s="15"/>
      <c r="N2342" s="15"/>
      <c r="O2342" s="15"/>
      <c r="P2342" s="15"/>
      <c r="Q2342" s="15"/>
      <c r="R2342" s="15"/>
      <c r="S2342" s="15"/>
      <c r="T2342" s="15"/>
      <c r="U2342" s="15"/>
      <c r="V2342" s="15"/>
      <c r="W2342" s="15"/>
      <c r="X2342" s="15"/>
      <c r="Y2342" s="15"/>
    </row>
    <row r="2343" spans="5:60" customFormat="1" x14ac:dyDescent="0.25">
      <c r="E2343" s="18" t="str">
        <f>"replace('" &amp; TRIM(M2330) &amp; "', '/', '.'),"</f>
        <v>replace('07323/INV/2010/04/2024', '/', '.'),</v>
      </c>
      <c r="F2343" s="15"/>
      <c r="G2343" s="15"/>
      <c r="H2343" s="15"/>
      <c r="I2343" s="15"/>
      <c r="J2343" s="15"/>
      <c r="K2343" s="15"/>
      <c r="L2343" s="15"/>
      <c r="M2343" s="15"/>
      <c r="N2343" s="15"/>
      <c r="O2343" s="15"/>
      <c r="P2343" s="15"/>
      <c r="Q2343" s="15"/>
      <c r="R2343" s="15"/>
      <c r="S2343" s="15"/>
      <c r="T2343" s="15"/>
      <c r="U2343" s="15"/>
      <c r="V2343" s="15"/>
      <c r="W2343" s="15"/>
      <c r="X2343" s="15"/>
      <c r="Y2343" s="15"/>
    </row>
    <row r="2344" spans="5:60" customFormat="1" x14ac:dyDescent="0.25">
      <c r="E2344" s="18" t="s">
        <v>3</v>
      </c>
      <c r="F2344" s="15"/>
      <c r="G2344" s="15"/>
      <c r="H2344" s="15"/>
      <c r="I2344" s="15"/>
      <c r="J2344" s="15"/>
      <c r="K2344" s="15"/>
      <c r="L2344" s="15"/>
      <c r="M2344" s="15"/>
      <c r="N2344" s="15"/>
      <c r="O2344" s="15"/>
      <c r="P2344" s="15"/>
      <c r="Q2344" s="15"/>
      <c r="R2344" s="15"/>
      <c r="S2344" s="15"/>
      <c r="T2344" s="15"/>
      <c r="U2344" s="15"/>
      <c r="V2344" s="15"/>
      <c r="W2344" s="15"/>
      <c r="X2344" s="15"/>
      <c r="Y2344" s="15"/>
    </row>
    <row r="2345" spans="5:60" customFormat="1" x14ac:dyDescent="0.25">
      <c r="E2345" s="14" t="s">
        <v>114</v>
      </c>
      <c r="F2345" s="15"/>
      <c r="G2345" s="15"/>
      <c r="H2345" s="15"/>
      <c r="I2345" s="15"/>
      <c r="J2345" s="15"/>
      <c r="K2345" s="15"/>
      <c r="L2345" s="15"/>
      <c r="M2345" s="15"/>
      <c r="N2345" s="15"/>
      <c r="O2345" s="15"/>
      <c r="P2345" s="15"/>
      <c r="Q2345" s="15"/>
      <c r="R2345" s="15"/>
      <c r="S2345" s="15"/>
      <c r="T2345" s="15"/>
      <c r="U2345" s="15"/>
      <c r="V2345" s="15"/>
      <c r="W2345" s="15"/>
      <c r="X2345" s="15"/>
      <c r="Y2345" s="15"/>
    </row>
    <row r="2346" spans="5:60" customFormat="1" x14ac:dyDescent="0.25">
      <c r="E2346" s="14" t="s">
        <v>43</v>
      </c>
      <c r="F2346" s="15"/>
      <c r="G2346" s="15"/>
      <c r="H2346" s="15"/>
      <c r="I2346" s="15"/>
      <c r="J2346" s="15"/>
      <c r="K2346" s="15"/>
      <c r="L2346" s="15"/>
      <c r="M2346" s="15"/>
      <c r="N2346" s="15"/>
      <c r="O2346" s="15"/>
      <c r="P2346" s="15"/>
      <c r="Q2346" s="15"/>
      <c r="R2346" s="15"/>
      <c r="S2346" s="15"/>
      <c r="T2346" s="15"/>
      <c r="U2346" s="15"/>
      <c r="V2346" s="15"/>
      <c r="W2346" s="15"/>
      <c r="X2346" s="15"/>
      <c r="Y2346" s="15"/>
    </row>
    <row r="2347" spans="5:60" customFormat="1" x14ac:dyDescent="0.25">
      <c r="E2347" s="3"/>
      <c r="F2347" s="3"/>
      <c r="G2347" s="3"/>
      <c r="H2347" s="3"/>
      <c r="I2347" s="3"/>
      <c r="J2347" s="3"/>
      <c r="K2347" s="3"/>
      <c r="L2347" s="3"/>
      <c r="M2347" s="3"/>
      <c r="N2347" s="3"/>
      <c r="O2347" s="3"/>
      <c r="P2347" s="3"/>
      <c r="Q2347" s="3"/>
      <c r="R2347" s="3"/>
      <c r="S2347" s="3"/>
      <c r="T2347" s="3"/>
      <c r="U2347" s="3"/>
      <c r="V2347" s="3"/>
      <c r="W2347" s="3"/>
      <c r="X2347" s="3"/>
      <c r="Y2347" s="3"/>
    </row>
    <row r="2348" spans="5:60" customFormat="1" x14ac:dyDescent="0.25">
      <c r="E2348" s="14" t="s">
        <v>2</v>
      </c>
      <c r="F2348" s="15"/>
      <c r="G2348" s="15"/>
      <c r="H2348" s="15"/>
      <c r="I2348" s="15"/>
      <c r="J2348" s="15"/>
      <c r="K2348" s="15"/>
      <c r="L2348" s="15"/>
      <c r="M2348" s="15"/>
      <c r="N2348" s="15"/>
      <c r="O2348" s="15"/>
      <c r="P2348" s="15"/>
      <c r="Q2348" s="15"/>
      <c r="R2348" s="15"/>
      <c r="S2348" s="15"/>
      <c r="T2348" s="15"/>
      <c r="U2348" s="15"/>
      <c r="V2348" s="15"/>
      <c r="W2348" s="15"/>
      <c r="X2348" s="3"/>
      <c r="Y2348" s="3"/>
    </row>
    <row r="2349" spans="5:60" customFormat="1" x14ac:dyDescent="0.25">
      <c r="E2349" s="14" t="s">
        <v>115</v>
      </c>
      <c r="F2349" s="15"/>
      <c r="G2349" s="15"/>
      <c r="H2349" s="15"/>
      <c r="I2349" s="15"/>
      <c r="J2349" s="15"/>
      <c r="K2349" s="15"/>
      <c r="L2349" s="15"/>
      <c r="M2349" s="15"/>
      <c r="N2349" s="15"/>
      <c r="O2349" s="15"/>
      <c r="P2349" s="15"/>
      <c r="Q2349" s="15"/>
      <c r="R2349" s="15"/>
      <c r="S2349" s="15"/>
      <c r="T2349" s="15"/>
      <c r="U2349" s="15"/>
      <c r="V2349" s="15"/>
      <c r="W2349" s="15"/>
      <c r="X2349" s="3"/>
      <c r="Y2349" s="3"/>
    </row>
    <row r="2350" spans="5:60" customFormat="1" x14ac:dyDescent="0.25">
      <c r="E2350" s="14" t="s">
        <v>116</v>
      </c>
      <c r="F2350" s="15"/>
      <c r="G2350" s="15"/>
      <c r="H2350" s="15"/>
      <c r="I2350" s="15"/>
      <c r="J2350" s="15"/>
      <c r="K2350" s="15"/>
      <c r="L2350" s="15"/>
      <c r="M2350" s="15"/>
      <c r="N2350" s="15"/>
      <c r="O2350" s="15"/>
      <c r="P2350" s="15"/>
      <c r="Q2350" s="15"/>
      <c r="R2350" s="15"/>
      <c r="S2350" s="15"/>
      <c r="T2350" s="15"/>
      <c r="U2350" s="15"/>
      <c r="V2350" s="15"/>
      <c r="W2350" s="15"/>
      <c r="X2350" s="3"/>
      <c r="Y2350" s="3"/>
    </row>
    <row r="2351" spans="5:60" customFormat="1" x14ac:dyDescent="0.25">
      <c r="E2351" s="14" t="s">
        <v>117</v>
      </c>
      <c r="F2351" s="15"/>
      <c r="G2351" s="15"/>
      <c r="H2351" s="15"/>
      <c r="I2351" s="15"/>
      <c r="J2351" s="15"/>
      <c r="K2351" s="15"/>
      <c r="L2351" s="15"/>
      <c r="M2351" s="15"/>
      <c r="N2351" s="15"/>
      <c r="O2351" s="15"/>
      <c r="P2351" s="15"/>
      <c r="Q2351" s="15"/>
      <c r="R2351" s="15"/>
      <c r="S2351" s="15"/>
      <c r="T2351" s="15"/>
      <c r="U2351" s="15"/>
      <c r="V2351" s="15"/>
      <c r="W2351" s="15"/>
      <c r="X2351" s="3"/>
      <c r="Y2351" s="1" t="s">
        <v>67</v>
      </c>
      <c r="AH2351" s="2" t="s">
        <v>68</v>
      </c>
      <c r="AQ2351" s="2" t="s">
        <v>44</v>
      </c>
      <c r="AY2351" s="2" t="s">
        <v>120</v>
      </c>
      <c r="BH2351" s="2" t="s">
        <v>121</v>
      </c>
    </row>
    <row r="2352" spans="5:60" customFormat="1" x14ac:dyDescent="0.25">
      <c r="E2352" s="14" t="s">
        <v>118</v>
      </c>
      <c r="F2352" s="15"/>
      <c r="G2352" s="15"/>
      <c r="H2352" s="15"/>
      <c r="I2352" s="15"/>
      <c r="J2352" s="15"/>
      <c r="K2352" s="15"/>
      <c r="L2352" s="15"/>
      <c r="M2352" s="15"/>
      <c r="N2352" s="15"/>
      <c r="O2352" s="15"/>
      <c r="P2352" s="15"/>
      <c r="Q2352" s="15"/>
      <c r="R2352" s="15"/>
      <c r="S2352" s="15"/>
      <c r="T2352" s="15"/>
      <c r="U2352" s="15"/>
      <c r="V2352" s="15"/>
      <c r="W2352" s="15"/>
      <c r="X2352" s="3"/>
      <c r="Y2352">
        <v>1</v>
      </c>
      <c r="AH2352">
        <v>1</v>
      </c>
      <c r="AQ2352" t="s">
        <v>584</v>
      </c>
      <c r="AY2352" t="s">
        <v>581</v>
      </c>
      <c r="BH2352" s="2" t="str">
        <f>"exec IFINOPL.dbo.XSP_MTN_INVOICE_PPH @p_invoice_no = N'" &amp; TRIM(AY2352) &amp; "', @p_is_invoice_deduct_pph = N'" &amp; IF(Y2352 = 1, 0, 1) &amp; "', @p_mtn_remark = N'MyForms 462467', @p_mtn_cre_by = N'Aryo Budi D.P.';"</f>
        <v>exec IFINOPL.dbo.XSP_MTN_INVOICE_PPH @p_invoice_no = N'07323/INV/2010/04/2024', @p_is_invoice_deduct_pph = N'0', @p_mtn_remark = N'MyForms 462467', @p_mtn_cre_by = N'Aryo Budi D.P.';</v>
      </c>
    </row>
    <row r="2353" spans="5:177" customFormat="1" x14ac:dyDescent="0.25">
      <c r="E2353" s="14" t="s">
        <v>119</v>
      </c>
      <c r="F2353" s="15"/>
      <c r="G2353" s="15"/>
      <c r="H2353" s="15"/>
      <c r="I2353" s="15"/>
      <c r="J2353" s="15"/>
      <c r="K2353" s="15"/>
      <c r="L2353" s="15"/>
      <c r="M2353" s="15"/>
      <c r="N2353" s="15"/>
      <c r="O2353" s="15"/>
      <c r="P2353" s="15"/>
      <c r="Q2353" s="15"/>
      <c r="R2353" s="15"/>
      <c r="S2353" s="15"/>
      <c r="T2353" s="15"/>
      <c r="U2353" s="15"/>
      <c r="V2353" s="15"/>
      <c r="W2353" s="15"/>
    </row>
    <row r="2354" spans="5:177" customFormat="1" x14ac:dyDescent="0.25">
      <c r="E2354" s="14" t="s">
        <v>25</v>
      </c>
      <c r="F2354" s="15"/>
      <c r="G2354" s="15"/>
      <c r="H2354" s="15"/>
      <c r="I2354" s="15"/>
      <c r="J2354" s="15"/>
      <c r="K2354" s="15"/>
      <c r="L2354" s="15"/>
      <c r="M2354" s="15"/>
      <c r="N2354" s="15"/>
      <c r="O2354" s="15"/>
      <c r="P2354" s="15"/>
      <c r="Q2354" s="15"/>
      <c r="R2354" s="15"/>
      <c r="S2354" s="15"/>
      <c r="T2354" s="15"/>
      <c r="U2354" s="15"/>
      <c r="V2354" s="15"/>
      <c r="W2354" s="15"/>
    </row>
    <row r="2355" spans="5:177" customFormat="1" x14ac:dyDescent="0.25">
      <c r="E2355" s="14" t="s">
        <v>122</v>
      </c>
      <c r="F2355" s="15"/>
      <c r="G2355" s="15"/>
      <c r="H2355" s="15"/>
      <c r="I2355" s="15"/>
      <c r="J2355" s="15"/>
      <c r="K2355" s="15"/>
      <c r="L2355" s="15"/>
      <c r="M2355" s="15"/>
      <c r="N2355" s="15"/>
      <c r="O2355" s="15"/>
      <c r="P2355" s="15"/>
      <c r="Q2355" s="15"/>
      <c r="R2355" s="15"/>
      <c r="S2355" s="15"/>
      <c r="T2355" s="15"/>
      <c r="U2355" s="15"/>
      <c r="V2355" s="15"/>
      <c r="W2355" s="15"/>
      <c r="X2355" s="3"/>
    </row>
    <row r="2356" spans="5:177" customFormat="1" x14ac:dyDescent="0.25">
      <c r="E2356" s="14" t="s">
        <v>123</v>
      </c>
      <c r="F2356" s="15"/>
      <c r="G2356" s="15"/>
      <c r="H2356" s="15"/>
      <c r="I2356" s="15"/>
      <c r="J2356" s="15"/>
      <c r="K2356" s="15"/>
      <c r="L2356" s="15"/>
      <c r="M2356" s="15"/>
      <c r="N2356" s="15"/>
      <c r="O2356" s="15"/>
      <c r="P2356" s="15"/>
      <c r="Q2356" s="15"/>
      <c r="R2356" s="15"/>
      <c r="S2356" s="15"/>
      <c r="T2356" s="15"/>
      <c r="U2356" s="15"/>
      <c r="V2356" s="15"/>
      <c r="W2356" s="15"/>
      <c r="X2356" s="3"/>
    </row>
    <row r="2357" spans="5:177" customFormat="1" x14ac:dyDescent="0.25">
      <c r="E2357" s="14" t="str">
        <f>"replace('" &amp; TRIM(M2330) &amp; "', '/', '.'),"</f>
        <v>replace('07323/INV/2010/04/2024', '/', '.'),</v>
      </c>
      <c r="F2357" s="15"/>
      <c r="G2357" s="15"/>
      <c r="H2357" s="15"/>
      <c r="I2357" s="15"/>
      <c r="J2357" s="15"/>
      <c r="K2357" s="15"/>
      <c r="L2357" s="15"/>
      <c r="M2357" s="15"/>
      <c r="N2357" s="15"/>
      <c r="O2357" s="15"/>
      <c r="P2357" s="15"/>
      <c r="Q2357" s="15"/>
      <c r="R2357" s="15"/>
      <c r="S2357" s="15"/>
      <c r="T2357" s="15"/>
      <c r="U2357" s="15"/>
      <c r="V2357" s="15"/>
      <c r="W2357" s="15"/>
      <c r="X2357" s="3"/>
    </row>
    <row r="2358" spans="5:177" customFormat="1" x14ac:dyDescent="0.25">
      <c r="E2358" s="14" t="s">
        <v>21</v>
      </c>
      <c r="F2358" s="15"/>
      <c r="G2358" s="15"/>
      <c r="H2358" s="15"/>
      <c r="I2358" s="15"/>
      <c r="J2358" s="15"/>
      <c r="K2358" s="15"/>
      <c r="L2358" s="15"/>
      <c r="M2358" s="15"/>
      <c r="N2358" s="15"/>
      <c r="O2358" s="15"/>
      <c r="P2358" s="15"/>
      <c r="Q2358" s="15"/>
      <c r="R2358" s="15"/>
      <c r="S2358" s="15"/>
      <c r="T2358" s="15"/>
      <c r="U2358" s="15"/>
      <c r="V2358" s="15"/>
      <c r="W2358" s="15"/>
      <c r="X2358" s="3"/>
    </row>
    <row r="2359" spans="5:177" customFormat="1" x14ac:dyDescent="0.25"/>
    <row r="2360" spans="5:177" customFormat="1" x14ac:dyDescent="0.25">
      <c r="E2360" s="16" t="s">
        <v>38</v>
      </c>
      <c r="F2360" s="17"/>
      <c r="G2360" s="17"/>
      <c r="H2360" s="17"/>
      <c r="I2360" s="17"/>
      <c r="J2360" s="17"/>
      <c r="K2360" s="17"/>
      <c r="L2360" s="17"/>
      <c r="M2360" s="17"/>
      <c r="N2360" s="17"/>
      <c r="O2360" s="17"/>
      <c r="P2360" s="17"/>
      <c r="Q2360" s="17"/>
      <c r="R2360" s="17"/>
      <c r="S2360" s="17"/>
      <c r="T2360" s="17"/>
      <c r="U2360" s="17"/>
      <c r="V2360" s="17"/>
      <c r="W2360" s="17"/>
      <c r="X2360" s="17"/>
      <c r="Y2360" s="17"/>
      <c r="Z2360" s="17"/>
      <c r="AA2360" s="17"/>
      <c r="AB2360" s="17"/>
      <c r="AC2360" s="17"/>
      <c r="AD2360" s="17"/>
      <c r="AE2360" s="17"/>
      <c r="AF2360" s="17"/>
      <c r="AG2360" s="17"/>
      <c r="AH2360" s="17"/>
      <c r="AI2360" s="17"/>
      <c r="AJ2360" s="17"/>
      <c r="AK2360" s="17"/>
      <c r="AL2360" s="17"/>
      <c r="AM2360" s="17"/>
      <c r="AN2360" s="17"/>
      <c r="AO2360" s="17"/>
      <c r="AP2360" s="17"/>
      <c r="AQ2360" s="17"/>
      <c r="AR2360" s="17"/>
      <c r="AS2360" s="17"/>
      <c r="AT2360" s="17"/>
      <c r="AU2360" s="17"/>
      <c r="AV2360" s="17"/>
      <c r="AW2360" s="17"/>
      <c r="AX2360" s="17"/>
      <c r="AY2360" s="17"/>
      <c r="AZ2360" s="17"/>
      <c r="BA2360" s="17"/>
      <c r="BB2360" s="17"/>
      <c r="BC2360" s="17"/>
      <c r="BD2360" s="17"/>
      <c r="BE2360" s="17"/>
      <c r="BF2360" s="17"/>
      <c r="BG2360" s="17"/>
      <c r="BH2360" s="17"/>
      <c r="BI2360" s="17"/>
      <c r="BJ2360" s="17"/>
      <c r="BK2360" s="17"/>
      <c r="BL2360" s="17"/>
      <c r="BM2360" s="17"/>
      <c r="BN2360" s="17"/>
      <c r="BO2360" s="17"/>
      <c r="BP2360" s="17"/>
      <c r="BQ2360" s="17"/>
      <c r="BR2360" s="17"/>
      <c r="BS2360" s="17"/>
      <c r="BT2360" s="17"/>
      <c r="BU2360" s="17"/>
      <c r="BV2360" s="17"/>
      <c r="BW2360" s="17"/>
      <c r="BX2360" s="17"/>
      <c r="BY2360" s="17"/>
      <c r="BZ2360" s="17"/>
      <c r="CA2360" s="17"/>
      <c r="CB2360" s="3"/>
      <c r="CC2360" s="3"/>
    </row>
    <row r="2361" spans="5:177" customFormat="1" x14ac:dyDescent="0.25">
      <c r="E2361" s="16"/>
      <c r="F2361" s="17"/>
      <c r="G2361" s="17"/>
      <c r="H2361" s="17"/>
      <c r="I2361" s="17"/>
      <c r="J2361" s="17"/>
      <c r="K2361" s="17"/>
      <c r="L2361" s="17"/>
      <c r="M2361" s="17"/>
      <c r="N2361" s="17"/>
      <c r="O2361" s="17"/>
      <c r="P2361" s="17"/>
      <c r="Q2361" s="17"/>
      <c r="R2361" s="17"/>
      <c r="S2361" s="17"/>
      <c r="T2361" s="17"/>
      <c r="U2361" s="17"/>
      <c r="V2361" s="17"/>
      <c r="W2361" s="17"/>
      <c r="X2361" s="17"/>
      <c r="Y2361" s="17"/>
      <c r="Z2361" s="17"/>
      <c r="AA2361" s="17"/>
      <c r="AB2361" s="17"/>
      <c r="AC2361" s="17"/>
      <c r="AD2361" s="17"/>
      <c r="AE2361" s="17"/>
      <c r="AF2361" s="17"/>
      <c r="AG2361" s="17"/>
      <c r="AH2361" s="17"/>
      <c r="AI2361" s="17"/>
      <c r="AJ2361" s="17"/>
      <c r="AK2361" s="17"/>
      <c r="AL2361" s="17"/>
      <c r="AM2361" s="17"/>
      <c r="AN2361" s="17"/>
      <c r="AO2361" s="17"/>
      <c r="AP2361" s="17"/>
      <c r="AQ2361" s="17"/>
      <c r="AR2361" s="17"/>
      <c r="AS2361" s="17"/>
      <c r="AT2361" s="17"/>
      <c r="AU2361" s="17"/>
      <c r="AV2361" s="17"/>
      <c r="AW2361" s="17"/>
      <c r="AX2361" s="17"/>
      <c r="AY2361" s="17"/>
      <c r="AZ2361" s="17"/>
      <c r="BA2361" s="17"/>
      <c r="BB2361" s="17"/>
      <c r="BC2361" s="17"/>
      <c r="BD2361" s="17"/>
      <c r="BE2361" s="17"/>
      <c r="BF2361" s="17"/>
      <c r="BG2361" s="17"/>
      <c r="BH2361" s="17"/>
      <c r="BI2361" s="17"/>
      <c r="BJ2361" s="17"/>
      <c r="BK2361" s="17"/>
      <c r="BL2361" s="17"/>
      <c r="BM2361" s="17"/>
      <c r="BN2361" s="17"/>
      <c r="BO2361" s="17"/>
      <c r="BP2361" s="17"/>
      <c r="BQ2361" s="17"/>
      <c r="BR2361" s="17"/>
      <c r="BS2361" s="17"/>
      <c r="BT2361" s="17"/>
      <c r="BU2361" s="17"/>
      <c r="BV2361" s="17"/>
      <c r="BW2361" s="17"/>
      <c r="BX2361" s="17"/>
      <c r="BY2361" s="17"/>
      <c r="BZ2361" s="17"/>
      <c r="CA2361" s="17"/>
      <c r="CB2361" s="3"/>
      <c r="CC2361" s="3"/>
      <c r="CD2361" s="3"/>
      <c r="CE2361" s="3"/>
      <c r="CF2361" s="3"/>
      <c r="CG2361" s="3"/>
      <c r="CH2361" s="3"/>
      <c r="CI2361" s="3"/>
      <c r="CJ2361" s="3"/>
      <c r="CK2361" s="3"/>
    </row>
    <row r="2362" spans="5:177" customFormat="1" x14ac:dyDescent="0.25">
      <c r="E2362" s="16" t="str">
        <f>BH2352</f>
        <v>exec IFINOPL.dbo.XSP_MTN_INVOICE_PPH @p_invoice_no = N'07323/INV/2010/04/2024', @p_is_invoice_deduct_pph = N'0', @p_mtn_remark = N'MyForms 462467', @p_mtn_cre_by = N'Aryo Budi D.P.';</v>
      </c>
      <c r="F2362" s="17"/>
      <c r="G2362" s="17"/>
      <c r="H2362" s="17"/>
      <c r="I2362" s="17"/>
      <c r="J2362" s="17"/>
      <c r="K2362" s="17"/>
      <c r="L2362" s="17"/>
      <c r="M2362" s="17"/>
      <c r="N2362" s="17"/>
      <c r="O2362" s="17"/>
      <c r="P2362" s="17"/>
      <c r="Q2362" s="17"/>
      <c r="R2362" s="17"/>
      <c r="S2362" s="17"/>
      <c r="T2362" s="17"/>
      <c r="U2362" s="17"/>
      <c r="V2362" s="17"/>
      <c r="W2362" s="17"/>
      <c r="X2362" s="17"/>
      <c r="Y2362" s="17"/>
      <c r="Z2362" s="17"/>
      <c r="AA2362" s="17"/>
      <c r="AB2362" s="17"/>
      <c r="AC2362" s="17"/>
      <c r="AD2362" s="17"/>
      <c r="AE2362" s="17"/>
      <c r="AF2362" s="17"/>
      <c r="AG2362" s="17"/>
      <c r="AH2362" s="17"/>
      <c r="AI2362" s="17"/>
      <c r="AJ2362" s="17"/>
      <c r="AK2362" s="17"/>
      <c r="AL2362" s="17"/>
      <c r="AM2362" s="17"/>
      <c r="AN2362" s="17"/>
      <c r="AO2362" s="17"/>
      <c r="AP2362" s="17"/>
      <c r="AQ2362" s="17"/>
      <c r="AR2362" s="17"/>
      <c r="AS2362" s="17"/>
      <c r="AT2362" s="17"/>
      <c r="AU2362" s="17"/>
      <c r="AV2362" s="17"/>
      <c r="AW2362" s="17"/>
      <c r="AX2362" s="17"/>
      <c r="AY2362" s="17"/>
      <c r="AZ2362" s="17"/>
      <c r="BA2362" s="17"/>
      <c r="BB2362" s="17"/>
      <c r="BC2362" s="17"/>
      <c r="BD2362" s="17"/>
      <c r="BE2362" s="17"/>
      <c r="BF2362" s="17"/>
      <c r="BG2362" s="17"/>
      <c r="BH2362" s="17"/>
      <c r="BI2362" s="17"/>
      <c r="BJ2362" s="17"/>
      <c r="BK2362" s="17"/>
      <c r="BL2362" s="17"/>
      <c r="BM2362" s="17"/>
      <c r="BN2362" s="17"/>
      <c r="BO2362" s="17"/>
      <c r="BP2362" s="17"/>
      <c r="BQ2362" s="17"/>
      <c r="BR2362" s="17"/>
      <c r="BS2362" s="17"/>
      <c r="BT2362" s="17"/>
      <c r="BU2362" s="17"/>
      <c r="BV2362" s="17"/>
      <c r="BW2362" s="17"/>
      <c r="BX2362" s="17"/>
      <c r="BY2362" s="17"/>
      <c r="BZ2362" s="17"/>
      <c r="CA2362" s="17"/>
      <c r="CB2362" s="3"/>
      <c r="CC2362" s="3"/>
      <c r="CD2362" s="3"/>
      <c r="CE2362" s="3"/>
      <c r="CF2362" s="3"/>
      <c r="CG2362" s="3"/>
      <c r="CH2362" s="3"/>
      <c r="CI2362" s="3"/>
      <c r="CJ2362" s="3"/>
      <c r="CK2362" s="3"/>
      <c r="CL2362" s="3"/>
      <c r="CM2362" s="3"/>
      <c r="CN2362" s="3"/>
      <c r="CO2362" s="3"/>
      <c r="CP2362" s="3"/>
      <c r="CQ2362" s="3"/>
      <c r="CR2362" s="3"/>
      <c r="CS2362" s="3"/>
      <c r="CT2362" s="3"/>
      <c r="CU2362" s="3"/>
      <c r="CV2362" s="3"/>
      <c r="CW2362" s="3"/>
      <c r="CX2362" s="3"/>
      <c r="CY2362" s="3"/>
      <c r="CZ2362" s="3"/>
      <c r="DA2362" s="3"/>
      <c r="DB2362" s="3"/>
      <c r="DC2362" s="3"/>
      <c r="DD2362" s="3"/>
      <c r="DE2362" s="3"/>
      <c r="DF2362" s="3"/>
      <c r="DG2362" s="3"/>
      <c r="DH2362" s="3"/>
      <c r="DI2362" s="3"/>
      <c r="DJ2362" s="3"/>
      <c r="DK2362" s="3"/>
      <c r="DL2362" s="3"/>
      <c r="DM2362" s="3"/>
      <c r="DN2362" s="3"/>
      <c r="DO2362" s="3"/>
      <c r="DP2362" s="3"/>
      <c r="DQ2362" s="3"/>
      <c r="DR2362" s="3"/>
      <c r="DS2362" s="3"/>
      <c r="DT2362" s="3"/>
      <c r="DU2362" s="3"/>
      <c r="DV2362" s="3"/>
      <c r="DW2362" s="3"/>
      <c r="DX2362" s="3"/>
      <c r="DY2362" s="3"/>
      <c r="DZ2362" s="3"/>
      <c r="EA2362" s="3"/>
      <c r="EB2362" s="3"/>
      <c r="EC2362" s="3"/>
      <c r="ED2362" s="3"/>
      <c r="EE2362" s="3"/>
      <c r="EF2362" s="3"/>
      <c r="EG2362" s="3"/>
      <c r="EH2362" s="3"/>
      <c r="EI2362" s="3"/>
      <c r="EJ2362" s="3"/>
      <c r="EK2362" s="3"/>
      <c r="EL2362" s="3"/>
      <c r="EM2362" s="3"/>
      <c r="EN2362" s="3"/>
      <c r="EO2362" s="3"/>
      <c r="EP2362" s="3"/>
      <c r="EQ2362" s="3"/>
      <c r="ER2362" s="3"/>
      <c r="ES2362" s="3"/>
      <c r="ET2362" s="3"/>
      <c r="EU2362" s="3"/>
      <c r="EV2362" s="3"/>
      <c r="EW2362" s="3"/>
      <c r="EX2362" s="3"/>
      <c r="EY2362" s="3"/>
      <c r="EZ2362" s="3"/>
      <c r="FA2362" s="3"/>
      <c r="FB2362" s="3"/>
      <c r="FC2362" s="3"/>
      <c r="FD2362" s="3"/>
      <c r="FE2362" s="3"/>
      <c r="FF2362" s="3"/>
      <c r="FG2362" s="3"/>
      <c r="FH2362" s="3"/>
      <c r="FI2362" s="3"/>
      <c r="FJ2362" s="3"/>
      <c r="FK2362" s="3"/>
      <c r="FL2362" s="3"/>
      <c r="FM2362" s="3"/>
      <c r="FN2362" s="3"/>
      <c r="FO2362" s="3"/>
      <c r="FP2362" s="3"/>
      <c r="FQ2362" s="3"/>
      <c r="FR2362" s="3"/>
      <c r="FS2362" s="3"/>
      <c r="FT2362" s="3"/>
      <c r="FU2362" s="3"/>
    </row>
    <row r="2363" spans="5:177" customFormat="1" x14ac:dyDescent="0.25">
      <c r="E2363" s="16"/>
      <c r="F2363" s="17"/>
      <c r="G2363" s="17"/>
      <c r="H2363" s="17"/>
      <c r="I2363" s="17"/>
      <c r="J2363" s="17"/>
      <c r="K2363" s="17"/>
      <c r="L2363" s="17"/>
      <c r="M2363" s="17"/>
      <c r="N2363" s="17"/>
      <c r="O2363" s="17"/>
      <c r="P2363" s="17"/>
      <c r="Q2363" s="17"/>
      <c r="R2363" s="17"/>
      <c r="S2363" s="17"/>
      <c r="T2363" s="17"/>
      <c r="U2363" s="17"/>
      <c r="V2363" s="17"/>
      <c r="W2363" s="17"/>
      <c r="X2363" s="17"/>
      <c r="Y2363" s="17"/>
      <c r="Z2363" s="17"/>
      <c r="AA2363" s="17"/>
      <c r="AB2363" s="17"/>
      <c r="AC2363" s="17"/>
      <c r="AD2363" s="17"/>
      <c r="AE2363" s="17"/>
      <c r="AF2363" s="17"/>
      <c r="AG2363" s="17"/>
      <c r="AH2363" s="17"/>
      <c r="AI2363" s="17"/>
      <c r="AJ2363" s="17"/>
      <c r="AK2363" s="17"/>
      <c r="AL2363" s="17"/>
      <c r="AM2363" s="17"/>
      <c r="AN2363" s="17"/>
      <c r="AO2363" s="17"/>
      <c r="AP2363" s="17"/>
      <c r="AQ2363" s="17"/>
      <c r="AR2363" s="17"/>
      <c r="AS2363" s="17"/>
      <c r="AT2363" s="17"/>
      <c r="AU2363" s="17"/>
      <c r="AV2363" s="17"/>
      <c r="AW2363" s="17"/>
      <c r="AX2363" s="17"/>
      <c r="AY2363" s="17"/>
      <c r="AZ2363" s="17"/>
      <c r="BA2363" s="17"/>
      <c r="BB2363" s="17"/>
      <c r="BC2363" s="17"/>
      <c r="BD2363" s="17"/>
      <c r="BE2363" s="17"/>
      <c r="BF2363" s="17"/>
      <c r="BG2363" s="17"/>
      <c r="BH2363" s="17"/>
      <c r="BI2363" s="17"/>
      <c r="BJ2363" s="17"/>
      <c r="BK2363" s="17"/>
      <c r="BL2363" s="17"/>
      <c r="BM2363" s="17"/>
      <c r="BN2363" s="17"/>
      <c r="BO2363" s="17"/>
      <c r="BP2363" s="17"/>
      <c r="BQ2363" s="17"/>
      <c r="BR2363" s="17"/>
      <c r="BS2363" s="17"/>
      <c r="BT2363" s="17"/>
      <c r="BU2363" s="17"/>
      <c r="BV2363" s="17"/>
      <c r="BW2363" s="17"/>
      <c r="BX2363" s="17"/>
      <c r="BY2363" s="17"/>
      <c r="BZ2363" s="17"/>
      <c r="CA2363" s="17"/>
      <c r="CB2363" s="3"/>
      <c r="CC2363" s="3"/>
      <c r="CD2363" s="3"/>
      <c r="CE2363" s="3"/>
      <c r="CF2363" s="3"/>
      <c r="CG2363" s="3"/>
      <c r="CH2363" s="3"/>
      <c r="CI2363" s="3"/>
      <c r="CJ2363" s="3"/>
      <c r="CK2363" s="3"/>
      <c r="CL2363" s="3"/>
      <c r="CM2363" s="3"/>
      <c r="CN2363" s="3"/>
      <c r="CO2363" s="3"/>
      <c r="CP2363" s="3"/>
      <c r="CQ2363" s="3"/>
      <c r="CR2363" s="3"/>
      <c r="CS2363" s="3"/>
      <c r="CT2363" s="3"/>
      <c r="CU2363" s="3"/>
      <c r="CV2363" s="3"/>
      <c r="CW2363" s="3"/>
      <c r="CX2363" s="3"/>
      <c r="CY2363" s="3"/>
      <c r="CZ2363" s="3"/>
      <c r="DA2363" s="3"/>
      <c r="DB2363" s="3"/>
      <c r="DC2363" s="3"/>
      <c r="DD2363" s="3"/>
      <c r="DE2363" s="3"/>
      <c r="DF2363" s="3"/>
      <c r="DG2363" s="3"/>
      <c r="DH2363" s="3"/>
      <c r="DI2363" s="3"/>
      <c r="DJ2363" s="3"/>
      <c r="DK2363" s="3"/>
      <c r="DL2363" s="3"/>
      <c r="DM2363" s="3"/>
      <c r="DN2363" s="3"/>
      <c r="DO2363" s="3"/>
      <c r="DP2363" s="3"/>
      <c r="DQ2363" s="3"/>
      <c r="DR2363" s="3"/>
      <c r="DS2363" s="3"/>
      <c r="DT2363" s="3"/>
      <c r="DU2363" s="3"/>
      <c r="DV2363" s="3"/>
      <c r="DW2363" s="3"/>
      <c r="DX2363" s="3"/>
      <c r="DY2363" s="3"/>
      <c r="DZ2363" s="3"/>
      <c r="EA2363" s="3"/>
      <c r="EB2363" s="3"/>
      <c r="EC2363" s="3"/>
      <c r="ED2363" s="3"/>
      <c r="EE2363" s="3"/>
      <c r="EF2363" s="3"/>
      <c r="EG2363" s="3"/>
      <c r="EH2363" s="3"/>
      <c r="EI2363" s="3"/>
      <c r="EJ2363" s="3"/>
      <c r="EK2363" s="3"/>
      <c r="EL2363" s="3"/>
      <c r="EM2363" s="3"/>
      <c r="EN2363" s="3"/>
      <c r="EO2363" s="3"/>
      <c r="EP2363" s="3"/>
      <c r="EQ2363" s="3"/>
      <c r="ER2363" s="3"/>
      <c r="ES2363" s="3"/>
      <c r="ET2363" s="3"/>
      <c r="EU2363" s="3"/>
      <c r="EV2363" s="3"/>
      <c r="EW2363" s="3"/>
      <c r="EX2363" s="3"/>
      <c r="EY2363" s="3"/>
      <c r="EZ2363" s="3"/>
      <c r="FA2363" s="3"/>
      <c r="FB2363" s="3"/>
      <c r="FC2363" s="3"/>
      <c r="FD2363" s="3"/>
      <c r="FE2363" s="3"/>
      <c r="FF2363" s="3"/>
      <c r="FG2363" s="3"/>
      <c r="FH2363" s="3"/>
      <c r="FI2363" s="3"/>
      <c r="FJ2363" s="3"/>
      <c r="FK2363" s="3"/>
      <c r="FL2363" s="3"/>
      <c r="FM2363" s="3"/>
      <c r="FN2363" s="3"/>
      <c r="FO2363" s="3"/>
      <c r="FP2363" s="3"/>
      <c r="FQ2363" s="3"/>
      <c r="FR2363" s="3"/>
      <c r="FS2363" s="3"/>
      <c r="FT2363" s="3"/>
      <c r="FU2363" s="3"/>
    </row>
    <row r="2364" spans="5:177" customFormat="1" x14ac:dyDescent="0.25">
      <c r="E2364" s="16" t="s">
        <v>93</v>
      </c>
      <c r="F2364" s="17"/>
      <c r="G2364" s="17"/>
      <c r="H2364" s="17"/>
      <c r="I2364" s="17"/>
      <c r="J2364" s="17"/>
      <c r="K2364" s="17"/>
      <c r="L2364" s="17"/>
      <c r="M2364" s="17"/>
      <c r="N2364" s="17"/>
      <c r="O2364" s="17"/>
      <c r="P2364" s="17"/>
      <c r="Q2364" s="17"/>
      <c r="R2364" s="17"/>
      <c r="S2364" s="17"/>
      <c r="T2364" s="17"/>
      <c r="U2364" s="17"/>
      <c r="V2364" s="17"/>
      <c r="W2364" s="17"/>
      <c r="X2364" s="17"/>
      <c r="Y2364" s="17"/>
      <c r="Z2364" s="17"/>
      <c r="AA2364" s="17"/>
      <c r="AB2364" s="17"/>
      <c r="AC2364" s="17"/>
      <c r="AD2364" s="17"/>
      <c r="AE2364" s="17"/>
      <c r="AF2364" s="17"/>
      <c r="AG2364" s="17"/>
      <c r="AH2364" s="17"/>
      <c r="AI2364" s="17"/>
      <c r="AJ2364" s="17"/>
      <c r="AK2364" s="17"/>
      <c r="AL2364" s="17"/>
      <c r="AM2364" s="17"/>
      <c r="AN2364" s="17"/>
      <c r="AO2364" s="17"/>
      <c r="AP2364" s="17"/>
      <c r="AQ2364" s="17"/>
      <c r="AR2364" s="17"/>
      <c r="AS2364" s="17"/>
      <c r="AT2364" s="17"/>
      <c r="AU2364" s="17"/>
      <c r="AV2364" s="17"/>
      <c r="AW2364" s="17"/>
      <c r="AX2364" s="17"/>
      <c r="AY2364" s="17"/>
      <c r="AZ2364" s="17"/>
      <c r="BA2364" s="17"/>
      <c r="BB2364" s="17"/>
      <c r="BC2364" s="17"/>
      <c r="BD2364" s="17"/>
      <c r="BE2364" s="17"/>
      <c r="BF2364" s="17"/>
      <c r="BG2364" s="17"/>
      <c r="BH2364" s="17"/>
      <c r="BI2364" s="17"/>
      <c r="BJ2364" s="17"/>
      <c r="BK2364" s="17"/>
      <c r="BL2364" s="17"/>
      <c r="BM2364" s="17"/>
      <c r="BN2364" s="17"/>
      <c r="BO2364" s="17"/>
      <c r="BP2364" s="17"/>
      <c r="BQ2364" s="17"/>
      <c r="BR2364" s="17"/>
      <c r="BS2364" s="17"/>
      <c r="BT2364" s="17"/>
      <c r="BU2364" s="17"/>
      <c r="BV2364" s="17"/>
      <c r="BW2364" s="17"/>
      <c r="BX2364" s="17"/>
      <c r="BY2364" s="17"/>
      <c r="BZ2364" s="17"/>
      <c r="CA2364" s="17"/>
      <c r="CB2364" s="3"/>
      <c r="CC2364" s="3"/>
      <c r="CD2364" s="3"/>
      <c r="CE2364" s="3"/>
      <c r="CF2364" s="3"/>
      <c r="CG2364" s="3"/>
      <c r="CH2364" s="3"/>
      <c r="CI2364" s="3"/>
      <c r="CJ2364" s="3"/>
      <c r="CK2364" s="3"/>
      <c r="CL2364" s="3"/>
      <c r="CM2364" s="3"/>
      <c r="CN2364" s="3"/>
      <c r="CO2364" s="3"/>
      <c r="CP2364" s="3"/>
      <c r="CQ2364" s="3"/>
      <c r="CR2364" s="3"/>
      <c r="CS2364" s="3"/>
      <c r="CT2364" s="3"/>
      <c r="CU2364" s="3"/>
      <c r="CV2364" s="3"/>
      <c r="CW2364" s="3"/>
      <c r="CX2364" s="3"/>
      <c r="CY2364" s="3"/>
      <c r="CZ2364" s="3"/>
      <c r="DA2364" s="3"/>
      <c r="DB2364" s="3"/>
      <c r="DC2364" s="3"/>
      <c r="DD2364" s="3"/>
      <c r="DE2364" s="3"/>
      <c r="DF2364" s="3"/>
      <c r="DG2364" s="3"/>
      <c r="DH2364" s="3"/>
      <c r="DI2364" s="3"/>
      <c r="DJ2364" s="3"/>
      <c r="DK2364" s="3"/>
      <c r="DL2364" s="3"/>
      <c r="DM2364" s="3"/>
      <c r="DN2364" s="3"/>
      <c r="DO2364" s="3"/>
      <c r="DP2364" s="3"/>
      <c r="DQ2364" s="3"/>
      <c r="DR2364" s="3"/>
      <c r="DS2364" s="3"/>
      <c r="DT2364" s="3"/>
      <c r="DU2364" s="3"/>
      <c r="DV2364" s="3"/>
      <c r="DW2364" s="3"/>
      <c r="DX2364" s="3"/>
      <c r="DY2364" s="3"/>
      <c r="DZ2364" s="3"/>
      <c r="EA2364" s="3"/>
      <c r="EB2364" s="3"/>
      <c r="EC2364" s="3"/>
      <c r="ED2364" s="3"/>
      <c r="EE2364" s="3"/>
      <c r="EF2364" s="3"/>
      <c r="EG2364" s="3"/>
      <c r="EH2364" s="3"/>
      <c r="EI2364" s="3"/>
      <c r="EJ2364" s="3"/>
      <c r="EK2364" s="3"/>
      <c r="EL2364" s="3"/>
      <c r="EM2364" s="3"/>
      <c r="EN2364" s="3"/>
      <c r="EO2364" s="3"/>
      <c r="EP2364" s="3"/>
      <c r="EQ2364" s="3"/>
      <c r="ER2364" s="3"/>
      <c r="ES2364" s="3"/>
      <c r="ET2364" s="3"/>
      <c r="EU2364" s="3"/>
      <c r="EV2364" s="3"/>
      <c r="EW2364" s="3"/>
      <c r="EX2364" s="3"/>
      <c r="EY2364" s="3"/>
      <c r="EZ2364" s="3"/>
      <c r="FA2364" s="3"/>
      <c r="FB2364" s="3"/>
      <c r="FC2364" s="3"/>
      <c r="FD2364" s="3"/>
      <c r="FE2364" s="3"/>
      <c r="FF2364" s="3"/>
      <c r="FG2364" s="3"/>
      <c r="FH2364" s="3"/>
      <c r="FI2364" s="3"/>
      <c r="FJ2364" s="3"/>
      <c r="FK2364" s="3"/>
      <c r="FL2364" s="3"/>
      <c r="FM2364" s="3"/>
      <c r="FN2364" s="3"/>
      <c r="FO2364" s="3"/>
      <c r="FP2364" s="3"/>
      <c r="FQ2364" s="3"/>
      <c r="FR2364" s="3"/>
      <c r="FS2364" s="3"/>
      <c r="FT2364" s="3"/>
      <c r="FU2364" s="3"/>
    </row>
    <row r="2365" spans="5:177" customFormat="1" x14ac:dyDescent="0.25">
      <c r="E2365" s="19" t="s">
        <v>136</v>
      </c>
      <c r="F2365" s="17"/>
      <c r="G2365" s="17"/>
      <c r="H2365" s="17"/>
      <c r="I2365" s="17"/>
      <c r="J2365" s="17"/>
      <c r="K2365" s="17"/>
      <c r="L2365" s="17"/>
      <c r="M2365" s="17"/>
      <c r="N2365" s="17"/>
      <c r="O2365" s="17"/>
      <c r="P2365" s="17"/>
      <c r="Q2365" s="17"/>
      <c r="R2365" s="17"/>
      <c r="S2365" s="17"/>
      <c r="T2365" s="17"/>
      <c r="U2365" s="17"/>
      <c r="V2365" s="17"/>
      <c r="W2365" s="17"/>
      <c r="X2365" s="17"/>
      <c r="Y2365" s="17"/>
      <c r="Z2365" s="17"/>
      <c r="AA2365" s="17"/>
      <c r="AB2365" s="17"/>
      <c r="AC2365" s="17"/>
      <c r="AD2365" s="17"/>
      <c r="AE2365" s="17"/>
      <c r="AF2365" s="17"/>
      <c r="AG2365" s="17"/>
      <c r="AH2365" s="17"/>
      <c r="AI2365" s="17"/>
      <c r="AJ2365" s="17"/>
      <c r="AK2365" s="17"/>
      <c r="AL2365" s="17"/>
      <c r="AM2365" s="17"/>
      <c r="AN2365" s="17"/>
      <c r="AO2365" s="17"/>
      <c r="AP2365" s="17"/>
      <c r="AQ2365" s="17"/>
      <c r="AR2365" s="17"/>
      <c r="AS2365" s="17"/>
      <c r="AT2365" s="17"/>
      <c r="AU2365" s="17"/>
      <c r="AV2365" s="17"/>
      <c r="AW2365" s="17"/>
      <c r="AX2365" s="17"/>
      <c r="AY2365" s="17"/>
      <c r="AZ2365" s="17"/>
      <c r="BA2365" s="17"/>
      <c r="BB2365" s="17"/>
      <c r="BC2365" s="17"/>
      <c r="BD2365" s="17"/>
      <c r="BE2365" s="17"/>
      <c r="BF2365" s="17"/>
      <c r="BG2365" s="17"/>
      <c r="BH2365" s="17"/>
      <c r="BI2365" s="17"/>
      <c r="BJ2365" s="17"/>
      <c r="BK2365" s="17"/>
      <c r="BL2365" s="17"/>
      <c r="BM2365" s="17"/>
      <c r="BN2365" s="17"/>
      <c r="BO2365" s="17"/>
      <c r="BP2365" s="17"/>
      <c r="BQ2365" s="17"/>
      <c r="BR2365" s="17"/>
      <c r="BS2365" s="17"/>
      <c r="BT2365" s="17"/>
      <c r="BU2365" s="17"/>
      <c r="BV2365" s="17"/>
      <c r="BW2365" s="17"/>
      <c r="BX2365" s="17"/>
      <c r="BY2365" s="17"/>
      <c r="BZ2365" s="17"/>
      <c r="CA2365" s="17"/>
      <c r="CB2365" s="3"/>
      <c r="CC2365" s="3"/>
      <c r="CD2365" s="3"/>
      <c r="CE2365" s="3"/>
      <c r="CF2365" s="3"/>
      <c r="CG2365" s="3"/>
      <c r="CH2365" s="3"/>
      <c r="CI2365" s="3"/>
      <c r="CJ2365" s="3"/>
      <c r="CK2365" s="3"/>
      <c r="CL2365" s="3"/>
      <c r="CM2365" s="3"/>
      <c r="CN2365" s="3"/>
      <c r="CO2365" s="3"/>
      <c r="CP2365" s="3"/>
      <c r="CQ2365" s="3"/>
      <c r="CR2365" s="3"/>
      <c r="CS2365" s="3"/>
      <c r="CT2365" s="3"/>
      <c r="CU2365" s="3"/>
      <c r="CV2365" s="3"/>
      <c r="CW2365" s="3"/>
      <c r="CX2365" s="3"/>
      <c r="CY2365" s="3"/>
      <c r="CZ2365" s="3"/>
      <c r="DA2365" s="3"/>
      <c r="DB2365" s="3"/>
      <c r="DC2365" s="3"/>
      <c r="DD2365" s="3"/>
      <c r="DE2365" s="3"/>
      <c r="DF2365" s="3"/>
      <c r="DG2365" s="3"/>
      <c r="DH2365" s="3"/>
      <c r="DI2365" s="3"/>
      <c r="DJ2365" s="3"/>
      <c r="DK2365" s="3"/>
      <c r="DL2365" s="3"/>
      <c r="DM2365" s="3"/>
      <c r="DN2365" s="3"/>
      <c r="DO2365" s="3"/>
      <c r="DP2365" s="3"/>
      <c r="DQ2365" s="3"/>
      <c r="DR2365" s="3"/>
      <c r="DS2365" s="3"/>
      <c r="DT2365" s="3"/>
      <c r="DU2365" s="3"/>
      <c r="DV2365" s="3"/>
      <c r="DW2365" s="3"/>
      <c r="DX2365" s="3"/>
      <c r="DY2365" s="3"/>
      <c r="DZ2365" s="3"/>
      <c r="EA2365" s="3"/>
      <c r="EB2365" s="3"/>
      <c r="EC2365" s="3"/>
      <c r="ED2365" s="3"/>
      <c r="EE2365" s="3"/>
      <c r="EF2365" s="3"/>
      <c r="EG2365" s="3"/>
      <c r="EH2365" s="3"/>
      <c r="EI2365" s="3"/>
      <c r="EJ2365" s="3"/>
      <c r="EK2365" s="3"/>
      <c r="EL2365" s="3"/>
      <c r="EM2365" s="3"/>
      <c r="EN2365" s="3"/>
      <c r="EO2365" s="3"/>
      <c r="EP2365" s="3"/>
      <c r="EQ2365" s="3"/>
      <c r="ER2365" s="3"/>
      <c r="ES2365" s="3"/>
      <c r="ET2365" s="3"/>
      <c r="EU2365" s="3"/>
      <c r="EV2365" s="3"/>
      <c r="EW2365" s="3"/>
      <c r="EX2365" s="3"/>
      <c r="EY2365" s="3"/>
      <c r="EZ2365" s="3"/>
      <c r="FA2365" s="3"/>
      <c r="FB2365" s="3"/>
      <c r="FC2365" s="3"/>
      <c r="FD2365" s="3"/>
      <c r="FE2365" s="3"/>
      <c r="FF2365" s="3"/>
      <c r="FG2365" s="3"/>
      <c r="FH2365" s="3"/>
      <c r="FI2365" s="3"/>
      <c r="FJ2365" s="3"/>
      <c r="FK2365" s="3"/>
      <c r="FL2365" s="3"/>
      <c r="FM2365" s="3"/>
      <c r="FN2365" s="3"/>
      <c r="FO2365" s="3"/>
      <c r="FP2365" s="3"/>
      <c r="FQ2365" s="3"/>
      <c r="FR2365" s="3"/>
      <c r="FS2365" s="3"/>
      <c r="FT2365" s="3"/>
      <c r="FU2365" s="3"/>
    </row>
    <row r="2366" spans="5:177" customFormat="1" x14ac:dyDescent="0.25"/>
    <row r="2367" spans="5:177" customFormat="1" x14ac:dyDescent="0.25">
      <c r="E2367" s="2" t="s">
        <v>4</v>
      </c>
      <c r="CG2367" s="2" t="s">
        <v>5</v>
      </c>
    </row>
    <row r="2368" spans="5:177"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spans="5:5" customFormat="1" x14ac:dyDescent="0.25"/>
    <row r="2386" spans="5:5" customFormat="1" x14ac:dyDescent="0.25"/>
    <row r="2387" spans="5:5" customFormat="1" x14ac:dyDescent="0.25"/>
    <row r="2388" spans="5:5" customFormat="1" x14ac:dyDescent="0.25"/>
    <row r="2389" spans="5:5" customFormat="1" x14ac:dyDescent="0.25"/>
    <row r="2390" spans="5:5" customFormat="1" x14ac:dyDescent="0.25"/>
    <row r="2391" spans="5:5" customFormat="1" x14ac:dyDescent="0.25"/>
    <row r="2392" spans="5:5" customFormat="1" x14ac:dyDescent="0.25"/>
    <row r="2393" spans="5:5" customFormat="1" x14ac:dyDescent="0.25"/>
    <row r="2394" spans="5:5" customFormat="1" x14ac:dyDescent="0.25"/>
    <row r="2395" spans="5:5" customFormat="1" x14ac:dyDescent="0.25"/>
    <row r="2396" spans="5:5" customFormat="1" x14ac:dyDescent="0.25"/>
    <row r="2397" spans="5:5" customFormat="1" x14ac:dyDescent="0.25"/>
    <row r="2398" spans="5:5" customFormat="1" x14ac:dyDescent="0.25"/>
    <row r="2399" spans="5:5" customFormat="1" x14ac:dyDescent="0.25"/>
    <row r="2400" spans="5:5" customFormat="1" x14ac:dyDescent="0.25">
      <c r="E2400" s="22" t="s">
        <v>585</v>
      </c>
    </row>
    <row r="2401" spans="5:5" customFormat="1" x14ac:dyDescent="0.25">
      <c r="E2401" t="s">
        <v>586</v>
      </c>
    </row>
    <row r="2402" spans="5:5" customFormat="1" x14ac:dyDescent="0.25"/>
    <row r="2403" spans="5:5" customFormat="1" x14ac:dyDescent="0.25"/>
    <row r="2404" spans="5:5" customFormat="1" x14ac:dyDescent="0.25"/>
    <row r="2405" spans="5:5" customFormat="1" x14ac:dyDescent="0.25"/>
    <row r="2406" spans="5:5" customFormat="1" x14ac:dyDescent="0.25"/>
    <row r="2407" spans="5:5" customFormat="1" x14ac:dyDescent="0.25"/>
    <row r="2408" spans="5:5" customFormat="1" x14ac:dyDescent="0.25"/>
    <row r="2409" spans="5:5" customFormat="1" x14ac:dyDescent="0.25"/>
    <row r="2410" spans="5:5" customFormat="1" x14ac:dyDescent="0.25"/>
    <row r="2411" spans="5:5" customFormat="1" x14ac:dyDescent="0.25"/>
    <row r="2412" spans="5:5" customFormat="1" x14ac:dyDescent="0.25"/>
    <row r="2413" spans="5:5" customFormat="1" x14ac:dyDescent="0.25"/>
    <row r="2414" spans="5:5" customFormat="1" x14ac:dyDescent="0.25"/>
    <row r="2415" spans="5:5" customFormat="1" x14ac:dyDescent="0.25"/>
    <row r="2416" spans="5:5" customFormat="1" x14ac:dyDescent="0.25"/>
    <row r="2417" spans="3:5" customFormat="1" x14ac:dyDescent="0.25"/>
    <row r="2418" spans="3:5" customFormat="1" x14ac:dyDescent="0.25"/>
    <row r="2419" spans="3:5" customFormat="1" x14ac:dyDescent="0.25"/>
    <row r="2420" spans="3:5" customFormat="1" x14ac:dyDescent="0.25"/>
    <row r="2421" spans="3:5" customFormat="1" x14ac:dyDescent="0.25"/>
    <row r="2422" spans="3:5" customFormat="1" x14ac:dyDescent="0.25"/>
    <row r="2423" spans="3:5" customFormat="1" x14ac:dyDescent="0.25"/>
    <row r="2424" spans="3:5" customFormat="1" x14ac:dyDescent="0.25"/>
    <row r="2425" spans="3:5" customFormat="1" x14ac:dyDescent="0.25"/>
    <row r="2426" spans="3:5" customFormat="1" x14ac:dyDescent="0.25"/>
    <row r="2427" spans="3:5" customFormat="1" x14ac:dyDescent="0.25"/>
    <row r="2428" spans="3:5" customFormat="1" x14ac:dyDescent="0.25"/>
    <row r="2429" spans="3:5" customFormat="1" x14ac:dyDescent="0.25"/>
    <row r="2430" spans="3:5" customFormat="1" x14ac:dyDescent="0.25">
      <c r="C2430" s="21">
        <v>0</v>
      </c>
      <c r="E2430" s="1" t="s">
        <v>587</v>
      </c>
    </row>
    <row r="2431" spans="3:5" customFormat="1" x14ac:dyDescent="0.25">
      <c r="E2431" t="s">
        <v>588</v>
      </c>
    </row>
    <row r="2432" spans="3:5" customFormat="1" x14ac:dyDescent="0.25">
      <c r="E2432" s="2" t="s">
        <v>589</v>
      </c>
    </row>
    <row r="2433" spans="5:34" customFormat="1" x14ac:dyDescent="0.25">
      <c r="E2433" t="s">
        <v>590</v>
      </c>
    </row>
    <row r="2434" spans="5:34" customFormat="1" x14ac:dyDescent="0.25">
      <c r="E2434" t="s">
        <v>591</v>
      </c>
    </row>
    <row r="2435" spans="5:34" customFormat="1" x14ac:dyDescent="0.25"/>
    <row r="2436" spans="5:34" customFormat="1" x14ac:dyDescent="0.25">
      <c r="E2436" s="39" t="s">
        <v>142</v>
      </c>
    </row>
    <row r="2437" spans="5:34" customFormat="1" x14ac:dyDescent="0.25">
      <c r="E2437" t="s">
        <v>217</v>
      </c>
    </row>
    <row r="2438" spans="5:34" customFormat="1" x14ac:dyDescent="0.25"/>
    <row r="2439" spans="5:34" customFormat="1" x14ac:dyDescent="0.25">
      <c r="E2439" s="39" t="s">
        <v>219</v>
      </c>
    </row>
    <row r="2440" spans="5:34" customFormat="1" x14ac:dyDescent="0.25">
      <c r="E2440" t="s">
        <v>279</v>
      </c>
    </row>
    <row r="2441" spans="5:34" customFormat="1" x14ac:dyDescent="0.25"/>
    <row r="2442" spans="5:34" customFormat="1" x14ac:dyDescent="0.25">
      <c r="E2442" s="39" t="s">
        <v>220</v>
      </c>
    </row>
    <row r="2443" spans="5:34" customFormat="1" x14ac:dyDescent="0.25">
      <c r="E2443" t="s">
        <v>593</v>
      </c>
    </row>
    <row r="2444" spans="5:34" customFormat="1" x14ac:dyDescent="0.25"/>
    <row r="2445" spans="5:34" customFormat="1" x14ac:dyDescent="0.25">
      <c r="E2445" s="39" t="s">
        <v>99</v>
      </c>
    </row>
    <row r="2446" spans="5:34" customFormat="1" x14ac:dyDescent="0.25">
      <c r="E2446" t="s">
        <v>597</v>
      </c>
      <c r="AH2446" s="2" t="s">
        <v>238</v>
      </c>
    </row>
    <row r="2447" spans="5:34" customFormat="1" x14ac:dyDescent="0.25"/>
    <row r="2448" spans="5:34" customFormat="1" x14ac:dyDescent="0.25">
      <c r="E2448" s="39" t="s">
        <v>100</v>
      </c>
    </row>
    <row r="2449" spans="5:56" customFormat="1" x14ac:dyDescent="0.25">
      <c r="E2449" t="s">
        <v>594</v>
      </c>
    </row>
    <row r="2450" spans="5:56" customFormat="1" x14ac:dyDescent="0.25"/>
    <row r="2451" spans="5:56" customFormat="1" x14ac:dyDescent="0.25">
      <c r="E2451" s="39" t="s">
        <v>104</v>
      </c>
    </row>
    <row r="2452" spans="5:56" customFormat="1" x14ac:dyDescent="0.25">
      <c r="E2452" t="s">
        <v>595</v>
      </c>
    </row>
    <row r="2453" spans="5:56" customFormat="1" x14ac:dyDescent="0.25"/>
    <row r="2454" spans="5:56" customFormat="1" x14ac:dyDescent="0.25">
      <c r="E2454" s="39" t="s">
        <v>101</v>
      </c>
    </row>
    <row r="2455" spans="5:56" customFormat="1" x14ac:dyDescent="0.25">
      <c r="E2455" t="s">
        <v>596</v>
      </c>
    </row>
    <row r="2456" spans="5:56" customFormat="1" x14ac:dyDescent="0.25"/>
    <row r="2457" spans="5:56" x14ac:dyDescent="0.25">
      <c r="E2457" s="3" t="s">
        <v>76</v>
      </c>
      <c r="U2457" s="13" t="s">
        <v>80</v>
      </c>
      <c r="AI2457" s="3" t="s">
        <v>83</v>
      </c>
    </row>
    <row r="2458" spans="5:56" x14ac:dyDescent="0.25">
      <c r="E2458" s="3" t="s">
        <v>77</v>
      </c>
      <c r="U2458" s="13" t="s">
        <v>81</v>
      </c>
      <c r="AI2458" s="3" t="s">
        <v>84</v>
      </c>
    </row>
    <row r="2459" spans="5:56" x14ac:dyDescent="0.25">
      <c r="E2459" s="3" t="s">
        <v>78</v>
      </c>
      <c r="U2459" s="13" t="s">
        <v>82</v>
      </c>
      <c r="AI2459" s="3" t="s">
        <v>85</v>
      </c>
    </row>
    <row r="2461" spans="5:56" x14ac:dyDescent="0.25">
      <c r="E2461" s="14" t="s">
        <v>2</v>
      </c>
      <c r="F2461" s="15"/>
      <c r="G2461" s="15"/>
      <c r="H2461" s="15"/>
      <c r="I2461" s="15"/>
      <c r="J2461" s="15"/>
      <c r="K2461" s="15"/>
      <c r="L2461" s="15"/>
      <c r="M2461" s="15"/>
      <c r="N2461" s="15"/>
      <c r="O2461" s="15"/>
      <c r="P2461" s="15"/>
      <c r="Q2461" s="15"/>
      <c r="R2461" s="15"/>
      <c r="S2461" s="15"/>
      <c r="T2461" s="15"/>
      <c r="U2461" s="15"/>
      <c r="V2461" s="15"/>
      <c r="W2461" s="15"/>
      <c r="X2461" s="15"/>
      <c r="Y2461" s="15"/>
      <c r="Z2461" s="15"/>
      <c r="AA2461" s="15"/>
      <c r="AB2461" s="15"/>
      <c r="AC2461" s="15"/>
      <c r="AD2461" s="15"/>
      <c r="AE2461" s="15"/>
      <c r="AN2461" s="14" t="s">
        <v>2</v>
      </c>
      <c r="AO2461" s="15"/>
      <c r="AP2461" s="15"/>
      <c r="AQ2461" s="15"/>
      <c r="AR2461" s="15"/>
      <c r="AS2461" s="15"/>
      <c r="AT2461" s="15"/>
      <c r="AU2461" s="15"/>
      <c r="AV2461" s="15"/>
      <c r="AW2461" s="15"/>
      <c r="AX2461" s="15"/>
      <c r="AY2461" s="15"/>
      <c r="AZ2461" s="15"/>
      <c r="BA2461" s="15"/>
      <c r="BB2461" s="15"/>
      <c r="BC2461" s="15"/>
      <c r="BD2461" s="15"/>
    </row>
    <row r="2462" spans="5:56" x14ac:dyDescent="0.25">
      <c r="E2462" s="14" t="s">
        <v>51</v>
      </c>
      <c r="F2462" s="15"/>
      <c r="G2462" s="15"/>
      <c r="H2462" s="15"/>
      <c r="I2462" s="15"/>
      <c r="J2462" s="15"/>
      <c r="K2462" s="15"/>
      <c r="L2462" s="15"/>
      <c r="M2462" s="15"/>
      <c r="N2462" s="15"/>
      <c r="O2462" s="15"/>
      <c r="P2462" s="15"/>
      <c r="Q2462" s="15"/>
      <c r="R2462" s="15"/>
      <c r="S2462" s="15"/>
      <c r="T2462" s="15"/>
      <c r="U2462" s="15"/>
      <c r="V2462" s="15"/>
      <c r="W2462" s="15"/>
      <c r="X2462" s="15"/>
      <c r="Y2462" s="15"/>
      <c r="Z2462" s="15"/>
      <c r="AA2462" s="15"/>
      <c r="AB2462" s="15"/>
      <c r="AC2462" s="15"/>
      <c r="AD2462" s="15"/>
      <c r="AE2462" s="15"/>
      <c r="AN2462" s="14" t="s">
        <v>51</v>
      </c>
      <c r="AO2462" s="15"/>
      <c r="AP2462" s="15"/>
      <c r="AQ2462" s="15"/>
      <c r="AR2462" s="15"/>
      <c r="AS2462" s="15"/>
      <c r="AT2462" s="15"/>
      <c r="AU2462" s="15"/>
      <c r="AV2462" s="15"/>
      <c r="AW2462" s="15"/>
      <c r="AX2462" s="15"/>
      <c r="AY2462" s="15"/>
      <c r="AZ2462" s="15"/>
      <c r="BA2462" s="15"/>
      <c r="BB2462" s="15"/>
      <c r="BC2462" s="15"/>
      <c r="BD2462" s="15"/>
    </row>
    <row r="2463" spans="5:56" x14ac:dyDescent="0.25">
      <c r="E2463" s="14" t="s">
        <v>55</v>
      </c>
      <c r="F2463" s="15"/>
      <c r="G2463" s="15"/>
      <c r="H2463" s="15"/>
      <c r="I2463" s="15"/>
      <c r="J2463" s="15"/>
      <c r="K2463" s="15"/>
      <c r="L2463" s="15"/>
      <c r="M2463" s="15"/>
      <c r="N2463" s="15"/>
      <c r="O2463" s="15"/>
      <c r="P2463" s="15"/>
      <c r="Q2463" s="15"/>
      <c r="R2463" s="15"/>
      <c r="S2463" s="15"/>
      <c r="T2463" s="15"/>
      <c r="U2463" s="15"/>
      <c r="V2463" s="15"/>
      <c r="W2463" s="15"/>
      <c r="X2463" s="15"/>
      <c r="Y2463" s="15"/>
      <c r="Z2463" s="15"/>
      <c r="AA2463" s="15"/>
      <c r="AB2463" s="15"/>
      <c r="AC2463" s="15"/>
      <c r="AD2463" s="15"/>
      <c r="AE2463" s="15"/>
      <c r="AN2463" s="14" t="s">
        <v>55</v>
      </c>
      <c r="AO2463" s="15"/>
      <c r="AP2463" s="15"/>
      <c r="AQ2463" s="15"/>
      <c r="AR2463" s="15"/>
      <c r="AS2463" s="15"/>
      <c r="AT2463" s="15"/>
      <c r="AU2463" s="15"/>
      <c r="AV2463" s="15"/>
      <c r="AW2463" s="15"/>
      <c r="AX2463" s="15"/>
      <c r="AY2463" s="15"/>
      <c r="AZ2463" s="15"/>
      <c r="BA2463" s="15"/>
      <c r="BB2463" s="15"/>
      <c r="BC2463" s="15"/>
      <c r="BD2463" s="15"/>
    </row>
    <row r="2464" spans="5:56" x14ac:dyDescent="0.25">
      <c r="E2464" s="24" t="s">
        <v>30</v>
      </c>
      <c r="F2464" s="25"/>
      <c r="G2464" s="25"/>
      <c r="H2464" s="25"/>
      <c r="I2464" s="25"/>
      <c r="J2464" s="25"/>
      <c r="K2464" s="25"/>
      <c r="L2464" s="25"/>
      <c r="M2464" s="25"/>
      <c r="N2464" s="25"/>
      <c r="O2464" s="25"/>
      <c r="P2464" s="25"/>
      <c r="Q2464" s="25"/>
      <c r="R2464" s="25"/>
      <c r="S2464" s="25"/>
      <c r="T2464" s="25"/>
      <c r="U2464" s="25"/>
      <c r="V2464" s="25"/>
      <c r="W2464" s="25"/>
      <c r="X2464" s="25"/>
      <c r="Y2464" s="25"/>
      <c r="Z2464" s="25"/>
      <c r="AA2464" s="25"/>
      <c r="AB2464" s="25"/>
      <c r="AC2464" s="25"/>
      <c r="AD2464" s="25"/>
      <c r="AE2464" s="25"/>
      <c r="AN2464" s="14" t="s">
        <v>54</v>
      </c>
      <c r="AO2464" s="15"/>
      <c r="AP2464" s="15"/>
      <c r="AQ2464" s="15"/>
      <c r="AR2464" s="15"/>
      <c r="AS2464" s="15"/>
      <c r="AT2464" s="15"/>
      <c r="AU2464" s="15"/>
      <c r="AV2464" s="15"/>
      <c r="AW2464" s="15"/>
      <c r="AX2464" s="15"/>
      <c r="AY2464" s="15"/>
      <c r="AZ2464" s="15"/>
      <c r="BA2464" s="15"/>
      <c r="BB2464" s="15"/>
      <c r="BC2464" s="15"/>
      <c r="BD2464" s="15"/>
    </row>
    <row r="2465" spans="5:60" x14ac:dyDescent="0.25">
      <c r="E2465" s="14" t="s">
        <v>47</v>
      </c>
      <c r="F2465" s="15"/>
      <c r="G2465" s="15"/>
      <c r="H2465" s="15"/>
      <c r="I2465" s="15"/>
      <c r="J2465" s="15"/>
      <c r="K2465" s="15"/>
      <c r="L2465" s="15"/>
      <c r="M2465" s="15"/>
      <c r="N2465" s="15"/>
      <c r="O2465" s="15"/>
      <c r="P2465" s="15"/>
      <c r="Q2465" s="15"/>
      <c r="R2465" s="15"/>
      <c r="S2465" s="15"/>
      <c r="T2465" s="15"/>
      <c r="U2465" s="15"/>
      <c r="V2465" s="15"/>
      <c r="W2465" s="15"/>
      <c r="X2465" s="15"/>
      <c r="Y2465" s="15"/>
      <c r="Z2465" s="15"/>
      <c r="AA2465" s="15"/>
      <c r="AB2465" s="15"/>
      <c r="AC2465" s="15"/>
      <c r="AD2465" s="15"/>
      <c r="AE2465" s="15"/>
      <c r="AN2465" s="14" t="s">
        <v>57</v>
      </c>
      <c r="AO2465" s="15"/>
      <c r="AP2465" s="15"/>
      <c r="AQ2465" s="15"/>
      <c r="AR2465" s="15"/>
      <c r="AS2465" s="15"/>
      <c r="AT2465" s="15"/>
      <c r="AU2465" s="15"/>
      <c r="AV2465" s="15"/>
      <c r="AW2465" s="15"/>
      <c r="AX2465" s="15"/>
      <c r="AY2465" s="15"/>
      <c r="AZ2465" s="15"/>
      <c r="BA2465" s="15"/>
      <c r="BB2465" s="15"/>
      <c r="BC2465" s="15"/>
      <c r="BD2465" s="15"/>
    </row>
    <row r="2466" spans="5:60" x14ac:dyDescent="0.25">
      <c r="E2466" s="14" t="s">
        <v>54</v>
      </c>
      <c r="F2466" s="15"/>
      <c r="G2466" s="15"/>
      <c r="H2466" s="15"/>
      <c r="I2466" s="15"/>
      <c r="J2466" s="15"/>
      <c r="K2466" s="15"/>
      <c r="L2466" s="15"/>
      <c r="M2466" s="15"/>
      <c r="N2466" s="15"/>
      <c r="O2466" s="15"/>
      <c r="P2466" s="15"/>
      <c r="Q2466" s="15"/>
      <c r="R2466" s="15"/>
      <c r="S2466" s="15"/>
      <c r="T2466" s="15"/>
      <c r="U2466" s="15"/>
      <c r="V2466" s="15"/>
      <c r="W2466" s="15"/>
      <c r="X2466" s="15"/>
      <c r="Y2466" s="15"/>
      <c r="Z2466" s="15"/>
      <c r="AA2466" s="15"/>
      <c r="AB2466" s="15"/>
      <c r="AC2466" s="15"/>
      <c r="AD2466" s="15"/>
      <c r="AE2466" s="15"/>
      <c r="AN2466" s="14" t="s">
        <v>34</v>
      </c>
      <c r="AO2466" s="15"/>
      <c r="AP2466" s="15"/>
      <c r="AQ2466" s="15"/>
      <c r="AR2466" s="15"/>
      <c r="AS2466" s="15"/>
      <c r="AT2466" s="15"/>
      <c r="AU2466" s="15"/>
      <c r="AV2466" s="15"/>
      <c r="AW2466" s="15"/>
      <c r="AX2466" s="15"/>
      <c r="AY2466" s="15"/>
      <c r="AZ2466" s="15"/>
      <c r="BA2466" s="15"/>
      <c r="BB2466" s="15"/>
      <c r="BC2466" s="15"/>
      <c r="BD2466" s="15"/>
    </row>
    <row r="2467" spans="5:60" x14ac:dyDescent="0.25">
      <c r="E2467" s="24" t="s">
        <v>57</v>
      </c>
      <c r="F2467" s="25"/>
      <c r="G2467" s="25"/>
      <c r="H2467" s="25"/>
      <c r="I2467" s="25"/>
      <c r="J2467" s="25"/>
      <c r="K2467" s="25"/>
      <c r="L2467" s="25"/>
      <c r="M2467" s="25"/>
      <c r="N2467" s="25"/>
      <c r="O2467" s="25"/>
      <c r="P2467" s="25"/>
      <c r="Q2467" s="25"/>
      <c r="R2467" s="25"/>
      <c r="S2467" s="25"/>
      <c r="T2467" s="25"/>
      <c r="U2467" s="25"/>
      <c r="V2467" s="25"/>
      <c r="W2467" s="25"/>
      <c r="X2467" s="25"/>
      <c r="Y2467" s="25"/>
      <c r="Z2467" s="25"/>
      <c r="AA2467" s="25"/>
      <c r="AB2467" s="25"/>
      <c r="AC2467" s="25"/>
      <c r="AD2467" s="25"/>
      <c r="AE2467" s="25"/>
      <c r="AN2467" s="14" t="s">
        <v>35</v>
      </c>
      <c r="AO2467" s="15"/>
      <c r="AP2467" s="15"/>
      <c r="AQ2467" s="15"/>
      <c r="AR2467" s="15"/>
      <c r="AS2467" s="15"/>
      <c r="AT2467" s="15"/>
      <c r="AU2467" s="15"/>
      <c r="AV2467" s="15"/>
      <c r="AW2467" s="15"/>
      <c r="AX2467" s="15"/>
      <c r="AY2467" s="15"/>
      <c r="AZ2467" s="15"/>
      <c r="BA2467" s="15"/>
      <c r="BB2467" s="15"/>
      <c r="BC2467" s="15"/>
      <c r="BD2467" s="15"/>
    </row>
    <row r="2468" spans="5:60" x14ac:dyDescent="0.25">
      <c r="E2468" s="14" t="s">
        <v>34</v>
      </c>
      <c r="F2468" s="15"/>
      <c r="G2468" s="15"/>
      <c r="H2468" s="15"/>
      <c r="I2468" s="15"/>
      <c r="J2468" s="15"/>
      <c r="K2468" s="15"/>
      <c r="L2468" s="15"/>
      <c r="M2468" s="15"/>
      <c r="N2468" s="15"/>
      <c r="O2468" s="15"/>
      <c r="P2468" s="15"/>
      <c r="Q2468" s="15"/>
      <c r="R2468" s="15"/>
      <c r="S2468" s="15"/>
      <c r="T2468" s="15"/>
      <c r="U2468" s="15"/>
      <c r="V2468" s="15"/>
      <c r="W2468" s="15"/>
      <c r="X2468" s="15"/>
      <c r="Y2468" s="15"/>
      <c r="Z2468" s="15"/>
      <c r="AA2468" s="15"/>
      <c r="AB2468" s="15"/>
      <c r="AC2468" s="15"/>
      <c r="AD2468" s="15"/>
      <c r="AE2468" s="15"/>
      <c r="AN2468" s="14" t="s">
        <v>58</v>
      </c>
      <c r="AO2468" s="15"/>
      <c r="AP2468" s="15"/>
      <c r="AQ2468" s="15"/>
      <c r="AR2468" s="15"/>
      <c r="AS2468" s="15"/>
      <c r="AT2468" s="15"/>
      <c r="AU2468" s="15"/>
      <c r="AV2468" s="15"/>
      <c r="AW2468" s="15"/>
      <c r="AX2468" s="15"/>
      <c r="AY2468" s="15"/>
      <c r="AZ2468" s="15"/>
      <c r="BA2468" s="15"/>
      <c r="BB2468" s="15"/>
      <c r="BC2468" s="15"/>
      <c r="BD2468" s="15"/>
    </row>
    <row r="2469" spans="5:60" x14ac:dyDescent="0.25">
      <c r="E2469" s="24" t="s">
        <v>35</v>
      </c>
      <c r="F2469" s="25"/>
      <c r="G2469" s="25"/>
      <c r="H2469" s="25"/>
      <c r="I2469" s="25"/>
      <c r="J2469" s="25"/>
      <c r="K2469" s="25"/>
      <c r="L2469" s="25"/>
      <c r="M2469" s="25"/>
      <c r="N2469" s="25"/>
      <c r="O2469" s="25"/>
      <c r="P2469" s="25"/>
      <c r="Q2469" s="25"/>
      <c r="R2469" s="25"/>
      <c r="S2469" s="25"/>
      <c r="T2469" s="25"/>
      <c r="U2469" s="25"/>
      <c r="V2469" s="25"/>
      <c r="W2469" s="25"/>
      <c r="X2469" s="25"/>
      <c r="Y2469" s="25"/>
      <c r="Z2469" s="25"/>
      <c r="AA2469" s="25"/>
      <c r="AB2469" s="25"/>
      <c r="AC2469" s="25"/>
      <c r="AD2469" s="25"/>
      <c r="AE2469" s="25"/>
      <c r="AN2469" s="14" t="s">
        <v>137</v>
      </c>
      <c r="AO2469" s="15"/>
      <c r="AP2469" s="15"/>
      <c r="AQ2469" s="15"/>
      <c r="AR2469" s="15"/>
      <c r="AS2469" s="15"/>
      <c r="AT2469" s="15"/>
      <c r="AU2469" s="15"/>
      <c r="AV2469" s="15"/>
      <c r="AW2469" s="15"/>
      <c r="AX2469" s="15"/>
      <c r="AY2469" s="15"/>
      <c r="AZ2469" s="15"/>
      <c r="BA2469" s="15"/>
      <c r="BB2469" s="15"/>
      <c r="BC2469" s="15"/>
      <c r="BD2469" s="15"/>
    </row>
    <row r="2470" spans="5:60" x14ac:dyDescent="0.25">
      <c r="E2470" s="14" t="s">
        <v>58</v>
      </c>
      <c r="F2470" s="15"/>
      <c r="G2470" s="15"/>
      <c r="H2470" s="15"/>
      <c r="I2470" s="15"/>
      <c r="J2470" s="15"/>
      <c r="K2470" s="15"/>
      <c r="L2470" s="15"/>
      <c r="M2470" s="15"/>
      <c r="N2470" s="15"/>
      <c r="O2470" s="15"/>
      <c r="P2470" s="15"/>
      <c r="Q2470" s="15"/>
      <c r="R2470" s="15"/>
      <c r="S2470" s="15"/>
      <c r="T2470" s="15"/>
      <c r="U2470" s="15"/>
      <c r="V2470" s="15"/>
      <c r="W2470" s="15"/>
      <c r="X2470" s="15"/>
      <c r="Y2470" s="15"/>
      <c r="Z2470" s="15"/>
      <c r="AA2470" s="15"/>
      <c r="AB2470" s="15"/>
      <c r="AC2470" s="15"/>
      <c r="AD2470" s="15"/>
      <c r="AE2470" s="15"/>
      <c r="AN2470" s="14" t="s">
        <v>176</v>
      </c>
      <c r="AO2470" s="15"/>
      <c r="AP2470" s="15"/>
      <c r="AQ2470" s="15"/>
      <c r="AR2470" s="15"/>
      <c r="AS2470" s="15"/>
      <c r="AT2470" s="15"/>
      <c r="AU2470" s="15"/>
      <c r="AV2470" s="15"/>
      <c r="AW2470" s="15"/>
      <c r="AX2470" s="15"/>
      <c r="AY2470" s="15"/>
      <c r="AZ2470" s="15"/>
      <c r="BA2470" s="15"/>
      <c r="BB2470" s="15"/>
      <c r="BC2470" s="15"/>
      <c r="BD2470" s="15"/>
    </row>
    <row r="2471" spans="5:60" x14ac:dyDescent="0.25">
      <c r="E2471" s="14" t="s">
        <v>59</v>
      </c>
      <c r="F2471" s="15"/>
      <c r="G2471" s="15"/>
      <c r="H2471" s="15"/>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N2471" s="14" t="s">
        <v>177</v>
      </c>
      <c r="AO2471" s="15"/>
      <c r="AP2471" s="15"/>
      <c r="AQ2471" s="15"/>
      <c r="AR2471" s="15"/>
      <c r="AS2471" s="15"/>
      <c r="AT2471" s="15"/>
      <c r="AU2471" s="15"/>
      <c r="AV2471" s="15"/>
      <c r="AW2471" s="15"/>
      <c r="AX2471" s="15"/>
      <c r="AY2471" s="15"/>
      <c r="AZ2471" s="15"/>
      <c r="BA2471" s="15"/>
      <c r="BB2471" s="15"/>
      <c r="BC2471" s="15"/>
      <c r="BD2471" s="15"/>
    </row>
    <row r="2472" spans="5:60" x14ac:dyDescent="0.25">
      <c r="E2472" s="14" t="s">
        <v>64</v>
      </c>
      <c r="F2472" s="15"/>
      <c r="G2472" s="15"/>
      <c r="H2472" s="15"/>
      <c r="I2472" s="15"/>
      <c r="J2472" s="15"/>
      <c r="K2472" s="15"/>
      <c r="L2472" s="15"/>
      <c r="M2472" s="15"/>
      <c r="N2472" s="15"/>
      <c r="O2472" s="15"/>
      <c r="P2472" s="15"/>
      <c r="Q2472" s="15"/>
      <c r="R2472" s="15"/>
      <c r="S2472" s="15"/>
      <c r="T2472" s="15"/>
      <c r="U2472" s="15"/>
      <c r="V2472" s="15"/>
      <c r="W2472" s="15"/>
      <c r="X2472" s="15"/>
      <c r="Y2472" s="15"/>
      <c r="Z2472" s="15"/>
      <c r="AA2472" s="15"/>
      <c r="AB2472" s="15"/>
      <c r="AC2472" s="15"/>
      <c r="AD2472" s="15"/>
      <c r="AE2472" s="15"/>
      <c r="AN2472" s="14" t="s">
        <v>36</v>
      </c>
      <c r="AO2472" s="15"/>
      <c r="AP2472" s="15"/>
      <c r="AQ2472" s="15"/>
      <c r="AR2472" s="15"/>
      <c r="AS2472" s="15"/>
      <c r="AT2472" s="15"/>
      <c r="AU2472" s="15"/>
      <c r="AV2472" s="15"/>
      <c r="AW2472" s="15"/>
      <c r="AX2472" s="15"/>
      <c r="AY2472" s="15"/>
      <c r="AZ2472" s="15"/>
      <c r="BA2472" s="15"/>
      <c r="BB2472" s="15"/>
      <c r="BC2472" s="15"/>
      <c r="BD2472" s="15"/>
    </row>
    <row r="2473" spans="5:60" x14ac:dyDescent="0.25">
      <c r="E2473" s="14" t="s">
        <v>65</v>
      </c>
      <c r="F2473" s="15"/>
      <c r="G2473" s="15"/>
      <c r="H2473" s="15"/>
      <c r="I2473" s="15"/>
      <c r="J2473" s="15"/>
      <c r="K2473" s="15"/>
      <c r="L2473" s="15"/>
      <c r="M2473" s="15"/>
      <c r="N2473" s="15"/>
      <c r="O2473" s="15"/>
      <c r="P2473" s="15"/>
      <c r="Q2473" s="15"/>
      <c r="R2473" s="15"/>
      <c r="S2473" s="15"/>
      <c r="T2473" s="15"/>
      <c r="U2473" s="15"/>
      <c r="V2473" s="15"/>
      <c r="W2473" s="15"/>
      <c r="X2473" s="15"/>
      <c r="Y2473" s="15"/>
      <c r="Z2473" s="15"/>
      <c r="AA2473" s="15"/>
      <c r="AB2473" s="15"/>
      <c r="AC2473" s="15"/>
      <c r="AD2473" s="15"/>
      <c r="AE2473" s="15"/>
      <c r="AN2473" s="14" t="s">
        <v>599</v>
      </c>
      <c r="AO2473" s="15"/>
      <c r="AP2473" s="15"/>
      <c r="AQ2473" s="15"/>
      <c r="AR2473" s="15"/>
      <c r="AS2473" s="15"/>
      <c r="AT2473" s="15"/>
      <c r="AU2473" s="15"/>
      <c r="AV2473" s="15"/>
      <c r="AW2473" s="15"/>
      <c r="AX2473" s="15"/>
      <c r="AY2473" s="15"/>
      <c r="AZ2473" s="15"/>
      <c r="BA2473" s="15"/>
      <c r="BB2473" s="15"/>
      <c r="BC2473" s="15"/>
      <c r="BD2473" s="15"/>
    </row>
    <row r="2474" spans="5:60" x14ac:dyDescent="0.25">
      <c r="E2474" s="14" t="s">
        <v>72</v>
      </c>
      <c r="F2474" s="15"/>
      <c r="G2474" s="15"/>
      <c r="H2474" s="15"/>
      <c r="I2474" s="15"/>
      <c r="J2474" s="15"/>
      <c r="K2474" s="15"/>
      <c r="L2474" s="15"/>
      <c r="M2474" s="15"/>
      <c r="N2474" s="15"/>
      <c r="O2474" s="15"/>
      <c r="P2474" s="15"/>
      <c r="Q2474" s="15"/>
      <c r="R2474" s="15"/>
      <c r="S2474" s="15"/>
      <c r="T2474" s="15"/>
      <c r="U2474" s="15"/>
      <c r="V2474" s="15"/>
      <c r="W2474" s="15"/>
      <c r="X2474" s="15"/>
      <c r="Y2474" s="15"/>
      <c r="Z2474" s="15"/>
      <c r="AA2474" s="15"/>
      <c r="AB2474" s="15"/>
      <c r="AC2474" s="15"/>
      <c r="AD2474" s="15"/>
      <c r="AE2474" s="15"/>
    </row>
    <row r="2475" spans="5:60" x14ac:dyDescent="0.25">
      <c r="E2475" s="14" t="s">
        <v>73</v>
      </c>
      <c r="F2475" s="15"/>
      <c r="G2475" s="15"/>
      <c r="H2475" s="15"/>
      <c r="I2475" s="15"/>
      <c r="J2475" s="15"/>
      <c r="K2475" s="15"/>
      <c r="L2475" s="15"/>
      <c r="M2475" s="15"/>
      <c r="N2475" s="15"/>
      <c r="O2475" s="15"/>
      <c r="P2475" s="15"/>
      <c r="Q2475" s="15"/>
      <c r="R2475" s="15"/>
      <c r="S2475" s="15"/>
      <c r="T2475" s="15"/>
      <c r="U2475" s="15"/>
      <c r="V2475" s="15"/>
      <c r="W2475" s="15"/>
      <c r="X2475" s="15"/>
      <c r="Y2475" s="15"/>
      <c r="Z2475" s="15"/>
      <c r="AA2475" s="15"/>
      <c r="AB2475" s="15"/>
      <c r="AC2475" s="15"/>
      <c r="AD2475" s="15"/>
      <c r="AE2475" s="15"/>
      <c r="AN2475" s="16" t="s">
        <v>22</v>
      </c>
      <c r="AO2475" s="17"/>
      <c r="AP2475" s="17"/>
      <c r="AQ2475" s="17"/>
      <c r="AR2475" s="17"/>
      <c r="AS2475" s="17"/>
      <c r="AT2475" s="17"/>
      <c r="AU2475" s="17"/>
      <c r="AV2475" s="17"/>
      <c r="AW2475" s="17"/>
      <c r="AX2475" s="17"/>
      <c r="AY2475" s="17"/>
      <c r="AZ2475" s="17"/>
      <c r="BA2475" s="17"/>
      <c r="BB2475" s="17"/>
      <c r="BC2475" s="17"/>
      <c r="BD2475" s="17"/>
      <c r="BE2475" s="17"/>
      <c r="BF2475" s="17"/>
      <c r="BG2475" s="17"/>
      <c r="BH2475" s="17"/>
    </row>
    <row r="2476" spans="5:60" x14ac:dyDescent="0.25">
      <c r="E2476" s="14" t="s">
        <v>74</v>
      </c>
      <c r="F2476" s="15"/>
      <c r="G2476" s="15"/>
      <c r="H2476" s="15"/>
      <c r="I2476" s="15"/>
      <c r="J2476" s="15"/>
      <c r="K2476" s="15"/>
      <c r="L2476" s="15"/>
      <c r="M2476" s="15"/>
      <c r="N2476" s="15"/>
      <c r="O2476" s="15"/>
      <c r="P2476" s="15"/>
      <c r="Q2476" s="15"/>
      <c r="R2476" s="15"/>
      <c r="S2476" s="15"/>
      <c r="T2476" s="15"/>
      <c r="U2476" s="15"/>
      <c r="V2476" s="15"/>
      <c r="W2476" s="15"/>
      <c r="X2476" s="15"/>
      <c r="Y2476" s="15"/>
      <c r="Z2476" s="15"/>
      <c r="AA2476" s="15"/>
      <c r="AB2476" s="15"/>
      <c r="AC2476" s="15"/>
      <c r="AD2476" s="15"/>
      <c r="AE2476" s="15"/>
      <c r="AN2476" s="16"/>
      <c r="AO2476" s="17"/>
      <c r="AP2476" s="17"/>
      <c r="AQ2476" s="17"/>
      <c r="AR2476" s="17"/>
      <c r="AS2476" s="17"/>
      <c r="AT2476" s="17"/>
      <c r="AU2476" s="17"/>
      <c r="AV2476" s="17"/>
      <c r="AW2476" s="17"/>
      <c r="AX2476" s="17"/>
      <c r="AY2476" s="17"/>
      <c r="AZ2476" s="17"/>
      <c r="BA2476" s="17"/>
      <c r="BB2476" s="17"/>
      <c r="BC2476" s="17"/>
      <c r="BD2476" s="17"/>
      <c r="BE2476" s="17"/>
      <c r="BF2476" s="17"/>
      <c r="BG2476" s="17"/>
      <c r="BH2476" s="17"/>
    </row>
    <row r="2477" spans="5:60" x14ac:dyDescent="0.25">
      <c r="E2477" s="14" t="s">
        <v>75</v>
      </c>
      <c r="F2477" s="15"/>
      <c r="G2477" s="15"/>
      <c r="H2477" s="15"/>
      <c r="I2477" s="15"/>
      <c r="J2477" s="15"/>
      <c r="K2477" s="15"/>
      <c r="L2477" s="15"/>
      <c r="M2477" s="15"/>
      <c r="N2477" s="15"/>
      <c r="O2477" s="15"/>
      <c r="P2477" s="15"/>
      <c r="Q2477" s="15"/>
      <c r="R2477" s="15"/>
      <c r="S2477" s="15"/>
      <c r="T2477" s="15"/>
      <c r="U2477" s="15"/>
      <c r="V2477" s="15"/>
      <c r="W2477" s="15"/>
      <c r="X2477" s="15"/>
      <c r="Y2477" s="15"/>
      <c r="Z2477" s="15"/>
      <c r="AA2477" s="15"/>
      <c r="AB2477" s="15"/>
      <c r="AC2477" s="15"/>
      <c r="AD2477" s="15"/>
      <c r="AE2477" s="15"/>
      <c r="AN2477" s="16" t="s">
        <v>45</v>
      </c>
      <c r="AO2477" s="17"/>
      <c r="AP2477" s="17"/>
      <c r="AQ2477" s="17"/>
      <c r="AR2477" s="17"/>
      <c r="AS2477" s="17"/>
      <c r="AT2477" s="17"/>
      <c r="AU2477" s="17"/>
      <c r="AV2477" s="17"/>
      <c r="AW2477" s="17"/>
      <c r="AX2477" s="17"/>
      <c r="AY2477" s="17"/>
      <c r="AZ2477" s="17"/>
      <c r="BA2477" s="17"/>
      <c r="BB2477" s="17"/>
      <c r="BC2477" s="17"/>
      <c r="BD2477" s="17"/>
      <c r="BE2477" s="17"/>
      <c r="BF2477" s="17"/>
      <c r="BG2477" s="17"/>
      <c r="BH2477" s="17"/>
    </row>
    <row r="2478" spans="5:60" x14ac:dyDescent="0.25">
      <c r="E2478" s="14" t="s">
        <v>49</v>
      </c>
      <c r="F2478" s="15"/>
      <c r="G2478" s="15"/>
      <c r="H2478" s="15"/>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N2478" s="16" t="s">
        <v>23</v>
      </c>
      <c r="AO2478" s="17"/>
      <c r="AP2478" s="17"/>
      <c r="AQ2478" s="17"/>
      <c r="AR2478" s="17"/>
      <c r="AS2478" s="17"/>
      <c r="AT2478" s="17"/>
      <c r="AU2478" s="17"/>
      <c r="AV2478" s="17"/>
      <c r="AW2478" s="17"/>
      <c r="AX2478" s="17"/>
      <c r="AY2478" s="17"/>
      <c r="AZ2478" s="17"/>
      <c r="BA2478" s="17"/>
      <c r="BB2478" s="17"/>
      <c r="BC2478" s="17"/>
      <c r="BD2478" s="17"/>
      <c r="BE2478" s="17"/>
      <c r="BF2478" s="17"/>
      <c r="BG2478" s="17"/>
      <c r="BH2478" s="17"/>
    </row>
    <row r="2479" spans="5:60" x14ac:dyDescent="0.25">
      <c r="E2479" s="14" t="s">
        <v>50</v>
      </c>
      <c r="F2479" s="15"/>
      <c r="G2479" s="15"/>
      <c r="H2479" s="15"/>
      <c r="I2479" s="15"/>
      <c r="J2479" s="15"/>
      <c r="K2479" s="15"/>
      <c r="L2479" s="15"/>
      <c r="M2479" s="15"/>
      <c r="N2479" s="15"/>
      <c r="O2479" s="15"/>
      <c r="P2479" s="15"/>
      <c r="Q2479" s="15"/>
      <c r="R2479" s="15"/>
      <c r="S2479" s="15"/>
      <c r="T2479" s="15"/>
      <c r="U2479" s="15"/>
      <c r="V2479" s="15"/>
      <c r="W2479" s="15"/>
      <c r="X2479" s="15"/>
      <c r="Y2479" s="15"/>
      <c r="Z2479" s="15"/>
      <c r="AA2479" s="15"/>
      <c r="AB2479" s="15"/>
      <c r="AC2479" s="15"/>
      <c r="AD2479" s="15"/>
      <c r="AE2479" s="15"/>
      <c r="AN2479" s="16" t="s">
        <v>372</v>
      </c>
      <c r="AO2479" s="17"/>
      <c r="AP2479" s="17"/>
      <c r="AQ2479" s="17"/>
      <c r="AR2479" s="17"/>
      <c r="AS2479" s="17"/>
      <c r="AT2479" s="17"/>
      <c r="AU2479" s="17"/>
      <c r="AV2479" s="17"/>
      <c r="AW2479" s="17"/>
      <c r="AX2479" s="17"/>
      <c r="AY2479" s="17"/>
      <c r="AZ2479" s="17"/>
      <c r="BA2479" s="17"/>
      <c r="BB2479" s="17"/>
      <c r="BC2479" s="17"/>
      <c r="BD2479" s="17"/>
      <c r="BE2479" s="17"/>
      <c r="BF2479" s="17"/>
      <c r="BG2479" s="17"/>
      <c r="BH2479" s="17"/>
    </row>
    <row r="2480" spans="5:60" x14ac:dyDescent="0.25">
      <c r="E2480" s="14" t="s">
        <v>36</v>
      </c>
      <c r="F2480" s="15"/>
      <c r="G2480" s="15"/>
      <c r="H2480" s="15"/>
      <c r="I2480" s="15"/>
      <c r="J2480" s="15"/>
      <c r="K2480" s="15"/>
      <c r="L2480" s="15"/>
      <c r="M2480" s="15"/>
      <c r="N2480" s="15"/>
      <c r="O2480" s="15"/>
      <c r="P2480" s="15"/>
      <c r="Q2480" s="15"/>
      <c r="R2480" s="15"/>
      <c r="S2480" s="15"/>
      <c r="T2480" s="15"/>
      <c r="U2480" s="15"/>
      <c r="V2480" s="15"/>
      <c r="W2480" s="15"/>
      <c r="X2480" s="15"/>
      <c r="Y2480" s="15"/>
      <c r="Z2480" s="15"/>
      <c r="AA2480" s="15"/>
      <c r="AB2480" s="15"/>
      <c r="AC2480" s="15"/>
      <c r="AD2480" s="15"/>
      <c r="AE2480" s="15"/>
      <c r="AN2480" s="16" t="s">
        <v>601</v>
      </c>
      <c r="AO2480" s="17"/>
      <c r="AP2480" s="17"/>
      <c r="AQ2480" s="17"/>
      <c r="AR2480" s="17"/>
      <c r="AS2480" s="17"/>
      <c r="AT2480" s="17"/>
      <c r="AU2480" s="17"/>
      <c r="AV2480" s="17"/>
      <c r="AW2480" s="17"/>
      <c r="AX2480" s="17"/>
      <c r="AY2480" s="17"/>
      <c r="AZ2480" s="17"/>
      <c r="BA2480" s="17"/>
      <c r="BB2480" s="17"/>
      <c r="BC2480" s="17"/>
      <c r="BD2480" s="17"/>
      <c r="BE2480" s="17"/>
      <c r="BF2480" s="17"/>
      <c r="BG2480" s="17"/>
      <c r="BH2480" s="17"/>
    </row>
    <row r="2481" spans="5:60" x14ac:dyDescent="0.25">
      <c r="E2481" s="14" t="s">
        <v>61</v>
      </c>
      <c r="F2481" s="15"/>
      <c r="G2481" s="15"/>
      <c r="H2481" s="15"/>
      <c r="I2481" s="15"/>
      <c r="J2481" s="15"/>
      <c r="K2481" s="15"/>
      <c r="L2481" s="15"/>
      <c r="M2481" s="15"/>
      <c r="N2481" s="15"/>
      <c r="O2481" s="15"/>
      <c r="P2481" s="15"/>
      <c r="Q2481" s="15"/>
      <c r="R2481" s="15"/>
      <c r="S2481" s="15"/>
      <c r="T2481" s="15"/>
      <c r="U2481" s="15"/>
      <c r="V2481" s="15"/>
      <c r="W2481" s="15"/>
      <c r="X2481" s="15"/>
      <c r="Y2481" s="15"/>
      <c r="Z2481" s="15"/>
      <c r="AA2481" s="15"/>
      <c r="AB2481" s="15"/>
      <c r="AC2481" s="15"/>
      <c r="AD2481" s="15"/>
      <c r="AE2481" s="15"/>
      <c r="AN2481" s="16" t="s">
        <v>603</v>
      </c>
      <c r="AO2481" s="17"/>
      <c r="AP2481" s="17"/>
      <c r="AQ2481" s="17"/>
      <c r="AR2481" s="17"/>
      <c r="AS2481" s="17"/>
      <c r="AT2481" s="17"/>
      <c r="AU2481" s="17"/>
      <c r="AV2481" s="17"/>
      <c r="AW2481" s="17"/>
      <c r="AX2481" s="17"/>
      <c r="AY2481" s="17"/>
      <c r="AZ2481" s="17"/>
      <c r="BA2481" s="17"/>
      <c r="BB2481" s="17"/>
      <c r="BC2481" s="17"/>
      <c r="BD2481" s="17"/>
      <c r="BE2481" s="17"/>
      <c r="BF2481" s="17"/>
      <c r="BG2481" s="17"/>
      <c r="BH2481" s="17"/>
    </row>
    <row r="2482" spans="5:60" x14ac:dyDescent="0.25">
      <c r="E2482" s="14" t="s">
        <v>60</v>
      </c>
      <c r="F2482" s="15"/>
      <c r="G2482" s="15"/>
      <c r="H2482" s="15"/>
      <c r="I2482" s="15"/>
      <c r="J2482" s="15"/>
      <c r="K2482" s="15"/>
      <c r="L2482" s="15"/>
      <c r="M2482" s="15"/>
      <c r="N2482" s="15"/>
      <c r="O2482" s="15"/>
      <c r="P2482" s="15"/>
      <c r="Q2482" s="15"/>
      <c r="R2482" s="15"/>
      <c r="S2482" s="15"/>
      <c r="T2482" s="15"/>
      <c r="U2482" s="15"/>
      <c r="V2482" s="15"/>
      <c r="W2482" s="15"/>
      <c r="X2482" s="15"/>
      <c r="Y2482" s="15"/>
      <c r="Z2482" s="15"/>
      <c r="AA2482" s="15"/>
      <c r="AB2482" s="15"/>
      <c r="AC2482" s="15"/>
      <c r="AD2482" s="15"/>
      <c r="AE2482" s="15"/>
      <c r="AN2482" s="16" t="s">
        <v>602</v>
      </c>
      <c r="AO2482" s="17"/>
      <c r="AP2482" s="17"/>
      <c r="AQ2482" s="17"/>
      <c r="AR2482" s="17"/>
      <c r="AS2482" s="17"/>
      <c r="AT2482" s="17"/>
      <c r="AU2482" s="17"/>
      <c r="AV2482" s="17"/>
      <c r="AW2482" s="17"/>
      <c r="AX2482" s="17"/>
      <c r="AY2482" s="17"/>
      <c r="AZ2482" s="17"/>
      <c r="BA2482" s="17"/>
      <c r="BB2482" s="17"/>
      <c r="BC2482" s="17"/>
      <c r="BD2482" s="17"/>
      <c r="BE2482" s="17"/>
      <c r="BF2482" s="17"/>
      <c r="BG2482" s="17"/>
      <c r="BH2482" s="17"/>
    </row>
    <row r="2483" spans="5:60" x14ac:dyDescent="0.25">
      <c r="E2483" s="14" t="s">
        <v>63</v>
      </c>
      <c r="F2483" s="15"/>
      <c r="G2483" s="15"/>
      <c r="H2483" s="15"/>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N2483" s="16" t="s">
        <v>600</v>
      </c>
      <c r="AO2483" s="17"/>
      <c r="AP2483" s="17"/>
      <c r="AQ2483" s="17"/>
      <c r="AR2483" s="17"/>
      <c r="AS2483" s="17"/>
      <c r="AT2483" s="17"/>
      <c r="AU2483" s="17"/>
      <c r="AV2483" s="17"/>
      <c r="AW2483" s="17"/>
      <c r="AX2483" s="17"/>
      <c r="AY2483" s="17"/>
      <c r="AZ2483" s="17"/>
      <c r="BA2483" s="17"/>
      <c r="BB2483" s="17"/>
      <c r="BC2483" s="17"/>
      <c r="BD2483" s="17"/>
      <c r="BE2483" s="17"/>
      <c r="BF2483" s="17"/>
      <c r="BG2483" s="17"/>
      <c r="BH2483" s="17"/>
    </row>
    <row r="2484" spans="5:60" x14ac:dyDescent="0.25">
      <c r="E2484" s="14" t="s">
        <v>62</v>
      </c>
      <c r="F2484" s="15"/>
      <c r="G2484" s="15"/>
      <c r="H2484" s="15"/>
      <c r="I2484" s="15"/>
      <c r="J2484" s="15"/>
      <c r="K2484" s="15"/>
      <c r="L2484" s="15"/>
      <c r="M2484" s="15"/>
      <c r="N2484" s="15"/>
      <c r="O2484" s="15"/>
      <c r="P2484" s="15"/>
      <c r="Q2484" s="15"/>
      <c r="R2484" s="15"/>
      <c r="S2484" s="15"/>
      <c r="T2484" s="15"/>
      <c r="U2484" s="15"/>
      <c r="V2484" s="15"/>
      <c r="W2484" s="15"/>
      <c r="X2484" s="15"/>
      <c r="Y2484" s="15"/>
      <c r="Z2484" s="15"/>
      <c r="AA2484" s="15"/>
      <c r="AB2484" s="15"/>
      <c r="AC2484" s="15"/>
      <c r="AD2484" s="15"/>
      <c r="AE2484" s="15"/>
      <c r="AN2484" s="16"/>
      <c r="AO2484" s="17"/>
      <c r="AP2484" s="17"/>
      <c r="AQ2484" s="17"/>
      <c r="AR2484" s="17"/>
      <c r="AS2484" s="17"/>
      <c r="AT2484" s="17"/>
      <c r="AU2484" s="17"/>
      <c r="AV2484" s="17"/>
      <c r="AW2484" s="17"/>
      <c r="AX2484" s="17"/>
      <c r="AY2484" s="17"/>
      <c r="AZ2484" s="17"/>
      <c r="BA2484" s="17"/>
      <c r="BB2484" s="17"/>
      <c r="BC2484" s="17"/>
      <c r="BD2484" s="17"/>
      <c r="BE2484" s="17"/>
      <c r="BF2484" s="17"/>
      <c r="BG2484" s="17"/>
      <c r="BH2484" s="17"/>
    </row>
    <row r="2485" spans="5:60" x14ac:dyDescent="0.25">
      <c r="E2485" s="14" t="s">
        <v>598</v>
      </c>
      <c r="F2485" s="15"/>
      <c r="G2485" s="15"/>
      <c r="H2485" s="15"/>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N2485" s="16" t="s">
        <v>29</v>
      </c>
      <c r="AO2485" s="17"/>
      <c r="AP2485" s="17"/>
      <c r="AQ2485" s="17"/>
      <c r="AR2485" s="17"/>
      <c r="AS2485" s="17"/>
      <c r="AT2485" s="17"/>
      <c r="AU2485" s="17"/>
      <c r="AV2485" s="17"/>
      <c r="AW2485" s="17"/>
      <c r="AX2485" s="17"/>
      <c r="AY2485" s="17"/>
      <c r="AZ2485" s="17"/>
      <c r="BA2485" s="17"/>
      <c r="BB2485" s="17"/>
      <c r="BC2485" s="17"/>
      <c r="BD2485" s="17"/>
      <c r="BE2485" s="17"/>
      <c r="BF2485" s="17"/>
      <c r="BG2485" s="17"/>
      <c r="BH2485" s="17"/>
    </row>
    <row r="2486" spans="5:60" x14ac:dyDescent="0.25">
      <c r="E2486" s="18" t="s">
        <v>182</v>
      </c>
      <c r="F2486" s="15"/>
      <c r="G2486" s="15"/>
      <c r="H2486" s="15"/>
      <c r="I2486" s="15"/>
      <c r="J2486" s="15"/>
      <c r="K2486" s="15"/>
      <c r="L2486" s="15"/>
      <c r="M2486" s="15"/>
      <c r="N2486" s="15"/>
      <c r="O2486" s="15"/>
      <c r="P2486" s="15"/>
      <c r="Q2486" s="15"/>
      <c r="R2486" s="15"/>
      <c r="S2486" s="15"/>
      <c r="T2486" s="15"/>
      <c r="U2486" s="15"/>
      <c r="V2486" s="15"/>
      <c r="W2486" s="15"/>
      <c r="X2486" s="15"/>
      <c r="Y2486" s="15"/>
      <c r="Z2486" s="15"/>
      <c r="AA2486" s="15"/>
      <c r="AB2486" s="15"/>
      <c r="AC2486" s="15"/>
      <c r="AD2486" s="15"/>
      <c r="AE2486" s="15"/>
      <c r="AN2486" s="16" t="s">
        <v>24</v>
      </c>
      <c r="AO2486" s="17"/>
      <c r="AP2486" s="17"/>
      <c r="AQ2486" s="17"/>
      <c r="AR2486" s="17"/>
      <c r="AS2486" s="17"/>
      <c r="AT2486" s="17"/>
      <c r="AU2486" s="17"/>
      <c r="AV2486" s="17"/>
      <c r="AW2486" s="17"/>
      <c r="AX2486" s="17"/>
      <c r="AY2486" s="17"/>
      <c r="AZ2486" s="17"/>
      <c r="BA2486" s="17"/>
      <c r="BB2486" s="17"/>
      <c r="BC2486" s="17"/>
      <c r="BD2486" s="17"/>
      <c r="BE2486" s="17"/>
      <c r="BF2486" s="17"/>
      <c r="BG2486" s="17"/>
      <c r="BH2486" s="17"/>
    </row>
    <row r="2488" spans="5:60" x14ac:dyDescent="0.25">
      <c r="E2488" s="14" t="s">
        <v>19</v>
      </c>
      <c r="F2488" s="15"/>
      <c r="G2488" s="15"/>
      <c r="H2488" s="15"/>
      <c r="I2488" s="15"/>
      <c r="J2488" s="15"/>
      <c r="K2488" s="15"/>
      <c r="L2488" s="15"/>
      <c r="M2488" s="15"/>
      <c r="N2488" s="15"/>
      <c r="O2488" s="15"/>
      <c r="P2488" s="15"/>
      <c r="Q2488" s="15"/>
      <c r="R2488" s="15"/>
      <c r="S2488" s="15"/>
      <c r="T2488" s="15"/>
      <c r="U2488" s="15"/>
      <c r="V2488" s="15"/>
      <c r="W2488" s="15"/>
      <c r="X2488" s="15"/>
      <c r="Y2488" s="15"/>
      <c r="Z2488" s="15"/>
      <c r="AA2488" s="15"/>
      <c r="AB2488" s="15"/>
      <c r="AC2488" s="15"/>
      <c r="AD2488" s="15"/>
      <c r="AE2488" s="15"/>
    </row>
    <row r="2489" spans="5:60" x14ac:dyDescent="0.25">
      <c r="E2489" s="14" t="s">
        <v>52</v>
      </c>
      <c r="F2489" s="15"/>
      <c r="G2489" s="15"/>
      <c r="H2489" s="15"/>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row>
    <row r="2490" spans="5:60" x14ac:dyDescent="0.25">
      <c r="E2490" s="14" t="s">
        <v>79</v>
      </c>
      <c r="F2490" s="15"/>
      <c r="G2490" s="15"/>
      <c r="H2490" s="15"/>
      <c r="I2490" s="15"/>
      <c r="J2490" s="15"/>
      <c r="K2490" s="15"/>
      <c r="L2490" s="15"/>
      <c r="M2490" s="15"/>
      <c r="N2490" s="15"/>
      <c r="O2490" s="15"/>
      <c r="P2490" s="15"/>
      <c r="Q2490" s="15"/>
      <c r="R2490" s="15"/>
      <c r="S2490" s="15"/>
      <c r="T2490" s="15"/>
      <c r="U2490" s="15"/>
      <c r="V2490" s="15"/>
      <c r="W2490" s="15"/>
      <c r="X2490" s="15"/>
      <c r="Y2490" s="15"/>
      <c r="Z2490" s="15"/>
      <c r="AA2490" s="15"/>
      <c r="AB2490" s="15"/>
      <c r="AC2490" s="15"/>
      <c r="AD2490" s="15"/>
      <c r="AE2490" s="15"/>
    </row>
    <row r="2491" spans="5:60" x14ac:dyDescent="0.25">
      <c r="E2491" s="14" t="s">
        <v>66</v>
      </c>
      <c r="F2491" s="15"/>
      <c r="G2491" s="15"/>
      <c r="H2491" s="15"/>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row>
    <row r="2493" spans="5:60" x14ac:dyDescent="0.25">
      <c r="E2493" s="16" t="s">
        <v>22</v>
      </c>
      <c r="F2493" s="17"/>
      <c r="G2493" s="17"/>
      <c r="H2493" s="17"/>
      <c r="I2493" s="17"/>
      <c r="J2493" s="17"/>
      <c r="K2493" s="17"/>
      <c r="L2493" s="17"/>
      <c r="M2493" s="17"/>
      <c r="N2493" s="17"/>
      <c r="O2493" s="17"/>
      <c r="P2493" s="17"/>
      <c r="Q2493" s="17"/>
      <c r="R2493" s="17"/>
      <c r="S2493" s="17"/>
      <c r="T2493" s="17"/>
      <c r="U2493" s="17"/>
      <c r="V2493" s="17"/>
      <c r="W2493" s="17"/>
      <c r="X2493" s="17"/>
      <c r="Y2493" s="17"/>
      <c r="Z2493" s="17"/>
      <c r="AA2493" s="17"/>
      <c r="AB2493" s="17"/>
      <c r="AC2493" s="17"/>
      <c r="AD2493" s="17"/>
      <c r="AE2493" s="17"/>
      <c r="AF2493" s="17"/>
    </row>
    <row r="2494" spans="5:60" x14ac:dyDescent="0.25">
      <c r="E2494" s="16"/>
      <c r="F2494" s="17"/>
      <c r="G2494" s="17"/>
      <c r="H2494" s="17"/>
      <c r="I2494" s="17"/>
      <c r="J2494" s="17"/>
      <c r="K2494" s="17"/>
      <c r="L2494" s="17"/>
      <c r="M2494" s="17"/>
      <c r="N2494" s="17"/>
      <c r="O2494" s="17"/>
      <c r="P2494" s="17"/>
      <c r="Q2494" s="17"/>
      <c r="R2494" s="17"/>
      <c r="S2494" s="17"/>
      <c r="T2494" s="17"/>
      <c r="U2494" s="17"/>
      <c r="V2494" s="17"/>
      <c r="W2494" s="17"/>
      <c r="X2494" s="17"/>
      <c r="Y2494" s="17"/>
      <c r="Z2494" s="17"/>
      <c r="AA2494" s="17"/>
      <c r="AB2494" s="17"/>
      <c r="AC2494" s="17"/>
      <c r="AD2494" s="17"/>
      <c r="AE2494" s="17"/>
      <c r="AF2494" s="17"/>
    </row>
    <row r="2495" spans="5:60" x14ac:dyDescent="0.25">
      <c r="E2495" s="16" t="s">
        <v>45</v>
      </c>
      <c r="F2495" s="17"/>
      <c r="G2495" s="17"/>
      <c r="H2495" s="17"/>
      <c r="I2495" s="17"/>
      <c r="J2495" s="17"/>
      <c r="K2495" s="17"/>
      <c r="L2495" s="17"/>
      <c r="M2495" s="17"/>
      <c r="N2495" s="17"/>
      <c r="O2495" s="17"/>
      <c r="P2495" s="17"/>
      <c r="Q2495" s="17"/>
      <c r="R2495" s="17"/>
      <c r="S2495" s="17"/>
      <c r="T2495" s="17"/>
      <c r="U2495" s="17"/>
      <c r="V2495" s="17"/>
      <c r="W2495" s="17"/>
      <c r="X2495" s="17"/>
      <c r="Y2495" s="17"/>
      <c r="Z2495" s="17"/>
      <c r="AA2495" s="17"/>
      <c r="AB2495" s="17"/>
      <c r="AC2495" s="17"/>
      <c r="AD2495" s="17"/>
      <c r="AE2495" s="17"/>
      <c r="AF2495" s="17"/>
    </row>
    <row r="2496" spans="5:60" x14ac:dyDescent="0.25">
      <c r="E2496" s="16" t="s">
        <v>23</v>
      </c>
      <c r="F2496" s="17"/>
      <c r="G2496" s="17"/>
      <c r="H2496" s="17"/>
      <c r="I2496" s="17"/>
      <c r="J2496" s="17"/>
      <c r="K2496" s="17"/>
      <c r="L2496" s="17"/>
      <c r="M2496" s="17"/>
      <c r="N2496" s="17"/>
      <c r="O2496" s="17"/>
      <c r="P2496" s="17"/>
      <c r="Q2496" s="17"/>
      <c r="R2496" s="17"/>
      <c r="S2496" s="17"/>
      <c r="T2496" s="17"/>
      <c r="U2496" s="17"/>
      <c r="V2496" s="17"/>
      <c r="W2496" s="17"/>
      <c r="X2496" s="17"/>
      <c r="Y2496" s="17"/>
      <c r="Z2496" s="17"/>
      <c r="AA2496" s="17"/>
      <c r="AB2496" s="17"/>
      <c r="AC2496" s="17"/>
      <c r="AD2496" s="17"/>
      <c r="AE2496" s="17"/>
      <c r="AF2496" s="17"/>
    </row>
    <row r="2497" spans="5:32" x14ac:dyDescent="0.25">
      <c r="E2497" s="16" t="s">
        <v>90</v>
      </c>
      <c r="F2497" s="17"/>
      <c r="G2497" s="17"/>
      <c r="H2497" s="17"/>
      <c r="I2497" s="17"/>
      <c r="J2497" s="17"/>
      <c r="K2497" s="17"/>
      <c r="L2497" s="17"/>
      <c r="M2497" s="17"/>
      <c r="N2497" s="17"/>
      <c r="O2497" s="17"/>
      <c r="P2497" s="17"/>
      <c r="Q2497" s="17"/>
      <c r="R2497" s="17"/>
      <c r="S2497" s="17"/>
      <c r="T2497" s="17"/>
      <c r="U2497" s="17"/>
      <c r="V2497" s="17"/>
      <c r="W2497" s="17"/>
      <c r="X2497" s="17"/>
      <c r="Y2497" s="17"/>
      <c r="Z2497" s="17"/>
      <c r="AA2497" s="17"/>
      <c r="AB2497" s="17"/>
      <c r="AC2497" s="17"/>
      <c r="AD2497" s="17"/>
      <c r="AE2497" s="17"/>
      <c r="AF2497" s="17"/>
    </row>
    <row r="2498" spans="5:32" x14ac:dyDescent="0.25">
      <c r="E2498" s="16" t="s">
        <v>89</v>
      </c>
      <c r="F2498" s="17"/>
      <c r="G2498" s="17"/>
      <c r="H2498" s="17"/>
      <c r="I2498" s="17"/>
      <c r="J2498" s="17"/>
      <c r="K2498" s="17"/>
      <c r="L2498" s="17"/>
      <c r="M2498" s="17"/>
      <c r="N2498" s="17"/>
      <c r="O2498" s="17"/>
      <c r="P2498" s="17"/>
      <c r="Q2498" s="17"/>
      <c r="R2498" s="17"/>
      <c r="S2498" s="17"/>
      <c r="T2498" s="17"/>
      <c r="U2498" s="17"/>
      <c r="V2498" s="17"/>
      <c r="W2498" s="17"/>
      <c r="X2498" s="17"/>
      <c r="Y2498" s="17"/>
      <c r="Z2498" s="17"/>
      <c r="AA2498" s="17"/>
      <c r="AB2498" s="17"/>
      <c r="AC2498" s="17"/>
      <c r="AD2498" s="17"/>
      <c r="AE2498" s="17"/>
      <c r="AF2498" s="17"/>
    </row>
    <row r="2499" spans="5:32" x14ac:dyDescent="0.25">
      <c r="E2499" s="16" t="s">
        <v>87</v>
      </c>
      <c r="F2499" s="17"/>
      <c r="G2499" s="17"/>
      <c r="H2499" s="17"/>
      <c r="I2499" s="17"/>
      <c r="J2499" s="17"/>
      <c r="K2499" s="17"/>
      <c r="L2499" s="17"/>
      <c r="M2499" s="17"/>
      <c r="N2499" s="17"/>
      <c r="O2499" s="17"/>
      <c r="P2499" s="17"/>
      <c r="Q2499" s="17"/>
      <c r="R2499" s="17"/>
      <c r="S2499" s="17"/>
      <c r="T2499" s="17"/>
      <c r="U2499" s="17"/>
      <c r="V2499" s="17"/>
      <c r="W2499" s="17"/>
      <c r="X2499" s="17"/>
      <c r="Y2499" s="17"/>
      <c r="Z2499" s="17"/>
      <c r="AA2499" s="17"/>
      <c r="AB2499" s="17"/>
      <c r="AC2499" s="17"/>
      <c r="AD2499" s="17"/>
      <c r="AE2499" s="17"/>
      <c r="AF2499" s="17"/>
    </row>
    <row r="2500" spans="5:32" x14ac:dyDescent="0.25">
      <c r="E2500" s="16" t="s">
        <v>88</v>
      </c>
      <c r="F2500" s="17"/>
      <c r="G2500" s="17"/>
      <c r="H2500" s="17"/>
      <c r="I2500" s="17"/>
      <c r="J2500" s="17"/>
      <c r="K2500" s="17"/>
      <c r="L2500" s="17"/>
      <c r="M2500" s="17"/>
      <c r="N2500" s="17"/>
      <c r="O2500" s="17"/>
      <c r="P2500" s="17"/>
      <c r="Q2500" s="17"/>
      <c r="R2500" s="17"/>
      <c r="S2500" s="17"/>
      <c r="T2500" s="17"/>
      <c r="U2500" s="17"/>
      <c r="V2500" s="17"/>
      <c r="W2500" s="17"/>
      <c r="X2500" s="17"/>
      <c r="Y2500" s="17"/>
      <c r="Z2500" s="17"/>
      <c r="AA2500" s="17"/>
      <c r="AB2500" s="17"/>
      <c r="AC2500" s="17"/>
      <c r="AD2500" s="17"/>
      <c r="AE2500" s="17"/>
      <c r="AF2500" s="17"/>
    </row>
    <row r="2501" spans="5:32" x14ac:dyDescent="0.25">
      <c r="E2501" s="19" t="s">
        <v>92</v>
      </c>
      <c r="F2501" s="17"/>
      <c r="G2501" s="17"/>
      <c r="H2501" s="17"/>
      <c r="I2501" s="17"/>
      <c r="J2501" s="17"/>
      <c r="K2501" s="17"/>
      <c r="L2501" s="17"/>
      <c r="M2501" s="17"/>
      <c r="N2501" s="17"/>
      <c r="O2501" s="17"/>
      <c r="P2501" s="17"/>
      <c r="Q2501" s="17"/>
      <c r="R2501" s="17"/>
      <c r="S2501" s="17"/>
      <c r="T2501" s="17"/>
      <c r="U2501" s="17"/>
      <c r="V2501" s="17"/>
      <c r="W2501" s="17"/>
      <c r="X2501" s="17"/>
      <c r="Y2501" s="17"/>
      <c r="Z2501" s="17"/>
      <c r="AA2501" s="17"/>
      <c r="AB2501" s="17"/>
      <c r="AC2501" s="17"/>
      <c r="AD2501" s="17"/>
      <c r="AE2501" s="17"/>
      <c r="AF2501" s="17"/>
    </row>
    <row r="2502" spans="5:32" x14ac:dyDescent="0.25">
      <c r="E2502" s="16" t="s">
        <v>91</v>
      </c>
      <c r="F2502" s="17"/>
      <c r="G2502" s="17"/>
      <c r="H2502" s="17"/>
      <c r="I2502" s="17"/>
      <c r="J2502" s="17"/>
      <c r="K2502" s="17"/>
      <c r="L2502" s="17"/>
      <c r="M2502" s="17"/>
      <c r="N2502" s="17"/>
      <c r="O2502" s="17"/>
      <c r="P2502" s="17"/>
      <c r="Q2502" s="17"/>
      <c r="R2502" s="17"/>
      <c r="S2502" s="17"/>
      <c r="T2502" s="17"/>
      <c r="U2502" s="17"/>
      <c r="V2502" s="17"/>
      <c r="W2502" s="17"/>
      <c r="X2502" s="17"/>
      <c r="Y2502" s="17"/>
      <c r="Z2502" s="17"/>
      <c r="AA2502" s="17"/>
      <c r="AB2502" s="17"/>
      <c r="AC2502" s="17"/>
      <c r="AD2502" s="17"/>
      <c r="AE2502" s="17"/>
      <c r="AF2502" s="17"/>
    </row>
    <row r="2503" spans="5:32" x14ac:dyDescent="0.25">
      <c r="E2503" s="16" t="s">
        <v>53</v>
      </c>
      <c r="F2503" s="17"/>
      <c r="G2503" s="17"/>
      <c r="H2503" s="17"/>
      <c r="I2503" s="17"/>
      <c r="J2503" s="17"/>
      <c r="K2503" s="17"/>
      <c r="L2503" s="17"/>
      <c r="M2503" s="17"/>
      <c r="N2503" s="17"/>
      <c r="O2503" s="17"/>
      <c r="P2503" s="17"/>
      <c r="Q2503" s="17"/>
      <c r="R2503" s="17"/>
      <c r="S2503" s="17"/>
      <c r="T2503" s="17"/>
      <c r="U2503" s="17"/>
      <c r="V2503" s="17"/>
      <c r="W2503" s="17"/>
      <c r="X2503" s="17"/>
      <c r="Y2503" s="17"/>
      <c r="Z2503" s="17"/>
      <c r="AA2503" s="17"/>
      <c r="AB2503" s="17"/>
      <c r="AC2503" s="17"/>
      <c r="AD2503" s="17"/>
      <c r="AE2503" s="17"/>
      <c r="AF2503" s="17"/>
    </row>
    <row r="2504" spans="5:32" x14ac:dyDescent="0.25">
      <c r="E2504" s="16" t="s">
        <v>86</v>
      </c>
      <c r="F2504" s="17"/>
      <c r="G2504" s="17"/>
      <c r="H2504" s="17"/>
      <c r="I2504" s="17"/>
      <c r="J2504" s="17"/>
      <c r="K2504" s="17"/>
      <c r="L2504" s="17"/>
      <c r="M2504" s="17"/>
      <c r="N2504" s="17"/>
      <c r="O2504" s="17"/>
      <c r="P2504" s="17"/>
      <c r="Q2504" s="17"/>
      <c r="R2504" s="17"/>
      <c r="S2504" s="17"/>
      <c r="T2504" s="17"/>
      <c r="U2504" s="17"/>
      <c r="V2504" s="17"/>
      <c r="W2504" s="17"/>
      <c r="X2504" s="17"/>
      <c r="Y2504" s="17"/>
      <c r="Z2504" s="17"/>
      <c r="AA2504" s="17"/>
      <c r="AB2504" s="17"/>
      <c r="AC2504" s="17"/>
      <c r="AD2504" s="17"/>
      <c r="AE2504" s="17"/>
      <c r="AF2504" s="17"/>
    </row>
    <row r="2505" spans="5:32" x14ac:dyDescent="0.25">
      <c r="E2505" s="16"/>
      <c r="F2505" s="17"/>
      <c r="G2505" s="17"/>
      <c r="H2505" s="17"/>
      <c r="I2505" s="17"/>
      <c r="J2505" s="17"/>
      <c r="K2505" s="17"/>
      <c r="L2505" s="17"/>
      <c r="M2505" s="17"/>
      <c r="N2505" s="17"/>
      <c r="O2505" s="17"/>
      <c r="P2505" s="17"/>
      <c r="Q2505" s="17"/>
      <c r="R2505" s="17"/>
      <c r="S2505" s="17"/>
      <c r="T2505" s="17"/>
      <c r="U2505" s="17"/>
      <c r="V2505" s="17"/>
      <c r="W2505" s="17"/>
      <c r="X2505" s="17"/>
      <c r="Y2505" s="17"/>
      <c r="Z2505" s="17"/>
      <c r="AA2505" s="17"/>
      <c r="AB2505" s="17"/>
      <c r="AC2505" s="17"/>
      <c r="AD2505" s="17"/>
      <c r="AE2505" s="17"/>
      <c r="AF2505" s="17"/>
    </row>
    <row r="2506" spans="5:32" x14ac:dyDescent="0.25">
      <c r="E2506" s="23" t="s">
        <v>71</v>
      </c>
      <c r="F2506" s="20"/>
      <c r="G2506" s="20"/>
      <c r="H2506" s="20"/>
      <c r="I2506" s="20"/>
      <c r="J2506" s="20"/>
      <c r="K2506" s="20"/>
      <c r="L2506" s="20"/>
      <c r="M2506" s="20"/>
      <c r="N2506" s="20"/>
      <c r="O2506" s="20"/>
      <c r="P2506" s="20"/>
      <c r="Q2506" s="20"/>
      <c r="R2506" s="20"/>
      <c r="S2506" s="20"/>
      <c r="T2506" s="20"/>
      <c r="U2506" s="20"/>
      <c r="V2506" s="20"/>
      <c r="W2506" s="20"/>
      <c r="X2506" s="20"/>
      <c r="Y2506" s="20"/>
      <c r="Z2506" s="20"/>
      <c r="AA2506" s="20"/>
      <c r="AB2506" s="20"/>
      <c r="AC2506" s="20"/>
      <c r="AD2506" s="20"/>
      <c r="AE2506" s="20"/>
      <c r="AF2506" s="20"/>
    </row>
    <row r="2507" spans="5:32" x14ac:dyDescent="0.25">
      <c r="E2507" s="23" t="s">
        <v>69</v>
      </c>
      <c r="F2507" s="20"/>
      <c r="G2507" s="20"/>
      <c r="H2507" s="20"/>
      <c r="I2507" s="20"/>
      <c r="J2507" s="20"/>
      <c r="K2507" s="20"/>
      <c r="L2507" s="20"/>
      <c r="M2507" s="20"/>
      <c r="N2507" s="20"/>
      <c r="O2507" s="20"/>
      <c r="P2507" s="20"/>
      <c r="Q2507" s="20"/>
      <c r="R2507" s="20"/>
      <c r="S2507" s="20"/>
      <c r="T2507" s="20"/>
      <c r="U2507" s="20"/>
      <c r="V2507" s="20"/>
      <c r="W2507" s="20"/>
      <c r="X2507" s="20"/>
      <c r="Y2507" s="20"/>
      <c r="Z2507" s="20"/>
      <c r="AA2507" s="20"/>
      <c r="AB2507" s="20"/>
      <c r="AC2507" s="20"/>
      <c r="AD2507" s="20"/>
      <c r="AE2507" s="20"/>
      <c r="AF2507" s="20"/>
    </row>
    <row r="2508" spans="5:32" x14ac:dyDescent="0.25">
      <c r="E2508" s="23" t="s">
        <v>70</v>
      </c>
      <c r="F2508" s="20"/>
      <c r="G2508" s="20"/>
      <c r="H2508" s="20"/>
      <c r="I2508" s="20"/>
      <c r="J2508" s="20"/>
      <c r="K2508" s="20"/>
      <c r="L2508" s="20"/>
      <c r="M2508" s="20"/>
      <c r="N2508" s="20"/>
      <c r="O2508" s="20"/>
      <c r="P2508" s="20"/>
      <c r="Q2508" s="20"/>
      <c r="R2508" s="20"/>
      <c r="S2508" s="20"/>
      <c r="T2508" s="20"/>
      <c r="U2508" s="20"/>
      <c r="V2508" s="20"/>
      <c r="W2508" s="20"/>
      <c r="X2508" s="20"/>
      <c r="Y2508" s="20"/>
      <c r="Z2508" s="20"/>
      <c r="AA2508" s="20"/>
      <c r="AB2508" s="20"/>
      <c r="AC2508" s="20"/>
      <c r="AD2508" s="20"/>
      <c r="AE2508" s="20"/>
      <c r="AF2508" s="20"/>
    </row>
    <row r="2509" spans="5:32" x14ac:dyDescent="0.25">
      <c r="E2509" s="16"/>
      <c r="F2509" s="17"/>
      <c r="G2509" s="17"/>
      <c r="H2509" s="17"/>
      <c r="I2509" s="17"/>
      <c r="J2509" s="17"/>
      <c r="K2509" s="17"/>
      <c r="L2509" s="17"/>
      <c r="M2509" s="17"/>
      <c r="N2509" s="17"/>
      <c r="O2509" s="17"/>
      <c r="P2509" s="17"/>
      <c r="Q2509" s="17"/>
      <c r="R2509" s="17"/>
      <c r="S2509" s="17"/>
      <c r="T2509" s="17"/>
      <c r="U2509" s="17"/>
      <c r="V2509" s="17"/>
      <c r="W2509" s="17"/>
      <c r="X2509" s="17"/>
      <c r="Y2509" s="17"/>
      <c r="Z2509" s="17"/>
      <c r="AA2509" s="17"/>
      <c r="AB2509" s="17"/>
      <c r="AC2509" s="17"/>
      <c r="AD2509" s="17"/>
      <c r="AE2509" s="17"/>
      <c r="AF2509" s="17"/>
    </row>
    <row r="2510" spans="5:32" x14ac:dyDescent="0.25">
      <c r="E2510" s="16" t="s">
        <v>29</v>
      </c>
      <c r="F2510" s="17"/>
      <c r="G2510" s="17"/>
      <c r="H2510" s="17"/>
      <c r="I2510" s="17"/>
      <c r="J2510" s="17"/>
      <c r="K2510" s="17"/>
      <c r="L2510" s="17"/>
      <c r="M2510" s="17"/>
      <c r="N2510" s="17"/>
      <c r="O2510" s="17"/>
      <c r="P2510" s="17"/>
      <c r="Q2510" s="17"/>
      <c r="R2510" s="17"/>
      <c r="S2510" s="17"/>
      <c r="T2510" s="17"/>
      <c r="U2510" s="17"/>
      <c r="V2510" s="17"/>
      <c r="W2510" s="17"/>
      <c r="X2510" s="17"/>
      <c r="Y2510" s="17"/>
      <c r="Z2510" s="17"/>
      <c r="AA2510" s="17"/>
      <c r="AB2510" s="17"/>
      <c r="AC2510" s="17"/>
      <c r="AD2510" s="17"/>
      <c r="AE2510" s="17"/>
      <c r="AF2510" s="17"/>
    </row>
    <row r="2511" spans="5:32" x14ac:dyDescent="0.25">
      <c r="E2511" s="16" t="s">
        <v>24</v>
      </c>
      <c r="F2511" s="17"/>
      <c r="G2511" s="17"/>
      <c r="H2511" s="17"/>
      <c r="I2511" s="17"/>
      <c r="J2511" s="17"/>
      <c r="K2511" s="17"/>
      <c r="L2511" s="17"/>
      <c r="M2511" s="17"/>
      <c r="N2511" s="17"/>
      <c r="O2511" s="17"/>
      <c r="P2511" s="17"/>
      <c r="Q2511" s="17"/>
      <c r="R2511" s="17"/>
      <c r="S2511" s="17"/>
      <c r="T2511" s="17"/>
      <c r="U2511" s="17"/>
      <c r="V2511" s="17"/>
      <c r="W2511" s="17"/>
      <c r="X2511" s="17"/>
      <c r="Y2511" s="17"/>
      <c r="Z2511" s="17"/>
      <c r="AA2511" s="17"/>
      <c r="AB2511" s="17"/>
      <c r="AC2511" s="17"/>
      <c r="AD2511" s="17"/>
      <c r="AE2511" s="17"/>
      <c r="AF2511" s="17"/>
    </row>
    <row r="2512" spans="5:32" customFormat="1" x14ac:dyDescent="0.25"/>
    <row r="2513" spans="5:71" customFormat="1" x14ac:dyDescent="0.25">
      <c r="E2513" s="2" t="s">
        <v>4</v>
      </c>
      <c r="BS2513" s="2" t="s">
        <v>5</v>
      </c>
    </row>
    <row r="2514" spans="5:71" customFormat="1" x14ac:dyDescent="0.25"/>
    <row r="2515" spans="5:71" customFormat="1" x14ac:dyDescent="0.25"/>
    <row r="2516" spans="5:71" customFormat="1" x14ac:dyDescent="0.25"/>
    <row r="2517" spans="5:71" customFormat="1" x14ac:dyDescent="0.25"/>
    <row r="2518" spans="5:71" customFormat="1" x14ac:dyDescent="0.25"/>
    <row r="2519" spans="5:71" customFormat="1" x14ac:dyDescent="0.25"/>
    <row r="2520" spans="5:71" customFormat="1" x14ac:dyDescent="0.25"/>
    <row r="2521" spans="5:71" customFormat="1" x14ac:dyDescent="0.25"/>
    <row r="2522" spans="5:71" customFormat="1" x14ac:dyDescent="0.25"/>
    <row r="2523" spans="5:71" customFormat="1" x14ac:dyDescent="0.25"/>
    <row r="2524" spans="5:71" customFormat="1" x14ac:dyDescent="0.25"/>
    <row r="2525" spans="5:71" customFormat="1" x14ac:dyDescent="0.25"/>
    <row r="2526" spans="5:71" customFormat="1" x14ac:dyDescent="0.25"/>
    <row r="2527" spans="5:71" customFormat="1" x14ac:dyDescent="0.25"/>
    <row r="2528" spans="5:71"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spans="5:5" customFormat="1" x14ac:dyDescent="0.25"/>
    <row r="2578" spans="5:5" customFormat="1" x14ac:dyDescent="0.25"/>
    <row r="2579" spans="5:5" customFormat="1" x14ac:dyDescent="0.25"/>
    <row r="2580" spans="5:5" customFormat="1" x14ac:dyDescent="0.25"/>
    <row r="2581" spans="5:5" customFormat="1" x14ac:dyDescent="0.25"/>
    <row r="2582" spans="5:5" customFormat="1" x14ac:dyDescent="0.25"/>
    <row r="2583" spans="5:5" customFormat="1" x14ac:dyDescent="0.25"/>
    <row r="2584" spans="5:5" customFormat="1" x14ac:dyDescent="0.25">
      <c r="E2584" s="22" t="s">
        <v>604</v>
      </c>
    </row>
    <row r="2585" spans="5:5" customFormat="1" x14ac:dyDescent="0.25">
      <c r="E2585" t="s">
        <v>605</v>
      </c>
    </row>
    <row r="2586" spans="5:5" customFormat="1" x14ac:dyDescent="0.25"/>
    <row r="2587" spans="5:5" customFormat="1" x14ac:dyDescent="0.25"/>
    <row r="2588" spans="5:5" customFormat="1" x14ac:dyDescent="0.25"/>
    <row r="2589" spans="5:5" customFormat="1" x14ac:dyDescent="0.25"/>
    <row r="2590" spans="5:5" customFormat="1" x14ac:dyDescent="0.25"/>
    <row r="2591" spans="5:5" customFormat="1" x14ac:dyDescent="0.25"/>
    <row r="2592" spans="5:5" customFormat="1" x14ac:dyDescent="0.25"/>
    <row r="2593" spans="3:5" customFormat="1" x14ac:dyDescent="0.25"/>
    <row r="2594" spans="3:5" customFormat="1" x14ac:dyDescent="0.25"/>
    <row r="2595" spans="3:5" customFormat="1" x14ac:dyDescent="0.25"/>
    <row r="2596" spans="3:5" customFormat="1" x14ac:dyDescent="0.25"/>
    <row r="2597" spans="3:5" customFormat="1" x14ac:dyDescent="0.25"/>
    <row r="2598" spans="3:5" customFormat="1" x14ac:dyDescent="0.25"/>
    <row r="2599" spans="3:5" customFormat="1" x14ac:dyDescent="0.25"/>
    <row r="2600" spans="3:5" customFormat="1" x14ac:dyDescent="0.25"/>
    <row r="2601" spans="3:5" customFormat="1" x14ac:dyDescent="0.25"/>
    <row r="2602" spans="3:5" customFormat="1" x14ac:dyDescent="0.25"/>
    <row r="2603" spans="3:5" customFormat="1" x14ac:dyDescent="0.25"/>
    <row r="2604" spans="3:5" customFormat="1" x14ac:dyDescent="0.25"/>
    <row r="2605" spans="3:5" customFormat="1" x14ac:dyDescent="0.25">
      <c r="C2605" s="21">
        <v>0</v>
      </c>
      <c r="E2605" s="1" t="s">
        <v>592</v>
      </c>
    </row>
    <row r="2606" spans="3:5" customFormat="1" x14ac:dyDescent="0.25">
      <c r="E2606" t="s">
        <v>786</v>
      </c>
    </row>
    <row r="2607" spans="3:5" customFormat="1" x14ac:dyDescent="0.25">
      <c r="E2607" s="2" t="s">
        <v>787</v>
      </c>
    </row>
    <row r="2608" spans="3:5" customFormat="1" x14ac:dyDescent="0.25">
      <c r="E2608" t="s">
        <v>94</v>
      </c>
    </row>
    <row r="2609" spans="5:5" customFormat="1" x14ac:dyDescent="0.25">
      <c r="E2609" t="s">
        <v>788</v>
      </c>
    </row>
    <row r="2610" spans="5:5" customFormat="1" x14ac:dyDescent="0.25"/>
    <row r="2611" spans="5:5" customFormat="1" x14ac:dyDescent="0.25"/>
    <row r="2612" spans="5:5" customFormat="1" x14ac:dyDescent="0.25"/>
    <row r="2613" spans="5:5" customFormat="1" x14ac:dyDescent="0.25"/>
    <row r="2614" spans="5:5" customFormat="1" x14ac:dyDescent="0.25"/>
    <row r="2615" spans="5:5" customFormat="1" x14ac:dyDescent="0.25"/>
    <row r="2616" spans="5:5" customFormat="1" x14ac:dyDescent="0.25"/>
    <row r="2617" spans="5:5" customFormat="1" x14ac:dyDescent="0.25"/>
    <row r="2618" spans="5:5" customFormat="1" x14ac:dyDescent="0.25"/>
    <row r="2619" spans="5:5" customFormat="1" x14ac:dyDescent="0.25"/>
    <row r="2620" spans="5:5" customFormat="1" x14ac:dyDescent="0.25"/>
    <row r="2621" spans="5:5" customFormat="1" x14ac:dyDescent="0.25"/>
    <row r="2622" spans="5:5" customFormat="1" x14ac:dyDescent="0.25"/>
    <row r="2623" spans="5:5" customFormat="1" x14ac:dyDescent="0.25"/>
    <row r="2624" spans="5:5"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spans="5:30" customFormat="1" x14ac:dyDescent="0.25"/>
    <row r="2642" spans="5:30" customFormat="1" x14ac:dyDescent="0.25"/>
    <row r="2643" spans="5:30" customFormat="1" x14ac:dyDescent="0.25"/>
    <row r="2644" spans="5:30" customFormat="1" x14ac:dyDescent="0.25"/>
    <row r="2645" spans="5:30" customFormat="1" x14ac:dyDescent="0.25"/>
    <row r="2646" spans="5:30" customFormat="1" x14ac:dyDescent="0.25"/>
    <row r="2647" spans="5:30" customFormat="1" x14ac:dyDescent="0.25"/>
    <row r="2648" spans="5:30" customFormat="1" x14ac:dyDescent="0.25"/>
    <row r="2649" spans="5:30" customFormat="1" x14ac:dyDescent="0.25"/>
    <row r="2650" spans="5:30" customFormat="1" x14ac:dyDescent="0.25"/>
    <row r="2651" spans="5:30" customFormat="1" x14ac:dyDescent="0.25"/>
    <row r="2652" spans="5:30" customFormat="1" x14ac:dyDescent="0.25"/>
    <row r="2653" spans="5:30" customFormat="1" x14ac:dyDescent="0.25"/>
    <row r="2654" spans="5:30" customFormat="1" x14ac:dyDescent="0.25"/>
    <row r="2655" spans="5:30" customFormat="1" x14ac:dyDescent="0.25">
      <c r="E2655" t="s">
        <v>41</v>
      </c>
      <c r="M2655" t="s">
        <v>39</v>
      </c>
      <c r="U2655" t="s">
        <v>791</v>
      </c>
      <c r="AD2655" t="s">
        <v>261</v>
      </c>
    </row>
    <row r="2656" spans="5:30" customFormat="1" x14ac:dyDescent="0.25">
      <c r="E2656" s="2" t="s">
        <v>211</v>
      </c>
      <c r="M2656" s="2" t="s">
        <v>789</v>
      </c>
      <c r="U2656" s="2" t="s">
        <v>792</v>
      </c>
      <c r="AD2656" s="2" t="s">
        <v>793</v>
      </c>
    </row>
    <row r="2657" spans="5:35" customFormat="1" x14ac:dyDescent="0.25"/>
    <row r="2658" spans="5:35" x14ac:dyDescent="0.25">
      <c r="E2658" s="3" t="s">
        <v>76</v>
      </c>
      <c r="U2658" s="13" t="s">
        <v>80</v>
      </c>
      <c r="AI2658" s="3" t="s">
        <v>83</v>
      </c>
    </row>
    <row r="2659" spans="5:35" x14ac:dyDescent="0.25">
      <c r="E2659" s="3" t="s">
        <v>77</v>
      </c>
      <c r="U2659" s="13" t="s">
        <v>81</v>
      </c>
      <c r="AI2659" s="3" t="s">
        <v>84</v>
      </c>
    </row>
    <row r="2660" spans="5:35" x14ac:dyDescent="0.25">
      <c r="E2660" s="3" t="s">
        <v>78</v>
      </c>
      <c r="U2660" s="13" t="s">
        <v>82</v>
      </c>
      <c r="AI2660" s="3" t="s">
        <v>85</v>
      </c>
    </row>
    <row r="2662" spans="5:35" customFormat="1" x14ac:dyDescent="0.25">
      <c r="E2662" s="26" t="s">
        <v>2</v>
      </c>
      <c r="F2662" s="27"/>
      <c r="G2662" s="27"/>
      <c r="H2662" s="27"/>
      <c r="I2662" s="27"/>
      <c r="J2662" s="27"/>
      <c r="K2662" s="27"/>
      <c r="L2662" s="27"/>
      <c r="M2662" s="27"/>
      <c r="N2662" s="27"/>
      <c r="O2662" s="27"/>
      <c r="P2662" s="27"/>
      <c r="Q2662" s="27"/>
      <c r="R2662" s="27"/>
      <c r="S2662" s="27"/>
      <c r="T2662" s="27"/>
      <c r="U2662" s="27"/>
      <c r="V2662" s="27"/>
      <c r="W2662" s="27"/>
      <c r="X2662" s="27"/>
      <c r="Y2662" s="27"/>
      <c r="Z2662" s="27"/>
      <c r="AA2662" s="27"/>
      <c r="AB2662" s="27"/>
      <c r="AC2662" s="27"/>
      <c r="AD2662" s="27"/>
      <c r="AE2662" s="27"/>
    </row>
    <row r="2663" spans="5:35" customFormat="1" x14ac:dyDescent="0.25">
      <c r="E2663" s="26" t="s">
        <v>794</v>
      </c>
      <c r="F2663" s="27"/>
      <c r="G2663" s="27"/>
      <c r="H2663" s="27"/>
      <c r="I2663" s="27"/>
      <c r="J2663" s="27"/>
      <c r="K2663" s="27"/>
      <c r="L2663" s="27"/>
      <c r="M2663" s="27"/>
      <c r="N2663" s="27"/>
      <c r="O2663" s="27"/>
      <c r="P2663" s="27"/>
      <c r="Q2663" s="27"/>
      <c r="R2663" s="27"/>
      <c r="S2663" s="27"/>
      <c r="T2663" s="27"/>
      <c r="U2663" s="27"/>
      <c r="V2663" s="27"/>
      <c r="W2663" s="27"/>
      <c r="X2663" s="27"/>
      <c r="Y2663" s="27"/>
      <c r="Z2663" s="27"/>
      <c r="AA2663" s="27"/>
      <c r="AB2663" s="27"/>
      <c r="AC2663" s="27"/>
      <c r="AD2663" s="27"/>
      <c r="AE2663" s="27"/>
    </row>
    <row r="2664" spans="5:35" customFormat="1" x14ac:dyDescent="0.25">
      <c r="E2664" s="26" t="s">
        <v>795</v>
      </c>
      <c r="F2664" s="27"/>
      <c r="G2664" s="27"/>
      <c r="H2664" s="27"/>
      <c r="I2664" s="27"/>
      <c r="J2664" s="27"/>
      <c r="K2664" s="27"/>
      <c r="L2664" s="27"/>
      <c r="M2664" s="27"/>
      <c r="N2664" s="27"/>
      <c r="O2664" s="27"/>
      <c r="P2664" s="27"/>
      <c r="Q2664" s="27"/>
      <c r="R2664" s="27"/>
      <c r="S2664" s="27"/>
      <c r="T2664" s="27"/>
      <c r="U2664" s="27"/>
      <c r="V2664" s="27"/>
      <c r="W2664" s="27"/>
      <c r="X2664" s="27"/>
      <c r="Y2664" s="27"/>
      <c r="Z2664" s="27"/>
      <c r="AA2664" s="27"/>
      <c r="AB2664" s="27"/>
      <c r="AC2664" s="27"/>
      <c r="AD2664" s="27"/>
      <c r="AE2664" s="27"/>
    </row>
    <row r="2665" spans="5:35" customFormat="1" x14ac:dyDescent="0.25">
      <c r="E2665" s="26" t="s">
        <v>155</v>
      </c>
      <c r="F2665" s="27"/>
      <c r="G2665" s="27"/>
      <c r="H2665" s="27"/>
      <c r="I2665" s="27"/>
      <c r="J2665" s="27"/>
      <c r="K2665" s="27"/>
      <c r="L2665" s="27"/>
      <c r="M2665" s="27"/>
      <c r="N2665" s="27"/>
      <c r="O2665" s="27"/>
      <c r="P2665" s="27"/>
      <c r="Q2665" s="27"/>
      <c r="R2665" s="27"/>
      <c r="S2665" s="27"/>
      <c r="T2665" s="27"/>
      <c r="U2665" s="27"/>
      <c r="V2665" s="27"/>
      <c r="W2665" s="27"/>
      <c r="X2665" s="27"/>
      <c r="Y2665" s="27"/>
      <c r="Z2665" s="27"/>
      <c r="AA2665" s="27"/>
      <c r="AB2665" s="27"/>
      <c r="AC2665" s="27"/>
      <c r="AD2665" s="27"/>
      <c r="AE2665" s="27"/>
    </row>
    <row r="2666" spans="5:35" customFormat="1" x14ac:dyDescent="0.25">
      <c r="E2666" s="26" t="s">
        <v>796</v>
      </c>
      <c r="F2666" s="27"/>
      <c r="G2666" s="27"/>
      <c r="H2666" s="27"/>
      <c r="I2666" s="27"/>
      <c r="J2666" s="27"/>
      <c r="K2666" s="27"/>
      <c r="L2666" s="27"/>
      <c r="M2666" s="27"/>
      <c r="N2666" s="27"/>
      <c r="O2666" s="27"/>
      <c r="P2666" s="27"/>
      <c r="Q2666" s="27"/>
      <c r="R2666" s="27"/>
      <c r="S2666" s="27"/>
      <c r="T2666" s="27"/>
      <c r="U2666" s="27"/>
      <c r="V2666" s="27"/>
      <c r="W2666" s="27"/>
      <c r="X2666" s="27"/>
      <c r="Y2666" s="27"/>
      <c r="Z2666" s="27"/>
      <c r="AA2666" s="27"/>
      <c r="AB2666" s="27"/>
      <c r="AC2666" s="27"/>
      <c r="AD2666" s="27"/>
      <c r="AE2666" s="27"/>
    </row>
    <row r="2667" spans="5:35" customFormat="1" x14ac:dyDescent="0.25">
      <c r="E2667" s="26" t="s">
        <v>30</v>
      </c>
      <c r="F2667" s="27"/>
      <c r="G2667" s="27"/>
      <c r="H2667" s="27"/>
      <c r="I2667" s="27"/>
      <c r="J2667" s="27"/>
      <c r="K2667" s="27"/>
      <c r="L2667" s="27"/>
      <c r="M2667" s="27"/>
      <c r="N2667" s="27"/>
      <c r="O2667" s="27"/>
      <c r="P2667" s="27"/>
      <c r="Q2667" s="27"/>
      <c r="R2667" s="27"/>
      <c r="S2667" s="27"/>
      <c r="T2667" s="27"/>
      <c r="U2667" s="27"/>
      <c r="V2667" s="27"/>
      <c r="W2667" s="27"/>
      <c r="X2667" s="27"/>
      <c r="Y2667" s="27"/>
      <c r="Z2667" s="27"/>
      <c r="AA2667" s="27"/>
      <c r="AB2667" s="27"/>
      <c r="AC2667" s="27"/>
      <c r="AD2667" s="27"/>
      <c r="AE2667" s="27"/>
    </row>
    <row r="2668" spans="5:35" customFormat="1" x14ac:dyDescent="0.25">
      <c r="E2668" s="26" t="s">
        <v>47</v>
      </c>
      <c r="F2668" s="27"/>
      <c r="G2668" s="27"/>
      <c r="H2668" s="27"/>
      <c r="I2668" s="27"/>
      <c r="J2668" s="27"/>
      <c r="K2668" s="27"/>
      <c r="L2668" s="27"/>
      <c r="M2668" s="27"/>
      <c r="N2668" s="27"/>
      <c r="O2668" s="27"/>
      <c r="P2668" s="27"/>
      <c r="Q2668" s="27"/>
      <c r="R2668" s="27"/>
      <c r="S2668" s="27"/>
      <c r="T2668" s="27"/>
      <c r="U2668" s="27"/>
      <c r="V2668" s="27"/>
      <c r="W2668" s="27"/>
      <c r="X2668" s="27"/>
      <c r="Y2668" s="27"/>
      <c r="Z2668" s="27"/>
      <c r="AA2668" s="27"/>
      <c r="AB2668" s="27"/>
      <c r="AC2668" s="27"/>
      <c r="AD2668" s="27"/>
      <c r="AE2668" s="27"/>
    </row>
    <row r="2669" spans="5:35" customFormat="1" x14ac:dyDescent="0.25">
      <c r="E2669" s="26" t="s">
        <v>797</v>
      </c>
      <c r="F2669" s="27"/>
      <c r="G2669" s="27"/>
      <c r="H2669" s="27"/>
      <c r="I2669" s="27"/>
      <c r="J2669" s="27"/>
      <c r="K2669" s="27"/>
      <c r="L2669" s="27"/>
      <c r="M2669" s="27"/>
      <c r="N2669" s="27"/>
      <c r="O2669" s="27"/>
      <c r="P2669" s="27"/>
      <c r="Q2669" s="27"/>
      <c r="R2669" s="27"/>
      <c r="S2669" s="27"/>
      <c r="T2669" s="27"/>
      <c r="U2669" s="27"/>
      <c r="V2669" s="27"/>
      <c r="W2669" s="27"/>
      <c r="X2669" s="27"/>
      <c r="Y2669" s="27"/>
      <c r="Z2669" s="27"/>
      <c r="AA2669" s="27"/>
      <c r="AB2669" s="27"/>
      <c r="AC2669" s="27"/>
      <c r="AD2669" s="27"/>
      <c r="AE2669" s="27"/>
    </row>
    <row r="2670" spans="5:35" customFormat="1" x14ac:dyDescent="0.25">
      <c r="E2670" s="26" t="s">
        <v>276</v>
      </c>
      <c r="F2670" s="27"/>
      <c r="G2670" s="27"/>
      <c r="H2670" s="27"/>
      <c r="I2670" s="27"/>
      <c r="J2670" s="27"/>
      <c r="K2670" s="27"/>
      <c r="L2670" s="27"/>
      <c r="M2670" s="27"/>
      <c r="N2670" s="27"/>
      <c r="O2670" s="27"/>
      <c r="P2670" s="27"/>
      <c r="Q2670" s="27"/>
      <c r="R2670" s="27"/>
      <c r="S2670" s="27"/>
      <c r="T2670" s="27"/>
      <c r="U2670" s="27"/>
      <c r="V2670" s="27"/>
      <c r="W2670" s="27"/>
      <c r="X2670" s="27"/>
      <c r="Y2670" s="27"/>
      <c r="Z2670" s="27"/>
      <c r="AA2670" s="27"/>
      <c r="AB2670" s="27"/>
      <c r="AC2670" s="27"/>
      <c r="AD2670" s="27"/>
      <c r="AE2670" s="27"/>
    </row>
    <row r="2671" spans="5:35" customFormat="1" x14ac:dyDescent="0.25">
      <c r="E2671" s="26" t="s">
        <v>274</v>
      </c>
      <c r="F2671" s="27"/>
      <c r="G2671" s="27"/>
      <c r="H2671" s="27"/>
      <c r="I2671" s="27"/>
      <c r="J2671" s="27"/>
      <c r="K2671" s="27"/>
      <c r="L2671" s="27"/>
      <c r="M2671" s="27"/>
      <c r="N2671" s="27"/>
      <c r="O2671" s="27"/>
      <c r="P2671" s="27"/>
      <c r="Q2671" s="27"/>
      <c r="R2671" s="27"/>
      <c r="S2671" s="27"/>
      <c r="T2671" s="27"/>
      <c r="U2671" s="27"/>
      <c r="V2671" s="27"/>
      <c r="W2671" s="27"/>
      <c r="X2671" s="27"/>
      <c r="Y2671" s="27"/>
      <c r="Z2671" s="27"/>
      <c r="AA2671" s="27"/>
      <c r="AB2671" s="27"/>
      <c r="AC2671" s="27"/>
      <c r="AD2671" s="27"/>
      <c r="AE2671" s="27"/>
    </row>
    <row r="2672" spans="5:35" customFormat="1" x14ac:dyDescent="0.25">
      <c r="E2672" s="26" t="s">
        <v>798</v>
      </c>
      <c r="F2672" s="27"/>
      <c r="G2672" s="27"/>
      <c r="H2672" s="27"/>
      <c r="I2672" s="27"/>
      <c r="J2672" s="27"/>
      <c r="K2672" s="27"/>
      <c r="L2672" s="27"/>
      <c r="M2672" s="27"/>
      <c r="N2672" s="27"/>
      <c r="O2672" s="27"/>
      <c r="P2672" s="27"/>
      <c r="Q2672" s="27"/>
      <c r="R2672" s="27"/>
      <c r="S2672" s="27"/>
      <c r="T2672" s="27"/>
      <c r="U2672" s="27"/>
      <c r="V2672" s="27"/>
      <c r="W2672" s="27"/>
      <c r="X2672" s="27"/>
      <c r="Y2672" s="27"/>
      <c r="Z2672" s="27"/>
      <c r="AA2672" s="27"/>
      <c r="AB2672" s="27"/>
      <c r="AC2672" s="27"/>
      <c r="AD2672" s="27"/>
      <c r="AE2672" s="27"/>
    </row>
    <row r="2673" spans="5:32" customFormat="1" x14ac:dyDescent="0.25">
      <c r="E2673" s="26" t="s">
        <v>157</v>
      </c>
      <c r="F2673" s="27"/>
      <c r="G2673" s="27"/>
      <c r="H2673" s="27"/>
      <c r="I2673" s="27"/>
      <c r="J2673" s="27"/>
      <c r="K2673" s="27"/>
      <c r="L2673" s="27"/>
      <c r="M2673" s="27"/>
      <c r="N2673" s="27"/>
      <c r="O2673" s="27"/>
      <c r="P2673" s="27"/>
      <c r="Q2673" s="27"/>
      <c r="R2673" s="27"/>
      <c r="S2673" s="27"/>
      <c r="T2673" s="27"/>
      <c r="U2673" s="27"/>
      <c r="V2673" s="27"/>
      <c r="W2673" s="27"/>
      <c r="X2673" s="27"/>
      <c r="Y2673" s="27"/>
      <c r="Z2673" s="27"/>
      <c r="AA2673" s="27"/>
      <c r="AB2673" s="27"/>
      <c r="AC2673" s="27"/>
      <c r="AD2673" s="27"/>
      <c r="AE2673" s="27"/>
    </row>
    <row r="2674" spans="5:32" customFormat="1" x14ac:dyDescent="0.25">
      <c r="E2674" s="26" t="s">
        <v>42</v>
      </c>
      <c r="F2674" s="27"/>
      <c r="G2674" s="27"/>
      <c r="H2674" s="27"/>
      <c r="I2674" s="27"/>
      <c r="J2674" s="27"/>
      <c r="K2674" s="27"/>
      <c r="L2674" s="27"/>
      <c r="M2674" s="27"/>
      <c r="N2674" s="27"/>
      <c r="O2674" s="27"/>
      <c r="P2674" s="27"/>
      <c r="Q2674" s="27"/>
      <c r="R2674" s="27"/>
      <c r="S2674" s="27"/>
      <c r="T2674" s="27"/>
      <c r="U2674" s="27"/>
      <c r="V2674" s="27"/>
      <c r="W2674" s="27"/>
      <c r="X2674" s="27"/>
      <c r="Y2674" s="27"/>
      <c r="Z2674" s="27"/>
      <c r="AA2674" s="27"/>
      <c r="AB2674" s="27"/>
      <c r="AC2674" s="27"/>
      <c r="AD2674" s="27"/>
      <c r="AE2674" s="27"/>
    </row>
    <row r="2675" spans="5:32" customFormat="1" x14ac:dyDescent="0.25">
      <c r="E2675" s="26" t="s">
        <v>176</v>
      </c>
      <c r="F2675" s="27"/>
      <c r="G2675" s="27"/>
      <c r="H2675" s="27"/>
      <c r="I2675" s="27"/>
      <c r="J2675" s="27"/>
      <c r="K2675" s="27"/>
      <c r="L2675" s="27"/>
      <c r="M2675" s="27"/>
      <c r="N2675" s="27"/>
      <c r="O2675" s="27"/>
      <c r="P2675" s="27"/>
      <c r="Q2675" s="27"/>
      <c r="R2675" s="27"/>
      <c r="S2675" s="27"/>
      <c r="T2675" s="27"/>
      <c r="U2675" s="27"/>
      <c r="V2675" s="27"/>
      <c r="W2675" s="27"/>
      <c r="X2675" s="27"/>
      <c r="Y2675" s="27"/>
      <c r="Z2675" s="27"/>
      <c r="AA2675" s="27"/>
      <c r="AB2675" s="27"/>
      <c r="AC2675" s="27"/>
      <c r="AD2675" s="27"/>
      <c r="AE2675" s="27"/>
    </row>
    <row r="2676" spans="5:32" customFormat="1" x14ac:dyDescent="0.25">
      <c r="E2676" s="26" t="s">
        <v>177</v>
      </c>
      <c r="F2676" s="27"/>
      <c r="G2676" s="27"/>
      <c r="H2676" s="27"/>
      <c r="I2676" s="27"/>
      <c r="J2676" s="27"/>
      <c r="K2676" s="27"/>
      <c r="L2676" s="27"/>
      <c r="M2676" s="27"/>
      <c r="N2676" s="27"/>
      <c r="O2676" s="27"/>
      <c r="P2676" s="27"/>
      <c r="Q2676" s="27"/>
      <c r="R2676" s="27"/>
      <c r="S2676" s="27"/>
      <c r="T2676" s="27"/>
      <c r="U2676" s="27"/>
      <c r="V2676" s="27"/>
      <c r="W2676" s="27"/>
      <c r="X2676" s="27"/>
      <c r="Y2676" s="27"/>
      <c r="Z2676" s="27"/>
      <c r="AA2676" s="27"/>
      <c r="AB2676" s="27"/>
      <c r="AC2676" s="27"/>
      <c r="AD2676" s="27"/>
      <c r="AE2676" s="27"/>
    </row>
    <row r="2677" spans="5:32" customFormat="1" x14ac:dyDescent="0.25">
      <c r="E2677" s="26" t="s">
        <v>36</v>
      </c>
      <c r="F2677" s="27"/>
      <c r="G2677" s="27"/>
      <c r="H2677" s="27"/>
      <c r="I2677" s="27"/>
      <c r="J2677" s="27"/>
      <c r="K2677" s="27"/>
      <c r="L2677" s="27"/>
      <c r="M2677" s="27"/>
      <c r="N2677" s="27"/>
      <c r="O2677" s="27"/>
      <c r="P2677" s="27"/>
      <c r="Q2677" s="27"/>
      <c r="R2677" s="27"/>
      <c r="S2677" s="27"/>
      <c r="T2677" s="27"/>
      <c r="U2677" s="27"/>
      <c r="V2677" s="27"/>
      <c r="W2677" s="27"/>
      <c r="X2677" s="27"/>
      <c r="Y2677" s="27"/>
      <c r="Z2677" s="27"/>
      <c r="AA2677" s="27"/>
      <c r="AB2677" s="27"/>
      <c r="AC2677" s="27"/>
      <c r="AD2677" s="27"/>
      <c r="AE2677" s="27"/>
    </row>
    <row r="2678" spans="5:32" customFormat="1" x14ac:dyDescent="0.25">
      <c r="E2678" s="26" t="s">
        <v>180</v>
      </c>
      <c r="F2678" s="27"/>
      <c r="G2678" s="27"/>
      <c r="H2678" s="27"/>
      <c r="I2678" s="27"/>
      <c r="J2678" s="27"/>
      <c r="K2678" s="27"/>
      <c r="L2678" s="27"/>
      <c r="M2678" s="27"/>
      <c r="N2678" s="27"/>
      <c r="O2678" s="27"/>
      <c r="P2678" s="27"/>
      <c r="Q2678" s="27"/>
      <c r="R2678" s="27"/>
      <c r="S2678" s="27"/>
      <c r="T2678" s="27"/>
      <c r="U2678" s="27"/>
      <c r="V2678" s="27"/>
      <c r="W2678" s="27"/>
      <c r="X2678" s="27"/>
      <c r="Y2678" s="27"/>
      <c r="Z2678" s="27"/>
      <c r="AA2678" s="27"/>
      <c r="AB2678" s="27"/>
      <c r="AC2678" s="27"/>
      <c r="AD2678" s="27"/>
      <c r="AE2678" s="27"/>
    </row>
    <row r="2679" spans="5:32" customFormat="1" x14ac:dyDescent="0.25">
      <c r="E2679" s="26" t="s">
        <v>60</v>
      </c>
      <c r="F2679" s="27"/>
      <c r="G2679" s="27"/>
      <c r="H2679" s="27"/>
      <c r="I2679" s="27"/>
      <c r="J2679" s="27"/>
      <c r="K2679" s="27"/>
      <c r="L2679" s="27"/>
      <c r="M2679" s="27"/>
      <c r="N2679" s="27"/>
      <c r="O2679" s="27"/>
      <c r="P2679" s="27"/>
      <c r="Q2679" s="27"/>
      <c r="R2679" s="27"/>
      <c r="S2679" s="27"/>
      <c r="T2679" s="27"/>
      <c r="U2679" s="27"/>
      <c r="V2679" s="27"/>
      <c r="W2679" s="27"/>
      <c r="X2679" s="27"/>
      <c r="Y2679" s="27"/>
      <c r="Z2679" s="27"/>
      <c r="AA2679" s="27"/>
      <c r="AB2679" s="27"/>
      <c r="AC2679" s="27"/>
      <c r="AD2679" s="27"/>
      <c r="AE2679" s="27"/>
    </row>
    <row r="2680" spans="5:32" customFormat="1" x14ac:dyDescent="0.25">
      <c r="E2680" s="26" t="s">
        <v>181</v>
      </c>
      <c r="F2680" s="27"/>
      <c r="G2680" s="27"/>
      <c r="H2680" s="27"/>
      <c r="I2680" s="27"/>
      <c r="J2680" s="27"/>
      <c r="K2680" s="27"/>
      <c r="L2680" s="27"/>
      <c r="M2680" s="27"/>
      <c r="N2680" s="27"/>
      <c r="O2680" s="27"/>
      <c r="P2680" s="27"/>
      <c r="Q2680" s="27"/>
      <c r="R2680" s="27"/>
      <c r="S2680" s="27"/>
      <c r="T2680" s="27"/>
      <c r="U2680" s="27"/>
      <c r="V2680" s="27"/>
      <c r="W2680" s="27"/>
      <c r="X2680" s="27"/>
      <c r="Y2680" s="27"/>
      <c r="Z2680" s="27"/>
      <c r="AA2680" s="27"/>
      <c r="AB2680" s="27"/>
      <c r="AC2680" s="27"/>
      <c r="AD2680" s="27"/>
      <c r="AE2680" s="27"/>
    </row>
    <row r="2681" spans="5:32" customFormat="1" x14ac:dyDescent="0.25">
      <c r="E2681" s="26" t="s">
        <v>62</v>
      </c>
      <c r="F2681" s="27"/>
      <c r="G2681" s="27"/>
      <c r="H2681" s="27"/>
      <c r="I2681" s="27"/>
      <c r="J2681" s="27"/>
      <c r="K2681" s="27"/>
      <c r="L2681" s="27"/>
      <c r="M2681" s="27"/>
      <c r="N2681" s="27"/>
      <c r="O2681" s="27"/>
      <c r="P2681" s="27"/>
      <c r="Q2681" s="27"/>
      <c r="R2681" s="27"/>
      <c r="S2681" s="27"/>
      <c r="T2681" s="27"/>
      <c r="U2681" s="27"/>
      <c r="V2681" s="27"/>
      <c r="W2681" s="27"/>
      <c r="X2681" s="27"/>
      <c r="Y2681" s="27"/>
      <c r="Z2681" s="27"/>
      <c r="AA2681" s="27"/>
      <c r="AB2681" s="27"/>
      <c r="AC2681" s="27"/>
      <c r="AD2681" s="27"/>
      <c r="AE2681" s="27"/>
    </row>
    <row r="2682" spans="5:32" customFormat="1" x14ac:dyDescent="0.25">
      <c r="E2682" s="26" t="s">
        <v>790</v>
      </c>
      <c r="F2682" s="27"/>
      <c r="G2682" s="27"/>
      <c r="H2682" s="27"/>
      <c r="I2682" s="27"/>
      <c r="J2682" s="27"/>
      <c r="K2682" s="27"/>
      <c r="L2682" s="27"/>
      <c r="M2682" s="27"/>
      <c r="N2682" s="27"/>
      <c r="O2682" s="27"/>
      <c r="P2682" s="27"/>
      <c r="Q2682" s="27"/>
      <c r="R2682" s="27"/>
      <c r="S2682" s="27"/>
      <c r="T2682" s="27"/>
      <c r="U2682" s="27"/>
      <c r="V2682" s="27"/>
      <c r="W2682" s="27"/>
      <c r="X2682" s="27"/>
      <c r="Y2682" s="27"/>
      <c r="Z2682" s="27"/>
      <c r="AA2682" s="27"/>
      <c r="AB2682" s="27"/>
      <c r="AC2682" s="27"/>
      <c r="AD2682" s="27"/>
      <c r="AE2682" s="27"/>
    </row>
    <row r="2683" spans="5:32" customFormat="1" x14ac:dyDescent="0.25"/>
    <row r="2684" spans="5:32" customFormat="1" x14ac:dyDescent="0.25">
      <c r="E2684" s="16" t="s">
        <v>22</v>
      </c>
      <c r="F2684" s="17"/>
      <c r="G2684" s="17"/>
      <c r="H2684" s="17"/>
      <c r="I2684" s="17"/>
      <c r="J2684" s="17"/>
      <c r="K2684" s="17"/>
      <c r="L2684" s="17"/>
      <c r="M2684" s="17"/>
      <c r="N2684" s="17"/>
      <c r="O2684" s="17"/>
      <c r="P2684" s="17"/>
      <c r="Q2684" s="17"/>
      <c r="R2684" s="17"/>
      <c r="S2684" s="17"/>
      <c r="T2684" s="17"/>
      <c r="U2684" s="17"/>
      <c r="V2684" s="17"/>
      <c r="W2684" s="17"/>
      <c r="X2684" s="17"/>
      <c r="Y2684" s="17"/>
      <c r="Z2684" s="17"/>
      <c r="AA2684" s="17"/>
      <c r="AB2684" s="17"/>
      <c r="AC2684" s="17"/>
      <c r="AD2684" s="17"/>
      <c r="AE2684" s="17"/>
      <c r="AF2684" s="17"/>
    </row>
    <row r="2685" spans="5:32" customFormat="1" x14ac:dyDescent="0.25">
      <c r="E2685" s="16"/>
      <c r="F2685" s="17"/>
      <c r="G2685" s="17"/>
      <c r="H2685" s="17"/>
      <c r="I2685" s="17"/>
      <c r="J2685" s="17"/>
      <c r="K2685" s="17"/>
      <c r="L2685" s="17"/>
      <c r="M2685" s="17"/>
      <c r="N2685" s="17"/>
      <c r="O2685" s="17"/>
      <c r="P2685" s="17"/>
      <c r="Q2685" s="17"/>
      <c r="R2685" s="17"/>
      <c r="S2685" s="17"/>
      <c r="T2685" s="17"/>
      <c r="U2685" s="17"/>
      <c r="V2685" s="17"/>
      <c r="W2685" s="17"/>
      <c r="X2685" s="17"/>
      <c r="Y2685" s="17"/>
      <c r="Z2685" s="17"/>
      <c r="AA2685" s="17"/>
      <c r="AB2685" s="17"/>
      <c r="AC2685" s="17"/>
      <c r="AD2685" s="17"/>
      <c r="AE2685" s="17"/>
      <c r="AF2685" s="17"/>
    </row>
    <row r="2686" spans="5:32" customFormat="1" x14ac:dyDescent="0.25">
      <c r="E2686" s="16" t="s">
        <v>45</v>
      </c>
      <c r="F2686" s="17"/>
      <c r="G2686" s="17"/>
      <c r="H2686" s="17"/>
      <c r="I2686" s="17"/>
      <c r="J2686" s="17"/>
      <c r="K2686" s="17"/>
      <c r="L2686" s="17"/>
      <c r="M2686" s="17"/>
      <c r="N2686" s="17"/>
      <c r="O2686" s="17"/>
      <c r="P2686" s="17"/>
      <c r="Q2686" s="17"/>
      <c r="R2686" s="17"/>
      <c r="S2686" s="17"/>
      <c r="T2686" s="17"/>
      <c r="U2686" s="17"/>
      <c r="V2686" s="17"/>
      <c r="W2686" s="17"/>
      <c r="X2686" s="17"/>
      <c r="Y2686" s="17"/>
      <c r="Z2686" s="17"/>
      <c r="AA2686" s="17"/>
      <c r="AB2686" s="17"/>
      <c r="AC2686" s="17"/>
      <c r="AD2686" s="17"/>
      <c r="AE2686" s="17"/>
      <c r="AF2686" s="17"/>
    </row>
    <row r="2687" spans="5:32" customFormat="1" x14ac:dyDescent="0.25">
      <c r="E2687" s="16" t="s">
        <v>23</v>
      </c>
      <c r="F2687" s="17"/>
      <c r="G2687" s="17"/>
      <c r="H2687" s="17"/>
      <c r="I2687" s="17"/>
      <c r="J2687" s="17"/>
      <c r="K2687" s="17"/>
      <c r="L2687" s="17"/>
      <c r="M2687" s="17"/>
      <c r="N2687" s="17"/>
      <c r="O2687" s="17"/>
      <c r="P2687" s="17"/>
      <c r="Q2687" s="17"/>
      <c r="R2687" s="17"/>
      <c r="S2687" s="17"/>
      <c r="T2687" s="17"/>
      <c r="U2687" s="17"/>
      <c r="V2687" s="17"/>
      <c r="W2687" s="17"/>
      <c r="X2687" s="17"/>
      <c r="Y2687" s="17"/>
      <c r="Z2687" s="17"/>
      <c r="AA2687" s="17"/>
      <c r="AB2687" s="17"/>
      <c r="AC2687" s="17"/>
      <c r="AD2687" s="17"/>
      <c r="AE2687" s="17"/>
      <c r="AF2687" s="17"/>
    </row>
    <row r="2688" spans="5:32" customFormat="1" x14ac:dyDescent="0.25">
      <c r="E2688" s="16" t="s">
        <v>809</v>
      </c>
      <c r="F2688" s="17"/>
      <c r="G2688" s="17"/>
      <c r="H2688" s="17"/>
      <c r="I2688" s="17"/>
      <c r="J2688" s="17"/>
      <c r="K2688" s="17"/>
      <c r="L2688" s="17"/>
      <c r="M2688" s="17"/>
      <c r="N2688" s="17"/>
      <c r="O2688" s="17"/>
      <c r="P2688" s="17"/>
      <c r="Q2688" s="17"/>
      <c r="R2688" s="17"/>
      <c r="S2688" s="17"/>
      <c r="T2688" s="17"/>
      <c r="U2688" s="17"/>
      <c r="V2688" s="17"/>
      <c r="W2688" s="17"/>
      <c r="X2688" s="17"/>
      <c r="Y2688" s="17"/>
      <c r="Z2688" s="17"/>
      <c r="AA2688" s="17"/>
      <c r="AB2688" s="17"/>
      <c r="AC2688" s="17"/>
      <c r="AD2688" s="17"/>
      <c r="AE2688" s="17"/>
      <c r="AF2688" s="17"/>
    </row>
    <row r="2689" spans="5:32" customFormat="1" x14ac:dyDescent="0.25">
      <c r="E2689" s="16" t="s">
        <v>810</v>
      </c>
      <c r="F2689" s="17"/>
      <c r="G2689" s="17"/>
      <c r="H2689" s="17"/>
      <c r="I2689" s="17"/>
      <c r="J2689" s="17"/>
      <c r="K2689" s="17"/>
      <c r="L2689" s="17"/>
      <c r="M2689" s="17"/>
      <c r="N2689" s="17"/>
      <c r="O2689" s="17"/>
      <c r="P2689" s="17"/>
      <c r="Q2689" s="17"/>
      <c r="R2689" s="17"/>
      <c r="S2689" s="17"/>
      <c r="T2689" s="17"/>
      <c r="U2689" s="17"/>
      <c r="V2689" s="17"/>
      <c r="W2689" s="17"/>
      <c r="X2689" s="17"/>
      <c r="Y2689" s="17"/>
      <c r="Z2689" s="17"/>
      <c r="AA2689" s="17"/>
      <c r="AB2689" s="17"/>
      <c r="AC2689" s="17"/>
      <c r="AD2689" s="17"/>
      <c r="AE2689" s="17"/>
      <c r="AF2689" s="17"/>
    </row>
    <row r="2690" spans="5:32" customFormat="1" x14ac:dyDescent="0.25">
      <c r="E2690" s="16" t="s">
        <v>811</v>
      </c>
      <c r="F2690" s="17"/>
      <c r="G2690" s="17"/>
      <c r="H2690" s="17"/>
      <c r="I2690" s="17"/>
      <c r="J2690" s="17"/>
      <c r="K2690" s="17"/>
      <c r="L2690" s="17"/>
      <c r="M2690" s="17"/>
      <c r="N2690" s="17"/>
      <c r="O2690" s="17"/>
      <c r="P2690" s="17"/>
      <c r="Q2690" s="17"/>
      <c r="R2690" s="17"/>
      <c r="S2690" s="17"/>
      <c r="T2690" s="17"/>
      <c r="U2690" s="17"/>
      <c r="V2690" s="17"/>
      <c r="W2690" s="17"/>
      <c r="X2690" s="17"/>
      <c r="Y2690" s="17"/>
      <c r="Z2690" s="17"/>
      <c r="AA2690" s="17"/>
      <c r="AB2690" s="17"/>
      <c r="AC2690" s="17"/>
      <c r="AD2690" s="17"/>
      <c r="AE2690" s="17"/>
      <c r="AF2690" s="17"/>
    </row>
    <row r="2691" spans="5:32" customFormat="1" x14ac:dyDescent="0.25">
      <c r="E2691" s="16" t="s">
        <v>812</v>
      </c>
      <c r="F2691" s="17"/>
      <c r="G2691" s="17"/>
      <c r="H2691" s="17"/>
      <c r="I2691" s="17"/>
      <c r="J2691" s="17"/>
      <c r="K2691" s="17"/>
      <c r="L2691" s="17"/>
      <c r="M2691" s="17"/>
      <c r="N2691" s="17"/>
      <c r="O2691" s="17"/>
      <c r="P2691" s="17"/>
      <c r="Q2691" s="17"/>
      <c r="R2691" s="17"/>
      <c r="S2691" s="17"/>
      <c r="T2691" s="17"/>
      <c r="U2691" s="17"/>
      <c r="V2691" s="17"/>
      <c r="W2691" s="17"/>
      <c r="X2691" s="17"/>
      <c r="Y2691" s="17"/>
      <c r="Z2691" s="17"/>
      <c r="AA2691" s="17"/>
      <c r="AB2691" s="17"/>
      <c r="AC2691" s="17"/>
      <c r="AD2691" s="17"/>
      <c r="AE2691" s="17"/>
      <c r="AF2691" s="17"/>
    </row>
    <row r="2692" spans="5:32" customFormat="1" x14ac:dyDescent="0.25">
      <c r="E2692" s="19" t="s">
        <v>92</v>
      </c>
      <c r="F2692" s="17"/>
      <c r="G2692" s="17"/>
      <c r="H2692" s="17"/>
      <c r="I2692" s="17"/>
      <c r="J2692" s="17"/>
      <c r="K2692" s="17"/>
      <c r="L2692" s="17"/>
      <c r="M2692" s="17"/>
      <c r="N2692" s="17"/>
      <c r="O2692" s="17"/>
      <c r="P2692" s="17"/>
      <c r="Q2692" s="17"/>
      <c r="R2692" s="17"/>
      <c r="S2692" s="17"/>
      <c r="T2692" s="17"/>
      <c r="U2692" s="17"/>
      <c r="V2692" s="17"/>
      <c r="W2692" s="17"/>
      <c r="X2692" s="17"/>
      <c r="Y2692" s="17"/>
      <c r="Z2692" s="17"/>
      <c r="AA2692" s="17"/>
      <c r="AB2692" s="17"/>
      <c r="AC2692" s="17"/>
      <c r="AD2692" s="17"/>
      <c r="AE2692" s="17"/>
      <c r="AF2692" s="17"/>
    </row>
    <row r="2693" spans="5:32" customFormat="1" x14ac:dyDescent="0.25">
      <c r="E2693" s="19" t="s">
        <v>813</v>
      </c>
      <c r="F2693" s="17"/>
      <c r="G2693" s="17"/>
      <c r="H2693" s="17"/>
      <c r="I2693" s="17"/>
      <c r="J2693" s="17"/>
      <c r="K2693" s="17"/>
      <c r="L2693" s="17"/>
      <c r="M2693" s="17"/>
      <c r="N2693" s="17"/>
      <c r="O2693" s="17"/>
      <c r="P2693" s="17"/>
      <c r="Q2693" s="17"/>
      <c r="R2693" s="17"/>
      <c r="S2693" s="17"/>
      <c r="T2693" s="17"/>
      <c r="U2693" s="17"/>
      <c r="V2693" s="17"/>
      <c r="W2693" s="17"/>
      <c r="X2693" s="17"/>
      <c r="Y2693" s="17"/>
      <c r="Z2693" s="17"/>
      <c r="AA2693" s="17"/>
      <c r="AB2693" s="17"/>
      <c r="AC2693" s="17"/>
      <c r="AD2693" s="17"/>
      <c r="AE2693" s="17"/>
      <c r="AF2693" s="17"/>
    </row>
    <row r="2694" spans="5:32" customFormat="1" x14ac:dyDescent="0.25">
      <c r="E2694" s="19" t="s">
        <v>814</v>
      </c>
      <c r="F2694" s="17"/>
      <c r="G2694" s="17"/>
      <c r="H2694" s="17"/>
      <c r="I2694" s="17"/>
      <c r="J2694" s="17"/>
      <c r="K2694" s="17"/>
      <c r="L2694" s="17"/>
      <c r="M2694" s="17"/>
      <c r="N2694" s="17"/>
      <c r="O2694" s="17"/>
      <c r="P2694" s="17"/>
      <c r="Q2694" s="17"/>
      <c r="R2694" s="17"/>
      <c r="S2694" s="17"/>
      <c r="T2694" s="17"/>
      <c r="U2694" s="17"/>
      <c r="V2694" s="17"/>
      <c r="W2694" s="17"/>
      <c r="X2694" s="17"/>
      <c r="Y2694" s="17"/>
      <c r="Z2694" s="17"/>
      <c r="AA2694" s="17"/>
      <c r="AB2694" s="17"/>
      <c r="AC2694" s="17"/>
      <c r="AD2694" s="17"/>
      <c r="AE2694" s="17"/>
      <c r="AF2694" s="17"/>
    </row>
    <row r="2695" spans="5:32" customFormat="1" x14ac:dyDescent="0.25">
      <c r="E2695" s="19" t="s">
        <v>815</v>
      </c>
      <c r="F2695" s="17"/>
      <c r="G2695" s="17"/>
      <c r="H2695" s="17"/>
      <c r="I2695" s="17"/>
      <c r="J2695" s="17"/>
      <c r="K2695" s="17"/>
      <c r="L2695" s="17"/>
      <c r="M2695" s="17"/>
      <c r="N2695" s="17"/>
      <c r="O2695" s="17"/>
      <c r="P2695" s="17"/>
      <c r="Q2695" s="17"/>
      <c r="R2695" s="17"/>
      <c r="S2695" s="17"/>
      <c r="T2695" s="17"/>
      <c r="U2695" s="17"/>
      <c r="V2695" s="17"/>
      <c r="W2695" s="17"/>
      <c r="X2695" s="17"/>
      <c r="Y2695" s="17"/>
      <c r="Z2695" s="17"/>
      <c r="AA2695" s="17"/>
      <c r="AB2695" s="17"/>
      <c r="AC2695" s="17"/>
      <c r="AD2695" s="17"/>
      <c r="AE2695" s="17"/>
      <c r="AF2695" s="17"/>
    </row>
    <row r="2696" spans="5:32" customFormat="1" x14ac:dyDescent="0.25">
      <c r="E2696" s="19" t="s">
        <v>816</v>
      </c>
      <c r="F2696" s="17"/>
      <c r="G2696" s="17"/>
      <c r="H2696" s="17"/>
      <c r="I2696" s="17"/>
      <c r="J2696" s="17"/>
      <c r="K2696" s="17"/>
      <c r="L2696" s="17"/>
      <c r="M2696" s="17"/>
      <c r="N2696" s="17"/>
      <c r="O2696" s="17"/>
      <c r="P2696" s="17"/>
      <c r="Q2696" s="17"/>
      <c r="R2696" s="17"/>
      <c r="S2696" s="17"/>
      <c r="T2696" s="17"/>
      <c r="U2696" s="17"/>
      <c r="V2696" s="17"/>
      <c r="W2696" s="17"/>
      <c r="X2696" s="17"/>
      <c r="Y2696" s="17"/>
      <c r="Z2696" s="17"/>
      <c r="AA2696" s="17"/>
      <c r="AB2696" s="17"/>
      <c r="AC2696" s="17"/>
      <c r="AD2696" s="17"/>
      <c r="AE2696" s="17"/>
      <c r="AF2696" s="17"/>
    </row>
    <row r="2697" spans="5:32" customFormat="1" x14ac:dyDescent="0.25">
      <c r="E2697" s="19" t="s">
        <v>817</v>
      </c>
      <c r="F2697" s="17"/>
      <c r="G2697" s="17"/>
      <c r="H2697" s="17"/>
      <c r="I2697" s="17"/>
      <c r="J2697" s="17"/>
      <c r="K2697" s="17"/>
      <c r="L2697" s="17"/>
      <c r="M2697" s="17"/>
      <c r="N2697" s="17"/>
      <c r="O2697" s="17"/>
      <c r="P2697" s="17"/>
      <c r="Q2697" s="17"/>
      <c r="R2697" s="17"/>
      <c r="S2697" s="17"/>
      <c r="T2697" s="17"/>
      <c r="U2697" s="17"/>
      <c r="V2697" s="17"/>
      <c r="W2697" s="17"/>
      <c r="X2697" s="17"/>
      <c r="Y2697" s="17"/>
      <c r="Z2697" s="17"/>
      <c r="AA2697" s="17"/>
      <c r="AB2697" s="17"/>
      <c r="AC2697" s="17"/>
      <c r="AD2697" s="17"/>
      <c r="AE2697" s="17"/>
      <c r="AF2697" s="17"/>
    </row>
    <row r="2698" spans="5:32" customFormat="1" x14ac:dyDescent="0.25">
      <c r="E2698" s="16" t="s">
        <v>808</v>
      </c>
      <c r="F2698" s="17"/>
      <c r="G2698" s="17"/>
      <c r="H2698" s="17"/>
      <c r="I2698" s="17"/>
      <c r="J2698" s="17"/>
      <c r="K2698" s="17"/>
      <c r="L2698" s="17"/>
      <c r="M2698" s="17"/>
      <c r="N2698" s="17"/>
      <c r="O2698" s="17"/>
      <c r="P2698" s="17"/>
      <c r="Q2698" s="17"/>
      <c r="R2698" s="17"/>
      <c r="S2698" s="17"/>
      <c r="T2698" s="17"/>
      <c r="U2698" s="17"/>
      <c r="V2698" s="17"/>
      <c r="W2698" s="17"/>
      <c r="X2698" s="17"/>
      <c r="Y2698" s="17"/>
      <c r="Z2698" s="17"/>
      <c r="AA2698" s="17"/>
      <c r="AB2698" s="17"/>
      <c r="AC2698" s="17"/>
      <c r="AD2698" s="17"/>
      <c r="AE2698" s="17"/>
      <c r="AF2698" s="17"/>
    </row>
    <row r="2699" spans="5:32" customFormat="1" x14ac:dyDescent="0.25">
      <c r="E2699" s="16"/>
      <c r="F2699" s="17"/>
      <c r="G2699" s="17"/>
      <c r="H2699" s="17"/>
      <c r="I2699" s="17"/>
      <c r="J2699" s="17"/>
      <c r="K2699" s="17"/>
      <c r="L2699" s="17"/>
      <c r="M2699" s="17"/>
      <c r="N2699" s="17"/>
      <c r="O2699" s="17"/>
      <c r="P2699" s="17"/>
      <c r="Q2699" s="17"/>
      <c r="R2699" s="17"/>
      <c r="S2699" s="17"/>
      <c r="T2699" s="17"/>
      <c r="U2699" s="17"/>
      <c r="V2699" s="17"/>
      <c r="W2699" s="17"/>
      <c r="X2699" s="17"/>
      <c r="Y2699" s="17"/>
      <c r="Z2699" s="17"/>
      <c r="AA2699" s="17"/>
      <c r="AB2699" s="17"/>
      <c r="AC2699" s="17"/>
      <c r="AD2699" s="17"/>
      <c r="AE2699" s="17"/>
      <c r="AF2699" s="17"/>
    </row>
    <row r="2700" spans="5:32" customFormat="1" x14ac:dyDescent="0.25">
      <c r="E2700" s="23" t="s">
        <v>71</v>
      </c>
      <c r="F2700" s="20"/>
      <c r="G2700" s="20"/>
      <c r="H2700" s="20"/>
      <c r="I2700" s="20"/>
      <c r="J2700" s="20"/>
      <c r="K2700" s="20"/>
      <c r="L2700" s="20"/>
      <c r="M2700" s="20"/>
      <c r="N2700" s="20"/>
      <c r="O2700" s="20"/>
      <c r="P2700" s="20"/>
      <c r="Q2700" s="20"/>
      <c r="R2700" s="20"/>
      <c r="S2700" s="20"/>
      <c r="T2700" s="20"/>
      <c r="U2700" s="20"/>
      <c r="V2700" s="20"/>
      <c r="W2700" s="20"/>
      <c r="X2700" s="20"/>
      <c r="Y2700" s="20"/>
      <c r="Z2700" s="20"/>
      <c r="AA2700" s="20"/>
      <c r="AB2700" s="20"/>
      <c r="AC2700" s="20"/>
      <c r="AD2700" s="20"/>
      <c r="AE2700" s="20"/>
      <c r="AF2700" s="20"/>
    </row>
    <row r="2701" spans="5:32" customFormat="1" x14ac:dyDescent="0.25">
      <c r="E2701" s="23" t="s">
        <v>69</v>
      </c>
      <c r="F2701" s="20"/>
      <c r="G2701" s="20"/>
      <c r="H2701" s="20"/>
      <c r="I2701" s="20"/>
      <c r="J2701" s="20"/>
      <c r="K2701" s="20"/>
      <c r="L2701" s="20"/>
      <c r="M2701" s="20"/>
      <c r="N2701" s="20"/>
      <c r="O2701" s="20"/>
      <c r="P2701" s="20"/>
      <c r="Q2701" s="20"/>
      <c r="R2701" s="20"/>
      <c r="S2701" s="20"/>
      <c r="T2701" s="20"/>
      <c r="U2701" s="20"/>
      <c r="V2701" s="20"/>
      <c r="W2701" s="20"/>
      <c r="X2701" s="20"/>
      <c r="Y2701" s="20"/>
      <c r="Z2701" s="20"/>
      <c r="AA2701" s="20"/>
      <c r="AB2701" s="20"/>
      <c r="AC2701" s="20"/>
      <c r="AD2701" s="20"/>
      <c r="AE2701" s="20"/>
      <c r="AF2701" s="20"/>
    </row>
    <row r="2702" spans="5:32" customFormat="1" x14ac:dyDescent="0.25">
      <c r="E2702" s="23" t="s">
        <v>70</v>
      </c>
      <c r="F2702" s="20"/>
      <c r="G2702" s="20"/>
      <c r="H2702" s="20"/>
      <c r="I2702" s="20"/>
      <c r="J2702" s="20"/>
      <c r="K2702" s="20"/>
      <c r="L2702" s="20"/>
      <c r="M2702" s="20"/>
      <c r="N2702" s="20"/>
      <c r="O2702" s="20"/>
      <c r="P2702" s="20"/>
      <c r="Q2702" s="20"/>
      <c r="R2702" s="20"/>
      <c r="S2702" s="20"/>
      <c r="T2702" s="20"/>
      <c r="U2702" s="20"/>
      <c r="V2702" s="20"/>
      <c r="W2702" s="20"/>
      <c r="X2702" s="20"/>
      <c r="Y2702" s="20"/>
      <c r="Z2702" s="20"/>
      <c r="AA2702" s="20"/>
      <c r="AB2702" s="20"/>
      <c r="AC2702" s="20"/>
      <c r="AD2702" s="20"/>
      <c r="AE2702" s="20"/>
      <c r="AF2702" s="20"/>
    </row>
    <row r="2703" spans="5:32" customFormat="1" x14ac:dyDescent="0.25">
      <c r="E2703" s="16"/>
      <c r="F2703" s="17"/>
      <c r="G2703" s="17"/>
      <c r="H2703" s="17"/>
      <c r="I2703" s="17"/>
      <c r="J2703" s="17"/>
      <c r="K2703" s="17"/>
      <c r="L2703" s="17"/>
      <c r="M2703" s="17"/>
      <c r="N2703" s="17"/>
      <c r="O2703" s="17"/>
      <c r="P2703" s="17"/>
      <c r="Q2703" s="17"/>
      <c r="R2703" s="17"/>
      <c r="S2703" s="17"/>
      <c r="T2703" s="17"/>
      <c r="U2703" s="17"/>
      <c r="V2703" s="17"/>
      <c r="W2703" s="17"/>
      <c r="X2703" s="17"/>
      <c r="Y2703" s="17"/>
      <c r="Z2703" s="17"/>
      <c r="AA2703" s="17"/>
      <c r="AB2703" s="17"/>
      <c r="AC2703" s="17"/>
      <c r="AD2703" s="17"/>
      <c r="AE2703" s="17"/>
      <c r="AF2703" s="17"/>
    </row>
    <row r="2704" spans="5:32" customFormat="1" x14ac:dyDescent="0.25">
      <c r="E2704" s="16" t="s">
        <v>29</v>
      </c>
      <c r="F2704" s="17"/>
      <c r="G2704" s="17"/>
      <c r="H2704" s="17"/>
      <c r="I2704" s="17"/>
      <c r="J2704" s="17"/>
      <c r="K2704" s="17"/>
      <c r="L2704" s="17"/>
      <c r="M2704" s="17"/>
      <c r="N2704" s="17"/>
      <c r="O2704" s="17"/>
      <c r="P2704" s="17"/>
      <c r="Q2704" s="17"/>
      <c r="R2704" s="17"/>
      <c r="S2704" s="17"/>
      <c r="T2704" s="17"/>
      <c r="U2704" s="17"/>
      <c r="V2704" s="17"/>
      <c r="W2704" s="17"/>
      <c r="X2704" s="17"/>
      <c r="Y2704" s="17"/>
      <c r="Z2704" s="17"/>
      <c r="AA2704" s="17"/>
      <c r="AB2704" s="17"/>
      <c r="AC2704" s="17"/>
      <c r="AD2704" s="17"/>
      <c r="AE2704" s="17"/>
      <c r="AF2704" s="17"/>
    </row>
    <row r="2705" spans="5:102" customFormat="1" x14ac:dyDescent="0.25">
      <c r="E2705" s="16" t="s">
        <v>24</v>
      </c>
      <c r="F2705" s="17"/>
      <c r="G2705" s="17"/>
      <c r="H2705" s="17"/>
      <c r="I2705" s="17"/>
      <c r="J2705" s="17"/>
      <c r="K2705" s="17"/>
      <c r="L2705" s="17"/>
      <c r="M2705" s="17"/>
      <c r="N2705" s="17"/>
      <c r="O2705" s="17"/>
      <c r="P2705" s="17"/>
      <c r="Q2705" s="17"/>
      <c r="R2705" s="17"/>
      <c r="S2705" s="17"/>
      <c r="T2705" s="17"/>
      <c r="U2705" s="17"/>
      <c r="V2705" s="17"/>
      <c r="W2705" s="17"/>
      <c r="X2705" s="17"/>
      <c r="Y2705" s="17"/>
      <c r="Z2705" s="17"/>
      <c r="AA2705" s="17"/>
      <c r="AB2705" s="17"/>
      <c r="AC2705" s="17"/>
      <c r="AD2705" s="17"/>
      <c r="AE2705" s="17"/>
      <c r="AF2705" s="17"/>
    </row>
    <row r="2706" spans="5:102" customFormat="1" x14ac:dyDescent="0.25"/>
    <row r="2707" spans="5:102" customFormat="1" x14ac:dyDescent="0.25">
      <c r="E2707" s="2" t="s">
        <v>41</v>
      </c>
      <c r="L2707" s="2" t="s">
        <v>262</v>
      </c>
      <c r="S2707" s="2" t="s">
        <v>37</v>
      </c>
      <c r="AA2707" s="2" t="s">
        <v>37</v>
      </c>
      <c r="AE2707" s="2" t="s">
        <v>39</v>
      </c>
      <c r="AI2707" s="2" t="s">
        <v>56</v>
      </c>
      <c r="AM2707" s="2" t="s">
        <v>337</v>
      </c>
      <c r="AR2707" s="2" t="s">
        <v>799</v>
      </c>
      <c r="AV2707" s="2" t="s">
        <v>41</v>
      </c>
      <c r="BB2707" s="2" t="s">
        <v>140</v>
      </c>
      <c r="BK2707" s="2" t="s">
        <v>791</v>
      </c>
      <c r="BO2707" s="2" t="s">
        <v>261</v>
      </c>
      <c r="BT2707" s="2" t="s">
        <v>263</v>
      </c>
      <c r="BY2707" s="2" t="s">
        <v>243</v>
      </c>
      <c r="CB2707" s="2" t="s">
        <v>259</v>
      </c>
      <c r="CH2707" s="2" t="s">
        <v>260</v>
      </c>
      <c r="CN2707" s="2" t="s">
        <v>168</v>
      </c>
      <c r="CQ2707" s="2" t="s">
        <v>169</v>
      </c>
      <c r="CX2707" s="2" t="s">
        <v>170</v>
      </c>
    </row>
    <row r="2708" spans="5:102" customFormat="1" x14ac:dyDescent="0.25">
      <c r="E2708" t="s">
        <v>800</v>
      </c>
      <c r="L2708" t="s">
        <v>801</v>
      </c>
      <c r="S2708" t="s">
        <v>802</v>
      </c>
      <c r="AA2708" t="s">
        <v>159</v>
      </c>
      <c r="AE2708" t="s">
        <v>789</v>
      </c>
      <c r="AI2708" s="30" t="s">
        <v>806</v>
      </c>
      <c r="AM2708" s="30" t="s">
        <v>806</v>
      </c>
      <c r="AR2708" s="30" t="s">
        <v>806</v>
      </c>
      <c r="AV2708" t="s">
        <v>159</v>
      </c>
      <c r="BB2708" t="s">
        <v>159</v>
      </c>
      <c r="BK2708" t="s">
        <v>159</v>
      </c>
      <c r="BO2708" t="s">
        <v>159</v>
      </c>
      <c r="BT2708" t="s">
        <v>281</v>
      </c>
      <c r="BY2708" t="s">
        <v>245</v>
      </c>
      <c r="CB2708" t="s">
        <v>803</v>
      </c>
      <c r="CN2708" t="s">
        <v>244</v>
      </c>
      <c r="CQ2708" s="40" t="s">
        <v>807</v>
      </c>
      <c r="CX2708" t="s">
        <v>229</v>
      </c>
    </row>
    <row r="2709" spans="5:102" customFormat="1" x14ac:dyDescent="0.25">
      <c r="E2709" t="s">
        <v>804</v>
      </c>
      <c r="L2709" t="s">
        <v>801</v>
      </c>
      <c r="S2709" t="s">
        <v>805</v>
      </c>
      <c r="AA2709" t="s">
        <v>159</v>
      </c>
      <c r="AE2709" t="s">
        <v>789</v>
      </c>
      <c r="AI2709" s="30" t="s">
        <v>806</v>
      </c>
      <c r="AM2709" s="30" t="s">
        <v>806</v>
      </c>
      <c r="AR2709" s="30" t="s">
        <v>806</v>
      </c>
      <c r="AV2709" t="s">
        <v>159</v>
      </c>
      <c r="BB2709" t="s">
        <v>159</v>
      </c>
      <c r="BK2709" t="s">
        <v>159</v>
      </c>
      <c r="BO2709" t="s">
        <v>159</v>
      </c>
      <c r="BT2709" t="s">
        <v>138</v>
      </c>
      <c r="BY2709" t="s">
        <v>245</v>
      </c>
      <c r="CB2709" t="s">
        <v>803</v>
      </c>
      <c r="CN2709" t="s">
        <v>244</v>
      </c>
      <c r="CQ2709" s="40" t="s">
        <v>807</v>
      </c>
      <c r="CX2709" t="s">
        <v>229</v>
      </c>
    </row>
    <row r="2710" spans="5:102" customFormat="1" x14ac:dyDescent="0.25"/>
    <row r="2711" spans="5:102" customFormat="1" x14ac:dyDescent="0.25"/>
    <row r="2712" spans="5:102" customFormat="1" x14ac:dyDescent="0.25"/>
    <row r="2713" spans="5:102" customFormat="1" x14ac:dyDescent="0.25"/>
    <row r="2714" spans="5:102" customFormat="1" x14ac:dyDescent="0.25"/>
    <row r="2715" spans="5:102" customFormat="1" x14ac:dyDescent="0.25"/>
    <row r="2716" spans="5:102" customFormat="1" x14ac:dyDescent="0.25"/>
    <row r="2717" spans="5:102" customFormat="1" x14ac:dyDescent="0.25"/>
    <row r="2718" spans="5:102" customFormat="1" x14ac:dyDescent="0.25"/>
    <row r="2719" spans="5:102" customFormat="1" x14ac:dyDescent="0.25"/>
    <row r="2720" spans="5:102"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spans="5:92" customFormat="1" x14ac:dyDescent="0.25"/>
    <row r="2754" spans="5:92" customFormat="1" x14ac:dyDescent="0.25"/>
    <row r="2755" spans="5:92" customFormat="1" x14ac:dyDescent="0.25"/>
    <row r="2756" spans="5:92" customFormat="1" x14ac:dyDescent="0.25"/>
    <row r="2757" spans="5:92" customFormat="1" x14ac:dyDescent="0.25"/>
    <row r="2758" spans="5:92" customFormat="1" x14ac:dyDescent="0.25"/>
    <row r="2759" spans="5:92" customFormat="1" x14ac:dyDescent="0.25"/>
    <row r="2760" spans="5:92" customFormat="1" x14ac:dyDescent="0.25"/>
    <row r="2761" spans="5:92" customFormat="1" x14ac:dyDescent="0.25"/>
    <row r="2762" spans="5:92" customFormat="1" x14ac:dyDescent="0.25"/>
    <row r="2763" spans="5:92" customFormat="1" x14ac:dyDescent="0.25">
      <c r="E2763" s="2" t="s">
        <v>4</v>
      </c>
      <c r="CN2763" s="2" t="s">
        <v>5</v>
      </c>
    </row>
    <row r="2764" spans="5:92" customFormat="1" x14ac:dyDescent="0.25"/>
    <row r="2765" spans="5:92" customFormat="1" x14ac:dyDescent="0.25"/>
    <row r="2766" spans="5:92" customFormat="1" x14ac:dyDescent="0.25"/>
    <row r="2767" spans="5:92" customFormat="1" x14ac:dyDescent="0.25"/>
    <row r="2768" spans="5:92"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spans="5:5" customFormat="1" x14ac:dyDescent="0.25">
      <c r="E2833" s="22" t="s">
        <v>823</v>
      </c>
    </row>
    <row r="2834" spans="5:5" customFormat="1" x14ac:dyDescent="0.25">
      <c r="E2834" t="s">
        <v>824</v>
      </c>
    </row>
    <row r="2835" spans="5:5" customFormat="1" x14ac:dyDescent="0.25"/>
    <row r="2836" spans="5:5" customFormat="1" x14ac:dyDescent="0.25"/>
    <row r="2837" spans="5:5" customFormat="1" x14ac:dyDescent="0.25"/>
    <row r="2838" spans="5:5" customFormat="1" x14ac:dyDescent="0.25"/>
    <row r="2839" spans="5:5" customFormat="1" x14ac:dyDescent="0.25"/>
    <row r="2840" spans="5:5" customFormat="1" x14ac:dyDescent="0.25"/>
    <row r="2841" spans="5:5" customFormat="1" x14ac:dyDescent="0.25"/>
    <row r="2842" spans="5:5" customFormat="1" x14ac:dyDescent="0.25"/>
    <row r="2843" spans="5:5" customFormat="1" x14ac:dyDescent="0.25"/>
    <row r="2844" spans="5:5" customFormat="1" x14ac:dyDescent="0.25"/>
    <row r="2845" spans="5:5" customFormat="1" x14ac:dyDescent="0.25"/>
    <row r="2846" spans="5:5" customFormat="1" x14ac:dyDescent="0.25"/>
    <row r="2847" spans="5:5" customFormat="1" x14ac:dyDescent="0.25"/>
    <row r="2848" spans="5:5"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spans="2:3" customFormat="1" x14ac:dyDescent="0.25"/>
    <row r="2882" spans="2:3" customFormat="1" x14ac:dyDescent="0.25"/>
    <row r="2883" spans="2:3" customFormat="1" x14ac:dyDescent="0.25"/>
    <row r="2884" spans="2:3" x14ac:dyDescent="0.25">
      <c r="B2884"/>
      <c r="C2884" s="4">
        <v>0</v>
      </c>
    </row>
  </sheetData>
  <hyperlinks>
    <hyperlink ref="E10" r:id="rId1" display="https://teams.microsoft.com/l/message/19:d7afe02c6ef44f8b911b53dfceb5756d@thread.v2/1721724816102?context=%7B%22contextType%22%3A%22chat%22%7D" xr:uid="{6CA095CD-5520-4AE9-97D2-3371A731D710}"/>
    <hyperlink ref="E654" r:id="rId2" display="https://teams.microsoft.com/l/message/19:d7afe02c6ef44f8b911b53dfceb5756d@thread.v2/1721789305572?context=%7B%22contextType%22%3A%22chat%22%7D" xr:uid="{2D8A4B6A-3E92-4D6D-BCF7-25D0FBEBABA4}"/>
    <hyperlink ref="E679" r:id="rId3" display="https://teams.microsoft.com/l/message/19:d7afe02c6ef44f8b911b53dfceb5756d@thread.v2/1721796234987?context=%7B%22contextType%22%3A%22chat%22%7D" xr:uid="{286AFB4B-2895-4F61-A907-ADA25518D200}"/>
    <hyperlink ref="E735" r:id="rId4" display="https://teams.microsoft.com/l/message/19:7b2fa5fe-edc2-4da3-875b-3ab936362b45_c869a345-f176-4ecc-a5d1-ed669c946231@unq.gbl.spaces/1721803657372?context=%7B%22contextType%22%3A%22chat%22%7D" xr:uid="{FDACCAD9-3059-4A7A-9F3D-F994344DCC74}"/>
    <hyperlink ref="E61" r:id="rId5" display="https://teams.microsoft.com/l/message/19:5844942c-f988-4f75-b3a4-a8fe4699123e_f57b8c00-4882-4d7c-a3b9-0ecf369ec9ad@unq.gbl.spaces/1721804305170?context=%7B%22contextType%22%3A%22chat%22%7D" xr:uid="{40063DE3-BEDF-44B1-A99E-BE22D5573F1A}"/>
    <hyperlink ref="E79" r:id="rId6" display="https://teams.microsoft.com/l/message/19:d7afe02c6ef44f8b911b53dfceb5756d@thread.v2/1721804819634?context=%7B%22contextType%22%3A%22chat%22%7D" xr:uid="{370F8470-4E42-460D-9BEA-B0D381B4FF68}"/>
    <hyperlink ref="E102" r:id="rId7" display="https://teams.microsoft.com/l/message/19:5844942c-f988-4f75-b3a4-a8fe4699123e_f57b8c00-4882-4d7c-a3b9-0ecf369ec9ad@unq.gbl.spaces/1721805318412?context=%7B%22contextType%22%3A%22chat%22%7D" xr:uid="{89A1D8CF-28FF-4E3B-96AB-164320D0953D}"/>
    <hyperlink ref="E128" r:id="rId8" display="https://teams.microsoft.com/l/message/19:d7afe02c6ef44f8b911b53dfceb5756d@thread.v2/1721806960066?context=%7B%22contextType%22%3A%22chat%22%7D" xr:uid="{98BB3099-201D-40A0-8CFA-FD74617C4076}"/>
    <hyperlink ref="E158" r:id="rId9" display="https://teams.microsoft.com/l/message/19:5844942c-f988-4f75-b3a4-a8fe4699123e_f57b8c00-4882-4d7c-a3b9-0ecf369ec9ad@unq.gbl.spaces/1721808536019?context=%7B%22contextType%22%3A%22chat%22%7D" xr:uid="{BE384228-F2D4-48C0-8A30-4274F2D4A761}"/>
    <hyperlink ref="E172" r:id="rId10" display="https://teams.microsoft.com/l/message/19:d7afe02c6ef44f8b911b53dfceb5756d@thread.v2/1721814384916?context=%7B%22contextType%22%3A%22chat%22%7D" xr:uid="{383D1A1E-BDDD-4D09-A221-8EE6C9414599}"/>
    <hyperlink ref="E226" r:id="rId11" display="https://teams.microsoft.com/l/message/19:5844942c-f988-4f75-b3a4-a8fe4699123e_f57b8c00-4882-4d7c-a3b9-0ecf369ec9ad@unq.gbl.spaces/1721814772791?context=%7B%22contextType%22%3A%22chat%22%7D" xr:uid="{23E4D843-76CC-4FEF-AAD6-D90EC861E951}"/>
    <hyperlink ref="E268" r:id="rId12" display="https://teams.microsoft.com/l/message/19:5844942c-f988-4f75-b3a4-a8fe4699123e_f57b8c00-4882-4d7c-a3b9-0ecf369ec9ad@unq.gbl.spaces/1721960741526?context=%7B%22contextType%22%3A%22chat%22%7D" xr:uid="{0001B697-A776-4E9B-B627-4A6735FACCF0}"/>
    <hyperlink ref="E313" r:id="rId13" display="https://teams.microsoft.com/l/message/19:5844942c-f988-4f75-b3a4-a8fe4699123e_f57b8c00-4882-4d7c-a3b9-0ecf369ec9ad@unq.gbl.spaces/1721967337475?context=%7B%22contextType%22%3A%22chat%22%7D" xr:uid="{1B07C1B3-0302-48BC-B251-A7DCBA433DC9}"/>
    <hyperlink ref="E759" r:id="rId14" display="https://teams.microsoft.com/l/message/19:7b2fa5fe-edc2-4da3-875b-3ab936362b45_f57b8c00-4882-4d7c-a3b9-0ecf369ec9ad@unq.gbl.spaces/1722216365116?context=%7B%22contextType%22%3A%22chat%22%7D" xr:uid="{27811A96-E36B-43AB-94DA-BD8C07ADEB7C}"/>
    <hyperlink ref="E784" r:id="rId15" display="https://teams.microsoft.com/l/message/19:7b2fa5fe-edc2-4da3-875b-3ab936362b45_c869a345-f176-4ecc-a5d1-ed669c946231@unq.gbl.spaces/1722217133140?context=%7B%22contextType%22%3A%22chat%22%7D" xr:uid="{9181F97E-CACE-41EB-97E1-C941E3D35792}"/>
    <hyperlink ref="E806" r:id="rId16" display="https://teams.microsoft.com/l/message/19:d7afe02c6ef44f8b911b53dfceb5756d@thread.v2/1722218820131?context=%7B%22contextType%22%3A%22chat%22%7D" xr:uid="{6B9FB499-4F3C-45C0-82C2-B91D69CF7B92}"/>
    <hyperlink ref="E846" r:id="rId17" display="https://teams.microsoft.com/l/message/19:7b2fa5fe-edc2-4da3-875b-3ab936362b45_c869a345-f176-4ecc-a5d1-ed669c946231@unq.gbl.spaces/1722220080782?context=%7B%22contextType%22%3A%22chat%22%7D" xr:uid="{0C8C9311-CC7A-4EB7-A069-99E220B4CDCD}"/>
    <hyperlink ref="E365" r:id="rId18" display="https://teams.microsoft.com/l/message/19:5844942c-f988-4f75-b3a4-a8fe4699123e_f57b8c00-4882-4d7c-a3b9-0ecf369ec9ad@unq.gbl.spaces/1722220549225?context=%7B%22contextType%22%3A%22chat%22%7D" xr:uid="{70F551DF-D06B-4B85-AACD-498F90EEF7C2}"/>
    <hyperlink ref="E432" r:id="rId19" display="https://teams.microsoft.com/l/message/19:d7afe02c6ef44f8b911b53dfceb5756d@thread.v2/1722221281452?context=%7B%22contextType%22%3A%22chat%22%7D" xr:uid="{E2EAA55D-FF67-4F29-A4D1-371DB0C5D9D4}"/>
    <hyperlink ref="E905" r:id="rId20" display="https://teams.microsoft.com/l/message/19:d7afe02c6ef44f8b911b53dfceb5756d@thread.v2/1722221675528?context=%7B%22contextType%22%3A%22chat%22%7D" xr:uid="{894C8191-1C4A-4DB5-BFD4-72CF72E2E1F5}"/>
    <hyperlink ref="E483" r:id="rId21" display="https://teams.microsoft.com/l/message/19:d7afe02c6ef44f8b911b53dfceb5756d@thread.v2/1722224237126?context=%7B%22contextType%22%3A%22chat%22%7D" xr:uid="{468158E1-5EF3-4D4E-8BB7-29783749ED53}"/>
    <hyperlink ref="E578" r:id="rId22" display="https://teams.microsoft.com/l/message/19:d7afe02c6ef44f8b911b53dfceb5756d@thread.v2/1722224699913?context=%7B%22contextType%22%3A%22chat%22%7D" xr:uid="{302B297D-B988-4817-BA90-D440FD9EF5B1}"/>
    <hyperlink ref="E591" r:id="rId23" display="https://teams.microsoft.com/l/message/19:5844942c-f988-4f75-b3a4-a8fe4699123e_f57b8c00-4882-4d7c-a3b9-0ecf369ec9ad@unq.gbl.spaces/1722224742572?context=%7B%22contextType%22%3A%22chat%22%7D" xr:uid="{ACC3B12C-D12A-43B5-8756-1491740CF495}"/>
    <hyperlink ref="E606" r:id="rId24" display="https://teams.microsoft.com/l/message/19:5844942c-f988-4f75-b3a4-a8fe4699123e_f57b8c00-4882-4d7c-a3b9-0ecf369ec9ad@unq.gbl.spaces/1722224840364?context=%7B%22contextType%22%3A%22chat%22%7D" xr:uid="{14E2FE19-988E-4498-B020-67365AF042ED}"/>
    <hyperlink ref="E934" r:id="rId25" display="https://teams.microsoft.com/l/message/19:d7afe02c6ef44f8b911b53dfceb5756d@thread.v2/1722225873570?context=%7B%22contextType%22%3A%22chat%22%7D" xr:uid="{B68E263A-DDF2-4D42-BCEF-6992596A5000}"/>
    <hyperlink ref="E969" r:id="rId26" display="https://teams.microsoft.com/l/message/19:7b2fa5fe-edc2-4da3-875b-3ab936362b45_c869a345-f176-4ecc-a5d1-ed669c946231@unq.gbl.spaces/1722226112920?context=%7B%22contextType%22%3A%22chat%22%7D" xr:uid="{2E5FC811-B875-4972-92DA-5BFBD775F16D}"/>
    <hyperlink ref="E2073" r:id="rId27" display="https://teams.microsoft.com/l/message/19:d7afe02c6ef44f8b911b53dfceb5756d@thread.v2/1722226842190?context=%7B%22contextType%22%3A%22chat%22%7D" xr:uid="{A3EEC308-FEB3-415A-B32A-0DA20C1303AE}"/>
    <hyperlink ref="E2400" r:id="rId28" display="https://teams.microsoft.com/l/message/19:72d88441-0b4e-4b71-b744-217457de10b5_c869a345-f176-4ecc-a5d1-ed669c946231@unq.gbl.spaces/1722227659934?context=%7B%22contextType%22%3A%22chat%22%7D" xr:uid="{9CC6485C-9903-4588-82DD-1E5F0273C66A}"/>
    <hyperlink ref="E2584" r:id="rId29" display="https://teams.microsoft.com/l/message/19:3be47e7d-aa23-4865-9859-62a31195404f_c869a345-f176-4ecc-a5d1-ed669c946231@unq.gbl.spaces/1722228801694?context=%7B%22contextType%22%3A%22chat%22%7D" xr:uid="{3C4B8466-903C-4490-80B3-55025AFAA9B3}"/>
    <hyperlink ref="E2017" r:id="rId30" display="https://teams.microsoft.com/l/message/19:633595e6-2f48-4516-ad3c-37a06400ad9d_c869a345-f176-4ecc-a5d1-ed669c946231@unq.gbl.spaces/1722234320184?context=%7B%22contextType%22%3A%22chat%22%7D" xr:uid="{425AC509-49A0-4A3E-BC29-4FE0A10DD810}"/>
    <hyperlink ref="E1183" r:id="rId31" display="https://teams.microsoft.com/l/message/19:633595e6-2f48-4516-ad3c-37a06400ad9d_c869a345-f176-4ecc-a5d1-ed669c946231@unq.gbl.spaces/1722244772860?context=%7B%22contextType%22%3A%22chat%22%7D" xr:uid="{DC5E378B-38E1-4BEC-ACC7-72482C7C42F4}"/>
    <hyperlink ref="E2833" r:id="rId32" display="https://teams.microsoft.com/l/message/19:27889f5f-8363-4054-bc62-5d210980d794_c869a345-f176-4ecc-a5d1-ed669c946231@unq.gbl.spaces/1722249602262?context=%7B%22contextType%22%3A%22chat%22%7D" xr:uid="{878A0E6D-D1F7-471A-95A8-2336B0812014}"/>
    <hyperlink ref="E2101" r:id="rId33" display="https://teams.microsoft.com/l/message/19:d7afe02c6ef44f8b911b53dfceb5756d@thread.v2/1722246416720?context=%7B%22contextType%22%3A%22chat%22%7D" xr:uid="{B8A46652-7CFF-46B2-8CCD-5A99DDA0B6CE}"/>
    <hyperlink ref="E2268" r:id="rId34" display="https://teams.microsoft.com/l/message/19:d7afe02c6ef44f8b911b53dfceb5756d@thread.v2/1722249480342?context=%7B%22contextType%22%3A%22chat%22%7D" xr:uid="{5D265DBF-9014-450E-B90A-93C3D2903725}"/>
    <hyperlink ref="E2281" r:id="rId35" display="https://teams.microsoft.com/l/message/19:7b2fa5fe-edc2-4da3-875b-3ab936362b45_c869a345-f176-4ecc-a5d1-ed669c946231@unq.gbl.spaces/1722250595981?context=%7B%22contextType%22%3A%22chat%22%7D" xr:uid="{FDB5F3DF-B81A-446D-9275-DAE3484484A1}"/>
    <hyperlink ref="E1196" r:id="rId36" display="https://teams.microsoft.com/l/message/19:633595e6-2f48-4516-ad3c-37a06400ad9d_c869a345-f176-4ecc-a5d1-ed669c946231@unq.gbl.spaces/1722495725726?context=%7B%22contextType%22%3A%22chat%22%7D" xr:uid="{11B86296-C138-4640-A758-12E74A53DA5A}"/>
    <hyperlink ref="E1464" r:id="rId37" display="https://teams.microsoft.com/l/message/19:633595e6-2f48-4516-ad3c-37a06400ad9d_c869a345-f176-4ecc-a5d1-ed669c946231@unq.gbl.spaces/1722505831398?context=%7B%22contextType%22%3A%22chat%22%7D" xr:uid="{19C395BB-3410-457D-A8D2-034AEB9061F9}"/>
    <hyperlink ref="E1554" r:id="rId38" display="https://teams.microsoft.com/l/message/19:633595e6-2f48-4516-ad3c-37a06400ad9d_c869a345-f176-4ecc-a5d1-ed669c946231@unq.gbl.spaces/1722564283224?context=%7B%22contextType%22%3A%22chat%22%7D" xr:uid="{2CA3DF31-4034-4B72-B7D3-4B8872535A91}"/>
    <hyperlink ref="E1590" r:id="rId39" display="https://teams.microsoft.com/l/message/19:633595e6-2f48-4516-ad3c-37a06400ad9d_c869a345-f176-4ecc-a5d1-ed669c946231@unq.gbl.spaces/1722837575684?context=%7B%22contextType%22%3A%22chat%22%7D" xr:uid="{613063A5-2351-42BA-94D4-893C5C986A60}"/>
    <hyperlink ref="E1740" r:id="rId40" display="https://teams.microsoft.com/l/message/19:633595e6-2f48-4516-ad3c-37a06400ad9d_c869a345-f176-4ecc-a5d1-ed669c946231@unq.gbl.spaces/1722839259570?context=%7B%22contextType%22%3A%22chat%22%7D" xr:uid="{91EFDC64-85C8-48B1-A956-2E27DE8C882F}"/>
  </hyperlinks>
  <pageMargins left="0.7" right="0.7" top="0.75" bottom="0.75" header="0.3" footer="0.3"/>
  <drawing r:id="rId4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5EEE6-951C-436A-AEF9-0A166C352542}">
  <dimension ref="B2:C4"/>
  <sheetViews>
    <sheetView zoomScale="85" zoomScaleNormal="85" workbookViewId="0">
      <selection activeCell="O1104" sqref="O1104"/>
    </sheetView>
  </sheetViews>
  <sheetFormatPr defaultColWidth="2.85546875" defaultRowHeight="15" x14ac:dyDescent="0.25"/>
  <sheetData>
    <row r="2" spans="2:3" x14ac:dyDescent="0.25">
      <c r="B2" s="1" t="s">
        <v>827</v>
      </c>
    </row>
    <row r="4" spans="2:3" x14ac:dyDescent="0.25">
      <c r="C4" s="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FC39-DC78-40E1-91A7-7E3369D0ADEC}">
  <dimension ref="B2:DD1677"/>
  <sheetViews>
    <sheetView topLeftCell="A865" zoomScale="85" zoomScaleNormal="85" workbookViewId="0">
      <selection activeCell="AG898" sqref="AG898"/>
    </sheetView>
  </sheetViews>
  <sheetFormatPr defaultColWidth="2.85546875" defaultRowHeight="15" x14ac:dyDescent="0.25"/>
  <cols>
    <col min="1" max="16384" width="2.85546875" style="3"/>
  </cols>
  <sheetData>
    <row r="2" spans="2:5" x14ac:dyDescent="0.25">
      <c r="B2" s="1" t="s">
        <v>916</v>
      </c>
      <c r="C2"/>
    </row>
    <row r="3" spans="2:5" x14ac:dyDescent="0.25">
      <c r="B3"/>
      <c r="C3"/>
    </row>
    <row r="4" spans="2:5" customFormat="1" x14ac:dyDescent="0.25">
      <c r="C4" s="21">
        <v>0</v>
      </c>
      <c r="E4" s="1" t="s">
        <v>828</v>
      </c>
    </row>
    <row r="5" spans="2:5" customFormat="1" x14ac:dyDescent="0.25">
      <c r="E5" t="s">
        <v>836</v>
      </c>
    </row>
    <row r="6" spans="2:5" customFormat="1" x14ac:dyDescent="0.25">
      <c r="E6" t="s">
        <v>151</v>
      </c>
    </row>
    <row r="7" spans="2:5" customFormat="1" x14ac:dyDescent="0.25">
      <c r="E7" t="s">
        <v>152</v>
      </c>
    </row>
    <row r="8" spans="2:5" customFormat="1" x14ac:dyDescent="0.25"/>
    <row r="9" spans="2:5" customFormat="1" x14ac:dyDescent="0.25">
      <c r="E9" s="39" t="s">
        <v>142</v>
      </c>
    </row>
    <row r="10" spans="2:5" customFormat="1" x14ac:dyDescent="0.25">
      <c r="E10" t="s">
        <v>217</v>
      </c>
    </row>
    <row r="11" spans="2:5" customFormat="1" x14ac:dyDescent="0.25"/>
    <row r="12" spans="2:5" customFormat="1" x14ac:dyDescent="0.25">
      <c r="E12" s="39" t="s">
        <v>219</v>
      </c>
    </row>
    <row r="13" spans="2:5" customFormat="1" x14ac:dyDescent="0.25">
      <c r="E13" t="s">
        <v>218</v>
      </c>
    </row>
    <row r="14" spans="2:5" customFormat="1" x14ac:dyDescent="0.25"/>
    <row r="15" spans="2:5" customFormat="1" x14ac:dyDescent="0.25">
      <c r="E15" s="39" t="s">
        <v>220</v>
      </c>
    </row>
    <row r="16" spans="2:5" customFormat="1" x14ac:dyDescent="0.25">
      <c r="E16" t="s">
        <v>837</v>
      </c>
    </row>
    <row r="17" spans="5:42" customFormat="1" x14ac:dyDescent="0.25"/>
    <row r="18" spans="5:42" customFormat="1" x14ac:dyDescent="0.25">
      <c r="E18" s="39" t="s">
        <v>99</v>
      </c>
    </row>
    <row r="19" spans="5:42" customFormat="1" x14ac:dyDescent="0.25">
      <c r="E19" t="s">
        <v>837</v>
      </c>
    </row>
    <row r="20" spans="5:42" customFormat="1" x14ac:dyDescent="0.25"/>
    <row r="21" spans="5:42" customFormat="1" x14ac:dyDescent="0.25">
      <c r="E21" s="39" t="s">
        <v>100</v>
      </c>
    </row>
    <row r="22" spans="5:42" customFormat="1" x14ac:dyDescent="0.25">
      <c r="E22" t="s">
        <v>840</v>
      </c>
      <c r="AJ22" s="2" t="s">
        <v>841</v>
      </c>
    </row>
    <row r="23" spans="5:42" customFormat="1" x14ac:dyDescent="0.25"/>
    <row r="24" spans="5:42" customFormat="1" x14ac:dyDescent="0.25">
      <c r="E24" s="39" t="s">
        <v>104</v>
      </c>
    </row>
    <row r="25" spans="5:42" customFormat="1" x14ac:dyDescent="0.25">
      <c r="E25" t="s">
        <v>838</v>
      </c>
      <c r="AJ25" s="30" t="s">
        <v>842</v>
      </c>
      <c r="AN25" s="38" t="s">
        <v>165</v>
      </c>
      <c r="AP25" s="31" t="s">
        <v>843</v>
      </c>
    </row>
    <row r="26" spans="5:42" customFormat="1" x14ac:dyDescent="0.25"/>
    <row r="27" spans="5:42" customFormat="1" x14ac:dyDescent="0.25">
      <c r="E27" s="39" t="s">
        <v>101</v>
      </c>
    </row>
    <row r="28" spans="5:42" customFormat="1" x14ac:dyDescent="0.25">
      <c r="E28" t="s">
        <v>839</v>
      </c>
    </row>
    <row r="29" spans="5:42" customFormat="1" x14ac:dyDescent="0.25"/>
    <row r="30" spans="5:42" customFormat="1" x14ac:dyDescent="0.25">
      <c r="E30" s="22" t="s">
        <v>844</v>
      </c>
    </row>
    <row r="31" spans="5:42" customFormat="1" x14ac:dyDescent="0.25">
      <c r="E31" t="s">
        <v>845</v>
      </c>
    </row>
    <row r="32" spans="5:4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spans="5:5" customFormat="1" x14ac:dyDescent="0.25"/>
    <row r="66" spans="5:5" customFormat="1" x14ac:dyDescent="0.25">
      <c r="E66" s="22" t="s">
        <v>847</v>
      </c>
    </row>
    <row r="67" spans="5:5" customFormat="1" x14ac:dyDescent="0.25">
      <c r="E67" t="s">
        <v>848</v>
      </c>
    </row>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row r="77" spans="5:5" customFormat="1" x14ac:dyDescent="0.25"/>
    <row r="78" spans="5:5" customFormat="1" x14ac:dyDescent="0.25"/>
    <row r="79" spans="5:5" customFormat="1" x14ac:dyDescent="0.25"/>
    <row r="80" spans="5:5" customFormat="1" x14ac:dyDescent="0.25"/>
    <row r="81" spans="5:5" customFormat="1" x14ac:dyDescent="0.25"/>
    <row r="82" spans="5:5" customFormat="1" x14ac:dyDescent="0.25"/>
    <row r="83" spans="5:5" customFormat="1" x14ac:dyDescent="0.25"/>
    <row r="84" spans="5:5" customFormat="1" x14ac:dyDescent="0.25"/>
    <row r="85" spans="5:5" customFormat="1" x14ac:dyDescent="0.25"/>
    <row r="86" spans="5:5" customFormat="1" x14ac:dyDescent="0.25"/>
    <row r="87" spans="5:5" customFormat="1" x14ac:dyDescent="0.25"/>
    <row r="88" spans="5:5" customFormat="1" x14ac:dyDescent="0.25">
      <c r="E88" s="22" t="s">
        <v>850</v>
      </c>
    </row>
    <row r="89" spans="5:5" customFormat="1" x14ac:dyDescent="0.25">
      <c r="E89" t="s">
        <v>851</v>
      </c>
    </row>
    <row r="90" spans="5:5" customFormat="1" x14ac:dyDescent="0.25"/>
    <row r="91" spans="5:5" customFormat="1" x14ac:dyDescent="0.25"/>
    <row r="92" spans="5:5" customFormat="1" x14ac:dyDescent="0.25"/>
    <row r="93" spans="5:5" customFormat="1" x14ac:dyDescent="0.25"/>
    <row r="94" spans="5:5" customFormat="1" x14ac:dyDescent="0.25"/>
    <row r="95" spans="5:5" customFormat="1" x14ac:dyDescent="0.25"/>
    <row r="96" spans="5:5"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row r="109" spans="5:5" customFormat="1" x14ac:dyDescent="0.25"/>
    <row r="110" spans="5:5" customFormat="1" x14ac:dyDescent="0.25"/>
    <row r="111" spans="5:5" customFormat="1" x14ac:dyDescent="0.25"/>
    <row r="112" spans="5:5" customFormat="1" x14ac:dyDescent="0.25">
      <c r="E112" s="22" t="s">
        <v>901</v>
      </c>
    </row>
    <row r="113" spans="5:5" customFormat="1" x14ac:dyDescent="0.25">
      <c r="E113" t="s">
        <v>902</v>
      </c>
    </row>
    <row r="114" spans="5:5" customFormat="1" x14ac:dyDescent="0.25"/>
    <row r="115" spans="5:5" customFormat="1" x14ac:dyDescent="0.25"/>
    <row r="116" spans="5:5" customFormat="1" x14ac:dyDescent="0.25"/>
    <row r="117" spans="5:5" customFormat="1" x14ac:dyDescent="0.25"/>
    <row r="118" spans="5:5" customFormat="1" x14ac:dyDescent="0.25"/>
    <row r="119" spans="5:5" customFormat="1" x14ac:dyDescent="0.25"/>
    <row r="120" spans="5:5" customFormat="1" x14ac:dyDescent="0.25"/>
    <row r="121" spans="5:5" customFormat="1" x14ac:dyDescent="0.25"/>
    <row r="122" spans="5:5" customFormat="1" x14ac:dyDescent="0.25"/>
    <row r="123" spans="5:5" customFormat="1" x14ac:dyDescent="0.25"/>
    <row r="124" spans="5:5" customFormat="1" x14ac:dyDescent="0.25"/>
    <row r="125" spans="5:5" customFormat="1" x14ac:dyDescent="0.25"/>
    <row r="126" spans="5:5" customFormat="1" x14ac:dyDescent="0.25"/>
    <row r="127" spans="5:5" customFormat="1" x14ac:dyDescent="0.25"/>
    <row r="128" spans="5:5"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spans="5:5" customFormat="1" x14ac:dyDescent="0.25"/>
    <row r="162" spans="5:5" customFormat="1" x14ac:dyDescent="0.25"/>
    <row r="163" spans="5:5" customFormat="1" x14ac:dyDescent="0.25"/>
    <row r="164" spans="5:5" customFormat="1" x14ac:dyDescent="0.25"/>
    <row r="165" spans="5:5" customFormat="1" x14ac:dyDescent="0.25"/>
    <row r="166" spans="5:5" customFormat="1" x14ac:dyDescent="0.25"/>
    <row r="167" spans="5:5" customFormat="1" x14ac:dyDescent="0.25"/>
    <row r="168" spans="5:5" customFormat="1" x14ac:dyDescent="0.25"/>
    <row r="169" spans="5:5" customFormat="1" x14ac:dyDescent="0.25"/>
    <row r="170" spans="5:5" customFormat="1" x14ac:dyDescent="0.25"/>
    <row r="171" spans="5:5" customFormat="1" x14ac:dyDescent="0.25">
      <c r="E171" s="22" t="s">
        <v>903</v>
      </c>
    </row>
    <row r="172" spans="5:5" customFormat="1" x14ac:dyDescent="0.25">
      <c r="E172" t="s">
        <v>904</v>
      </c>
    </row>
    <row r="173" spans="5:5" customFormat="1" x14ac:dyDescent="0.25"/>
    <row r="174" spans="5:5" customFormat="1" x14ac:dyDescent="0.25"/>
    <row r="175" spans="5:5" customFormat="1" x14ac:dyDescent="0.25"/>
    <row r="176" spans="5:5"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spans="5:5" customFormat="1" x14ac:dyDescent="0.25"/>
    <row r="194" spans="5:5" customFormat="1" x14ac:dyDescent="0.25"/>
    <row r="195" spans="5:5" customFormat="1" x14ac:dyDescent="0.25"/>
    <row r="196" spans="5:5" customFormat="1" x14ac:dyDescent="0.25"/>
    <row r="197" spans="5:5" customFormat="1" x14ac:dyDescent="0.25">
      <c r="E197" s="1" t="s">
        <v>916</v>
      </c>
    </row>
    <row r="198" spans="5:5" customFormat="1" x14ac:dyDescent="0.25"/>
    <row r="199" spans="5:5" customFormat="1" x14ac:dyDescent="0.25">
      <c r="E199" s="22" t="s">
        <v>921</v>
      </c>
    </row>
    <row r="200" spans="5:5" customFormat="1" x14ac:dyDescent="0.25">
      <c r="E200" t="s">
        <v>922</v>
      </c>
    </row>
    <row r="201" spans="5:5" customFormat="1" x14ac:dyDescent="0.25"/>
    <row r="202" spans="5:5" customFormat="1" x14ac:dyDescent="0.25"/>
    <row r="203" spans="5:5" customFormat="1" x14ac:dyDescent="0.25"/>
    <row r="204" spans="5:5" customFormat="1" x14ac:dyDescent="0.25"/>
    <row r="205" spans="5:5" customFormat="1" x14ac:dyDescent="0.25"/>
    <row r="206" spans="5:5" customFormat="1" x14ac:dyDescent="0.25"/>
    <row r="207" spans="5:5" customFormat="1" x14ac:dyDescent="0.25"/>
    <row r="208" spans="5:5" customFormat="1" x14ac:dyDescent="0.25"/>
    <row r="209" spans="5:5" customFormat="1" x14ac:dyDescent="0.25"/>
    <row r="210" spans="5:5" customFormat="1" x14ac:dyDescent="0.25"/>
    <row r="211" spans="5:5" customFormat="1" x14ac:dyDescent="0.25"/>
    <row r="212" spans="5:5" customFormat="1" x14ac:dyDescent="0.25"/>
    <row r="213" spans="5:5" customFormat="1" x14ac:dyDescent="0.25"/>
    <row r="214" spans="5:5" customFormat="1" x14ac:dyDescent="0.25"/>
    <row r="215" spans="5:5" customFormat="1" x14ac:dyDescent="0.25"/>
    <row r="216" spans="5:5" customFormat="1" x14ac:dyDescent="0.25"/>
    <row r="217" spans="5:5" customFormat="1" x14ac:dyDescent="0.25"/>
    <row r="218" spans="5:5" customFormat="1" x14ac:dyDescent="0.25">
      <c r="E218" s="2" t="s">
        <v>923</v>
      </c>
    </row>
    <row r="219" spans="5:5" customFormat="1" x14ac:dyDescent="0.25"/>
    <row r="220" spans="5:5" customFormat="1" x14ac:dyDescent="0.25"/>
    <row r="221" spans="5:5" customFormat="1" x14ac:dyDescent="0.25"/>
    <row r="222" spans="5:5" customFormat="1" x14ac:dyDescent="0.25"/>
    <row r="223" spans="5:5" customFormat="1" x14ac:dyDescent="0.25"/>
    <row r="224" spans="5:5"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5:5" customFormat="1" x14ac:dyDescent="0.25"/>
    <row r="402" spans="5:5" customFormat="1" x14ac:dyDescent="0.25">
      <c r="E402" s="22" t="s">
        <v>924</v>
      </c>
    </row>
    <row r="403" spans="5:5" customFormat="1" x14ac:dyDescent="0.25">
      <c r="E403" t="s">
        <v>925</v>
      </c>
    </row>
    <row r="404" spans="5:5" customFormat="1" x14ac:dyDescent="0.25"/>
    <row r="405" spans="5:5" customFormat="1" x14ac:dyDescent="0.25"/>
    <row r="406" spans="5:5" customFormat="1" x14ac:dyDescent="0.25"/>
    <row r="407" spans="5:5" customFormat="1" x14ac:dyDescent="0.25"/>
    <row r="408" spans="5:5" customFormat="1" x14ac:dyDescent="0.25"/>
    <row r="409" spans="5:5" customFormat="1" x14ac:dyDescent="0.25"/>
    <row r="410" spans="5:5" customFormat="1" x14ac:dyDescent="0.25"/>
    <row r="411" spans="5:5" customFormat="1" x14ac:dyDescent="0.25"/>
    <row r="412" spans="5:5" customFormat="1" x14ac:dyDescent="0.25"/>
    <row r="413" spans="5:5" customFormat="1" x14ac:dyDescent="0.25"/>
    <row r="414" spans="5:5" customFormat="1" x14ac:dyDescent="0.25"/>
    <row r="415" spans="5:5" customFormat="1" x14ac:dyDescent="0.25"/>
    <row r="416" spans="5:5"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3:5" customFormat="1" x14ac:dyDescent="0.25"/>
    <row r="450" spans="3:5" customFormat="1" x14ac:dyDescent="0.25"/>
    <row r="451" spans="3:5" customFormat="1" x14ac:dyDescent="0.25"/>
    <row r="452" spans="3:5" customFormat="1" x14ac:dyDescent="0.25"/>
    <row r="453" spans="3:5" customFormat="1" x14ac:dyDescent="0.25"/>
    <row r="454" spans="3:5" customFormat="1" x14ac:dyDescent="0.25"/>
    <row r="455" spans="3:5" customFormat="1" x14ac:dyDescent="0.25"/>
    <row r="456" spans="3:5" customFormat="1" x14ac:dyDescent="0.25">
      <c r="C456" s="21">
        <v>0</v>
      </c>
      <c r="E456" s="1" t="s">
        <v>846</v>
      </c>
    </row>
    <row r="457" spans="3:5" customFormat="1" x14ac:dyDescent="0.25">
      <c r="E457" t="s">
        <v>852</v>
      </c>
    </row>
    <row r="458" spans="3:5" customFormat="1" x14ac:dyDescent="0.25">
      <c r="E458" s="2" t="s">
        <v>853</v>
      </c>
    </row>
    <row r="459" spans="3:5" customFormat="1" x14ac:dyDescent="0.25">
      <c r="E459" t="s">
        <v>178</v>
      </c>
    </row>
    <row r="460" spans="3:5" customFormat="1" x14ac:dyDescent="0.25">
      <c r="E460" t="s">
        <v>292</v>
      </c>
    </row>
    <row r="461" spans="3:5" customFormat="1" x14ac:dyDescent="0.25"/>
    <row r="462" spans="3:5" customFormat="1" x14ac:dyDescent="0.25">
      <c r="E462" s="39" t="s">
        <v>142</v>
      </c>
    </row>
    <row r="463" spans="3:5" customFormat="1" x14ac:dyDescent="0.25">
      <c r="E463" t="s">
        <v>217</v>
      </c>
    </row>
    <row r="464" spans="3:5" customFormat="1" x14ac:dyDescent="0.25"/>
    <row r="465" spans="5:30" customFormat="1" x14ac:dyDescent="0.25">
      <c r="E465" s="39" t="s">
        <v>219</v>
      </c>
    </row>
    <row r="466" spans="5:30" customFormat="1" x14ac:dyDescent="0.25">
      <c r="E466" t="s">
        <v>279</v>
      </c>
    </row>
    <row r="467" spans="5:30" customFormat="1" x14ac:dyDescent="0.25"/>
    <row r="468" spans="5:30" customFormat="1" x14ac:dyDescent="0.25">
      <c r="E468" s="39" t="s">
        <v>220</v>
      </c>
    </row>
    <row r="469" spans="5:30" customFormat="1" x14ac:dyDescent="0.25">
      <c r="E469" t="s">
        <v>854</v>
      </c>
    </row>
    <row r="470" spans="5:30" customFormat="1" x14ac:dyDescent="0.25"/>
    <row r="471" spans="5:30" customFormat="1" x14ac:dyDescent="0.25">
      <c r="E471" s="39" t="s">
        <v>99</v>
      </c>
    </row>
    <row r="472" spans="5:30" customFormat="1" x14ac:dyDescent="0.25">
      <c r="E472" t="s">
        <v>873</v>
      </c>
      <c r="AD472" s="2" t="s">
        <v>874</v>
      </c>
    </row>
    <row r="473" spans="5:30" customFormat="1" x14ac:dyDescent="0.25"/>
    <row r="474" spans="5:30" customFormat="1" x14ac:dyDescent="0.25">
      <c r="E474" s="39" t="s">
        <v>100</v>
      </c>
    </row>
    <row r="475" spans="5:30" customFormat="1" x14ac:dyDescent="0.25">
      <c r="E475" t="s">
        <v>855</v>
      </c>
    </row>
    <row r="476" spans="5:30" customFormat="1" x14ac:dyDescent="0.25"/>
    <row r="477" spans="5:30" customFormat="1" x14ac:dyDescent="0.25">
      <c r="E477" s="39" t="s">
        <v>104</v>
      </c>
    </row>
    <row r="478" spans="5:30" customFormat="1" x14ac:dyDescent="0.25">
      <c r="E478" t="s">
        <v>856</v>
      </c>
    </row>
    <row r="479" spans="5:30" customFormat="1" x14ac:dyDescent="0.25"/>
    <row r="480" spans="5:30" customFormat="1" x14ac:dyDescent="0.25">
      <c r="E480" s="39" t="s">
        <v>101</v>
      </c>
    </row>
    <row r="481" spans="5:30" customFormat="1" x14ac:dyDescent="0.25">
      <c r="E481" s="2" t="s">
        <v>857</v>
      </c>
      <c r="AD481" s="31" t="s">
        <v>1004</v>
      </c>
    </row>
    <row r="482" spans="5:30" customFormat="1" x14ac:dyDescent="0.25"/>
    <row r="483" spans="5:30" customFormat="1" x14ac:dyDescent="0.25">
      <c r="E483" s="1" t="s">
        <v>916</v>
      </c>
    </row>
    <row r="484" spans="5:30" customFormat="1" x14ac:dyDescent="0.25"/>
    <row r="485" spans="5:30" customFormat="1" x14ac:dyDescent="0.25">
      <c r="E485" s="22" t="s">
        <v>1000</v>
      </c>
    </row>
    <row r="486" spans="5:30" customFormat="1" x14ac:dyDescent="0.25">
      <c r="E486" t="s">
        <v>1001</v>
      </c>
    </row>
    <row r="487" spans="5:30" customFormat="1" x14ac:dyDescent="0.25"/>
    <row r="488" spans="5:30" customFormat="1" x14ac:dyDescent="0.25"/>
    <row r="489" spans="5:30" customFormat="1" x14ac:dyDescent="0.25"/>
    <row r="490" spans="5:30" customFormat="1" x14ac:dyDescent="0.25"/>
    <row r="491" spans="5:30" customFormat="1" x14ac:dyDescent="0.25"/>
    <row r="492" spans="5:30" customFormat="1" x14ac:dyDescent="0.25"/>
    <row r="493" spans="5:30" customFormat="1" x14ac:dyDescent="0.25"/>
    <row r="494" spans="5:30" customFormat="1" x14ac:dyDescent="0.25"/>
    <row r="495" spans="5:30" customFormat="1" x14ac:dyDescent="0.25"/>
    <row r="496" spans="5:30" customFormat="1" x14ac:dyDescent="0.25"/>
    <row r="497" spans="5:5" customFormat="1" x14ac:dyDescent="0.25"/>
    <row r="498" spans="5:5" customFormat="1" x14ac:dyDescent="0.25"/>
    <row r="499" spans="5:5" customFormat="1" x14ac:dyDescent="0.25"/>
    <row r="500" spans="5:5" customFormat="1" x14ac:dyDescent="0.25"/>
    <row r="501" spans="5:5" customFormat="1" x14ac:dyDescent="0.25"/>
    <row r="502" spans="5:5" customFormat="1" x14ac:dyDescent="0.25"/>
    <row r="503" spans="5:5" customFormat="1" x14ac:dyDescent="0.25">
      <c r="E503" s="22" t="s">
        <v>844</v>
      </c>
    </row>
    <row r="504" spans="5:5" customFormat="1" x14ac:dyDescent="0.25">
      <c r="E504" t="s">
        <v>999</v>
      </c>
    </row>
    <row r="505" spans="5:5" customFormat="1" x14ac:dyDescent="0.25"/>
    <row r="506" spans="5:5" customFormat="1" x14ac:dyDescent="0.25"/>
    <row r="507" spans="5:5" customFormat="1" x14ac:dyDescent="0.25"/>
    <row r="508" spans="5:5" customFormat="1" x14ac:dyDescent="0.25"/>
    <row r="509" spans="5:5" customFormat="1" x14ac:dyDescent="0.25"/>
    <row r="510" spans="5:5" customFormat="1" x14ac:dyDescent="0.25"/>
    <row r="511" spans="5:5" customFormat="1" x14ac:dyDescent="0.25"/>
    <row r="512" spans="5:5"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spans="5:23" customFormat="1" x14ac:dyDescent="0.25"/>
    <row r="530" spans="5:23" customFormat="1" x14ac:dyDescent="0.25"/>
    <row r="531" spans="5:23" customFormat="1" x14ac:dyDescent="0.25"/>
    <row r="532" spans="5:23" customFormat="1" x14ac:dyDescent="0.25"/>
    <row r="533" spans="5:23" customFormat="1" x14ac:dyDescent="0.25"/>
    <row r="534" spans="5:23" customFormat="1" x14ac:dyDescent="0.25"/>
    <row r="535" spans="5:23" customFormat="1" x14ac:dyDescent="0.25"/>
    <row r="536" spans="5:23" customFormat="1" x14ac:dyDescent="0.25"/>
    <row r="537" spans="5:23" customFormat="1" x14ac:dyDescent="0.25">
      <c r="E537" t="s">
        <v>1003</v>
      </c>
    </row>
    <row r="538" spans="5:23" customFormat="1" x14ac:dyDescent="0.25">
      <c r="E538" s="2" t="s">
        <v>874</v>
      </c>
    </row>
    <row r="539" spans="5:23" customFormat="1" x14ac:dyDescent="0.25"/>
    <row r="540" spans="5:23" customFormat="1" x14ac:dyDescent="0.25">
      <c r="E540" s="26" t="s">
        <v>381</v>
      </c>
      <c r="F540" s="27"/>
      <c r="G540" s="27"/>
      <c r="H540" s="27"/>
      <c r="I540" s="27"/>
      <c r="J540" s="27"/>
      <c r="K540" s="27"/>
      <c r="L540" s="27"/>
      <c r="M540" s="27"/>
      <c r="N540" s="27"/>
      <c r="O540" s="27"/>
      <c r="P540" s="27"/>
      <c r="Q540" s="27"/>
      <c r="R540" s="27"/>
      <c r="S540" s="27"/>
      <c r="T540" s="27"/>
      <c r="U540" s="27"/>
      <c r="V540" s="27"/>
      <c r="W540" s="27"/>
    </row>
    <row r="541" spans="5:23" customFormat="1" x14ac:dyDescent="0.25">
      <c r="E541" s="26" t="s">
        <v>1005</v>
      </c>
      <c r="F541" s="27"/>
      <c r="G541" s="27"/>
      <c r="H541" s="27"/>
      <c r="I541" s="27"/>
      <c r="J541" s="27"/>
      <c r="K541" s="27"/>
      <c r="L541" s="27"/>
      <c r="M541" s="27"/>
      <c r="N541" s="27"/>
      <c r="O541" s="27"/>
      <c r="P541" s="27"/>
      <c r="Q541" s="27"/>
      <c r="R541" s="27"/>
      <c r="S541" s="27"/>
      <c r="T541" s="27"/>
      <c r="U541" s="27"/>
      <c r="V541" s="27"/>
      <c r="W541" s="27"/>
    </row>
    <row r="542" spans="5:23" customFormat="1" x14ac:dyDescent="0.25">
      <c r="E542" s="26" t="s">
        <v>1006</v>
      </c>
      <c r="F542" s="27"/>
      <c r="G542" s="27"/>
      <c r="H542" s="27"/>
      <c r="I542" s="27"/>
      <c r="J542" s="27"/>
      <c r="K542" s="27"/>
      <c r="L542" s="27"/>
      <c r="M542" s="27"/>
      <c r="N542" s="27"/>
      <c r="O542" s="27"/>
      <c r="P542" s="27"/>
      <c r="Q542" s="27"/>
      <c r="R542" s="27"/>
      <c r="S542" s="27"/>
      <c r="T542" s="27"/>
      <c r="U542" s="27"/>
      <c r="V542" s="27"/>
      <c r="W542" s="27"/>
    </row>
    <row r="543" spans="5:23" customFormat="1" x14ac:dyDescent="0.25">
      <c r="E543" s="26" t="s">
        <v>137</v>
      </c>
      <c r="F543" s="27"/>
      <c r="G543" s="27"/>
      <c r="H543" s="27"/>
      <c r="I543" s="27"/>
      <c r="J543" s="27"/>
      <c r="K543" s="27"/>
      <c r="L543" s="27"/>
      <c r="M543" s="27"/>
      <c r="N543" s="27"/>
      <c r="O543" s="27"/>
      <c r="P543" s="27"/>
      <c r="Q543" s="27"/>
      <c r="R543" s="27"/>
      <c r="S543" s="27"/>
      <c r="T543" s="27"/>
      <c r="U543" s="27"/>
      <c r="V543" s="27"/>
      <c r="W543" s="27"/>
    </row>
    <row r="544" spans="5:23" customFormat="1" x14ac:dyDescent="0.25">
      <c r="E544" s="26" t="s">
        <v>1007</v>
      </c>
      <c r="F544" s="27"/>
      <c r="G544" s="27"/>
      <c r="H544" s="27"/>
      <c r="I544" s="27"/>
      <c r="J544" s="27"/>
      <c r="K544" s="27"/>
      <c r="L544" s="27"/>
      <c r="M544" s="27"/>
      <c r="N544" s="27"/>
      <c r="O544" s="27"/>
      <c r="P544" s="27"/>
      <c r="Q544" s="27"/>
      <c r="R544" s="27"/>
      <c r="S544" s="27"/>
      <c r="T544" s="27"/>
      <c r="U544" s="27"/>
      <c r="V544" s="27"/>
      <c r="W544" s="27"/>
    </row>
    <row r="545" spans="5:71" customFormat="1" x14ac:dyDescent="0.25">
      <c r="E545" s="26" t="s">
        <v>1008</v>
      </c>
      <c r="F545" s="27"/>
      <c r="G545" s="27"/>
      <c r="H545" s="27"/>
      <c r="I545" s="27"/>
      <c r="J545" s="27"/>
      <c r="K545" s="27"/>
      <c r="L545" s="27"/>
      <c r="M545" s="27"/>
      <c r="N545" s="27"/>
      <c r="O545" s="27"/>
      <c r="P545" s="27"/>
      <c r="Q545" s="27"/>
      <c r="R545" s="27"/>
      <c r="S545" s="27"/>
      <c r="T545" s="27"/>
      <c r="U545" s="27"/>
      <c r="V545" s="27"/>
      <c r="W545" s="27"/>
    </row>
    <row r="546" spans="5:71" customFormat="1" x14ac:dyDescent="0.25"/>
    <row r="547" spans="5:71" customFormat="1" x14ac:dyDescent="0.25">
      <c r="E547" s="28" t="s">
        <v>22</v>
      </c>
      <c r="F547" s="29"/>
      <c r="G547" s="29"/>
      <c r="H547" s="29"/>
      <c r="I547" s="29"/>
      <c r="J547" s="29"/>
      <c r="K547" s="29"/>
      <c r="L547" s="29"/>
      <c r="M547" s="29"/>
      <c r="N547" s="29"/>
      <c r="O547" s="29"/>
      <c r="P547" s="29"/>
      <c r="Q547" s="29"/>
      <c r="R547" s="29"/>
      <c r="S547" s="29"/>
      <c r="T547" s="29"/>
      <c r="U547" s="29"/>
      <c r="V547" s="29"/>
      <c r="W547" s="29"/>
      <c r="X547" s="29"/>
      <c r="Y547" s="29"/>
    </row>
    <row r="548" spans="5:71" customFormat="1" x14ac:dyDescent="0.25">
      <c r="E548" s="28"/>
      <c r="F548" s="29"/>
      <c r="G548" s="29"/>
      <c r="H548" s="29"/>
      <c r="I548" s="29"/>
      <c r="J548" s="29"/>
      <c r="K548" s="29"/>
      <c r="L548" s="29"/>
      <c r="M548" s="29"/>
      <c r="N548" s="29"/>
      <c r="O548" s="29"/>
      <c r="P548" s="29"/>
      <c r="Q548" s="29"/>
      <c r="R548" s="29"/>
      <c r="S548" s="29"/>
      <c r="T548" s="29"/>
      <c r="U548" s="29"/>
      <c r="V548" s="29"/>
      <c r="W548" s="29"/>
      <c r="X548" s="29"/>
      <c r="Y548" s="29"/>
    </row>
    <row r="549" spans="5:71" customFormat="1" x14ac:dyDescent="0.25">
      <c r="E549" s="28" t="s">
        <v>1009</v>
      </c>
      <c r="F549" s="29"/>
      <c r="G549" s="29"/>
      <c r="H549" s="29"/>
      <c r="I549" s="29"/>
      <c r="J549" s="29"/>
      <c r="K549" s="29"/>
      <c r="L549" s="29"/>
      <c r="M549" s="29"/>
      <c r="N549" s="29"/>
      <c r="O549" s="29"/>
      <c r="P549" s="29"/>
      <c r="Q549" s="29"/>
      <c r="R549" s="29"/>
      <c r="S549" s="29"/>
      <c r="T549" s="29"/>
      <c r="U549" s="29"/>
      <c r="V549" s="29"/>
      <c r="W549" s="29"/>
      <c r="X549" s="29"/>
      <c r="Y549" s="29"/>
    </row>
    <row r="550" spans="5:71" customFormat="1" x14ac:dyDescent="0.25">
      <c r="E550" s="28" t="s">
        <v>23</v>
      </c>
      <c r="F550" s="29"/>
      <c r="G550" s="29"/>
      <c r="H550" s="29"/>
      <c r="I550" s="29"/>
      <c r="J550" s="29"/>
      <c r="K550" s="29"/>
      <c r="L550" s="29"/>
      <c r="M550" s="29"/>
      <c r="N550" s="29"/>
      <c r="O550" s="29"/>
      <c r="P550" s="29"/>
      <c r="Q550" s="29"/>
      <c r="R550" s="29"/>
      <c r="S550" s="29"/>
      <c r="T550" s="29"/>
      <c r="U550" s="29"/>
      <c r="V550" s="29"/>
      <c r="W550" s="29"/>
      <c r="X550" s="29"/>
      <c r="Y550" s="29"/>
    </row>
    <row r="551" spans="5:71" customFormat="1" x14ac:dyDescent="0.25">
      <c r="E551" s="28" t="s">
        <v>1010</v>
      </c>
      <c r="F551" s="29"/>
      <c r="G551" s="29"/>
      <c r="H551" s="29"/>
      <c r="I551" s="29"/>
      <c r="J551" s="29"/>
      <c r="K551" s="29"/>
      <c r="L551" s="29"/>
      <c r="M551" s="29"/>
      <c r="N551" s="29"/>
      <c r="O551" s="29"/>
      <c r="P551" s="29"/>
      <c r="Q551" s="29"/>
      <c r="R551" s="29"/>
      <c r="S551" s="29"/>
      <c r="T551" s="29"/>
      <c r="U551" s="29"/>
      <c r="V551" s="29"/>
      <c r="W551" s="29"/>
      <c r="X551" s="29"/>
      <c r="Y551" s="29"/>
    </row>
    <row r="552" spans="5:71" customFormat="1" x14ac:dyDescent="0.25">
      <c r="E552" s="28" t="s">
        <v>1011</v>
      </c>
      <c r="F552" s="29"/>
      <c r="G552" s="29"/>
      <c r="H552" s="29"/>
      <c r="I552" s="29"/>
      <c r="J552" s="29"/>
      <c r="K552" s="29"/>
      <c r="L552" s="29"/>
      <c r="M552" s="29"/>
      <c r="N552" s="29"/>
      <c r="O552" s="29"/>
      <c r="P552" s="29"/>
      <c r="Q552" s="29"/>
      <c r="R552" s="29"/>
      <c r="S552" s="29"/>
      <c r="T552" s="29"/>
      <c r="U552" s="29"/>
      <c r="V552" s="29"/>
      <c r="W552" s="29"/>
      <c r="X552" s="29"/>
      <c r="Y552" s="29"/>
    </row>
    <row r="553" spans="5:71" customFormat="1" x14ac:dyDescent="0.25">
      <c r="E553" s="28" t="s">
        <v>1012</v>
      </c>
      <c r="F553" s="29"/>
      <c r="G553" s="29"/>
      <c r="H553" s="29"/>
      <c r="I553" s="29"/>
      <c r="J553" s="29"/>
      <c r="K553" s="29"/>
      <c r="L553" s="29"/>
      <c r="M553" s="29"/>
      <c r="N553" s="29"/>
      <c r="O553" s="29"/>
      <c r="P553" s="29"/>
      <c r="Q553" s="29"/>
      <c r="R553" s="29"/>
      <c r="S553" s="29"/>
      <c r="T553" s="29"/>
      <c r="U553" s="29"/>
      <c r="V553" s="29"/>
      <c r="W553" s="29"/>
      <c r="X553" s="29"/>
      <c r="Y553" s="29"/>
    </row>
    <row r="554" spans="5:71" customFormat="1" x14ac:dyDescent="0.25">
      <c r="E554" s="28" t="s">
        <v>1013</v>
      </c>
      <c r="F554" s="29"/>
      <c r="G554" s="29"/>
      <c r="H554" s="29"/>
      <c r="I554" s="29"/>
      <c r="J554" s="29"/>
      <c r="K554" s="29"/>
      <c r="L554" s="29"/>
      <c r="M554" s="29"/>
      <c r="N554" s="29"/>
      <c r="O554" s="29"/>
      <c r="P554" s="29"/>
      <c r="Q554" s="29"/>
      <c r="R554" s="29"/>
      <c r="S554" s="29"/>
      <c r="T554" s="29"/>
      <c r="U554" s="29"/>
      <c r="V554" s="29"/>
      <c r="W554" s="29"/>
      <c r="X554" s="29"/>
      <c r="Y554" s="29"/>
    </row>
    <row r="555" spans="5:71" customFormat="1" x14ac:dyDescent="0.25">
      <c r="E555" s="28"/>
      <c r="F555" s="29"/>
      <c r="G555" s="29"/>
      <c r="H555" s="29"/>
      <c r="I555" s="29"/>
      <c r="J555" s="29"/>
      <c r="K555" s="29"/>
      <c r="L555" s="29"/>
      <c r="M555" s="29"/>
      <c r="N555" s="29"/>
      <c r="O555" s="29"/>
      <c r="P555" s="29"/>
      <c r="Q555" s="29"/>
      <c r="R555" s="29"/>
      <c r="S555" s="29"/>
      <c r="T555" s="29"/>
      <c r="U555" s="29"/>
      <c r="V555" s="29"/>
      <c r="W555" s="29"/>
      <c r="X555" s="29"/>
      <c r="Y555" s="29"/>
    </row>
    <row r="556" spans="5:71" customFormat="1" x14ac:dyDescent="0.25">
      <c r="E556" s="28" t="s">
        <v>29</v>
      </c>
      <c r="F556" s="29"/>
      <c r="G556" s="29"/>
      <c r="H556" s="29"/>
      <c r="I556" s="29"/>
      <c r="J556" s="29"/>
      <c r="K556" s="29"/>
      <c r="L556" s="29"/>
      <c r="M556" s="29"/>
      <c r="N556" s="29"/>
      <c r="O556" s="29"/>
      <c r="P556" s="29"/>
      <c r="Q556" s="29"/>
      <c r="R556" s="29"/>
      <c r="S556" s="29"/>
      <c r="T556" s="29"/>
      <c r="U556" s="29"/>
      <c r="V556" s="29"/>
      <c r="W556" s="29"/>
      <c r="X556" s="29"/>
      <c r="Y556" s="29"/>
    </row>
    <row r="557" spans="5:71" customFormat="1" x14ac:dyDescent="0.25">
      <c r="E557" s="28" t="s">
        <v>24</v>
      </c>
      <c r="F557" s="29"/>
      <c r="G557" s="29"/>
      <c r="H557" s="29"/>
      <c r="I557" s="29"/>
      <c r="J557" s="29"/>
      <c r="K557" s="29"/>
      <c r="L557" s="29"/>
      <c r="M557" s="29"/>
      <c r="N557" s="29"/>
      <c r="O557" s="29"/>
      <c r="P557" s="29"/>
      <c r="Q557" s="29"/>
      <c r="R557" s="29"/>
      <c r="S557" s="29"/>
      <c r="T557" s="29"/>
      <c r="U557" s="29"/>
      <c r="V557" s="29"/>
      <c r="W557" s="29"/>
      <c r="X557" s="29"/>
      <c r="Y557" s="29"/>
    </row>
    <row r="558" spans="5:71" customFormat="1" x14ac:dyDescent="0.25"/>
    <row r="559" spans="5:71" customFormat="1" x14ac:dyDescent="0.25">
      <c r="E559" s="2" t="s">
        <v>4</v>
      </c>
      <c r="BS559" s="2" t="s">
        <v>5</v>
      </c>
    </row>
    <row r="560" spans="5:71"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spans="5:5" customFormat="1" x14ac:dyDescent="0.25"/>
    <row r="642" spans="5:5" customFormat="1" x14ac:dyDescent="0.25">
      <c r="E642" s="22" t="s">
        <v>1014</v>
      </c>
    </row>
    <row r="643" spans="5:5" customFormat="1" x14ac:dyDescent="0.25">
      <c r="E643" t="s">
        <v>1015</v>
      </c>
    </row>
    <row r="644" spans="5:5" customFormat="1" x14ac:dyDescent="0.25"/>
    <row r="645" spans="5:5" customFormat="1" x14ac:dyDescent="0.25"/>
    <row r="646" spans="5:5" customFormat="1" x14ac:dyDescent="0.25"/>
    <row r="647" spans="5:5" customFormat="1" x14ac:dyDescent="0.25"/>
    <row r="648" spans="5:5" customFormat="1" x14ac:dyDescent="0.25"/>
    <row r="649" spans="5:5" customFormat="1" x14ac:dyDescent="0.25"/>
    <row r="650" spans="5:5" customFormat="1" x14ac:dyDescent="0.25"/>
    <row r="651" spans="5:5" customFormat="1" x14ac:dyDescent="0.25"/>
    <row r="652" spans="5:5" customFormat="1" x14ac:dyDescent="0.25"/>
    <row r="653" spans="5:5" customFormat="1" x14ac:dyDescent="0.25"/>
    <row r="654" spans="5:5" customFormat="1" x14ac:dyDescent="0.25"/>
    <row r="655" spans="5:5" customFormat="1" x14ac:dyDescent="0.25"/>
    <row r="656" spans="5:5" customFormat="1" x14ac:dyDescent="0.25">
      <c r="E656" s="22" t="s">
        <v>1016</v>
      </c>
    </row>
    <row r="657" spans="5:5" customFormat="1" x14ac:dyDescent="0.25">
      <c r="E657" t="s">
        <v>1017</v>
      </c>
    </row>
    <row r="658" spans="5:5" customFormat="1" x14ac:dyDescent="0.25"/>
    <row r="659" spans="5:5" customFormat="1" x14ac:dyDescent="0.25"/>
    <row r="660" spans="5:5" customFormat="1" x14ac:dyDescent="0.25"/>
    <row r="661" spans="5:5" customFormat="1" x14ac:dyDescent="0.25"/>
    <row r="662" spans="5:5" customFormat="1" x14ac:dyDescent="0.25"/>
    <row r="663" spans="5:5" customFormat="1" x14ac:dyDescent="0.25"/>
    <row r="664" spans="5:5" customFormat="1" x14ac:dyDescent="0.25"/>
    <row r="665" spans="5:5" customFormat="1" x14ac:dyDescent="0.25"/>
    <row r="666" spans="5:5" customFormat="1" x14ac:dyDescent="0.25"/>
    <row r="667" spans="5:5" customFormat="1" x14ac:dyDescent="0.25"/>
    <row r="668" spans="5:5" customFormat="1" x14ac:dyDescent="0.25"/>
    <row r="669" spans="5:5" customFormat="1" x14ac:dyDescent="0.25"/>
    <row r="670" spans="5:5" customFormat="1" x14ac:dyDescent="0.25"/>
    <row r="671" spans="5:5" customFormat="1" x14ac:dyDescent="0.25"/>
    <row r="672" spans="5:5"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spans="65:65" customFormat="1" x14ac:dyDescent="0.25"/>
    <row r="690" spans="65:65" customFormat="1" x14ac:dyDescent="0.25"/>
    <row r="691" spans="65:65" customFormat="1" x14ac:dyDescent="0.25"/>
    <row r="692" spans="65:65" customFormat="1" x14ac:dyDescent="0.25">
      <c r="BM692" t="s">
        <v>1019</v>
      </c>
    </row>
    <row r="693" spans="65:65" customFormat="1" x14ac:dyDescent="0.25"/>
    <row r="694" spans="65:65" customFormat="1" x14ac:dyDescent="0.25"/>
    <row r="695" spans="65:65" customFormat="1" x14ac:dyDescent="0.25"/>
    <row r="696" spans="65:65" customFormat="1" x14ac:dyDescent="0.25"/>
    <row r="697" spans="65:65" customFormat="1" x14ac:dyDescent="0.25"/>
    <row r="698" spans="65:65" customFormat="1" x14ac:dyDescent="0.25"/>
    <row r="699" spans="65:65" customFormat="1" x14ac:dyDescent="0.25"/>
    <row r="700" spans="65:65" customFormat="1" x14ac:dyDescent="0.25"/>
    <row r="701" spans="65:65" customFormat="1" x14ac:dyDescent="0.25"/>
    <row r="702" spans="65:65" customFormat="1" x14ac:dyDescent="0.25"/>
    <row r="703" spans="65:65" customFormat="1" x14ac:dyDescent="0.25"/>
    <row r="704" spans="65:65"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spans="5:5" customFormat="1" x14ac:dyDescent="0.25"/>
    <row r="722" spans="5:5" customFormat="1" x14ac:dyDescent="0.25"/>
    <row r="723" spans="5:5" customFormat="1" x14ac:dyDescent="0.25"/>
    <row r="724" spans="5:5" customFormat="1" x14ac:dyDescent="0.25"/>
    <row r="725" spans="5:5" customFormat="1" x14ac:dyDescent="0.25"/>
    <row r="726" spans="5:5" customFormat="1" x14ac:dyDescent="0.25"/>
    <row r="727" spans="5:5" customFormat="1" x14ac:dyDescent="0.25"/>
    <row r="728" spans="5:5" customFormat="1" x14ac:dyDescent="0.25"/>
    <row r="729" spans="5:5" customFormat="1" x14ac:dyDescent="0.25"/>
    <row r="730" spans="5:5" customFormat="1" x14ac:dyDescent="0.25"/>
    <row r="731" spans="5:5" customFormat="1" x14ac:dyDescent="0.25"/>
    <row r="732" spans="5:5" customFormat="1" x14ac:dyDescent="0.25"/>
    <row r="733" spans="5:5" customFormat="1" x14ac:dyDescent="0.25"/>
    <row r="734" spans="5:5" customFormat="1" x14ac:dyDescent="0.25"/>
    <row r="735" spans="5:5" customFormat="1" x14ac:dyDescent="0.25"/>
    <row r="736" spans="5:5" customFormat="1" x14ac:dyDescent="0.25">
      <c r="E736" t="s">
        <v>56</v>
      </c>
    </row>
    <row r="737" spans="5:48" customFormat="1" x14ac:dyDescent="0.25">
      <c r="E737" s="2" t="s">
        <v>1018</v>
      </c>
    </row>
    <row r="738" spans="5:48" customFormat="1" x14ac:dyDescent="0.25"/>
    <row r="739" spans="5:48" customFormat="1" x14ac:dyDescent="0.25">
      <c r="E739" s="26" t="s">
        <v>32</v>
      </c>
      <c r="F739" s="27"/>
      <c r="G739" s="27"/>
      <c r="H739" s="27"/>
      <c r="I739" s="27"/>
      <c r="J739" s="27"/>
      <c r="K739" s="27"/>
      <c r="L739" s="27"/>
      <c r="M739" s="27"/>
      <c r="N739" s="27"/>
      <c r="O739" s="27"/>
      <c r="P739" s="27"/>
      <c r="Q739" s="27"/>
      <c r="R739" s="27"/>
      <c r="S739" s="27"/>
      <c r="T739" s="27"/>
      <c r="U739" s="27"/>
      <c r="X739" s="28" t="s">
        <v>22</v>
      </c>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row>
    <row r="740" spans="5:48" customFormat="1" x14ac:dyDescent="0.25">
      <c r="E740" s="26" t="s">
        <v>1020</v>
      </c>
      <c r="F740" s="27"/>
      <c r="G740" s="27"/>
      <c r="H740" s="27"/>
      <c r="I740" s="27"/>
      <c r="J740" s="27"/>
      <c r="K740" s="27"/>
      <c r="L740" s="27"/>
      <c r="M740" s="27"/>
      <c r="N740" s="27"/>
      <c r="O740" s="27"/>
      <c r="P740" s="27"/>
      <c r="Q740" s="27"/>
      <c r="R740" s="27"/>
      <c r="S740" s="27"/>
      <c r="T740" s="27"/>
      <c r="U740" s="27"/>
      <c r="X740" s="28"/>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row>
    <row r="741" spans="5:48" customFormat="1" x14ac:dyDescent="0.25">
      <c r="E741" s="26" t="s">
        <v>1021</v>
      </c>
      <c r="F741" s="27"/>
      <c r="G741" s="27"/>
      <c r="H741" s="27"/>
      <c r="I741" s="27"/>
      <c r="J741" s="27"/>
      <c r="K741" s="27"/>
      <c r="L741" s="27"/>
      <c r="M741" s="27"/>
      <c r="N741" s="27"/>
      <c r="O741" s="27"/>
      <c r="P741" s="27"/>
      <c r="Q741" s="27"/>
      <c r="R741" s="27"/>
      <c r="S741" s="27"/>
      <c r="T741" s="27"/>
      <c r="U741" s="27"/>
      <c r="X741" s="28" t="s">
        <v>1028</v>
      </c>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row>
    <row r="742" spans="5:48" customFormat="1" x14ac:dyDescent="0.25">
      <c r="E742" s="26" t="s">
        <v>1022</v>
      </c>
      <c r="F742" s="27"/>
      <c r="G742" s="27"/>
      <c r="H742" s="27"/>
      <c r="I742" s="27"/>
      <c r="J742" s="27"/>
      <c r="K742" s="27"/>
      <c r="L742" s="27"/>
      <c r="M742" s="27"/>
      <c r="N742" s="27"/>
      <c r="O742" s="27"/>
      <c r="P742" s="27"/>
      <c r="Q742" s="27"/>
      <c r="R742" s="27"/>
      <c r="S742" s="27"/>
      <c r="T742" s="27"/>
      <c r="U742" s="27"/>
      <c r="X742" s="28" t="s">
        <v>23</v>
      </c>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row>
    <row r="743" spans="5:48" customFormat="1" x14ac:dyDescent="0.25">
      <c r="E743" s="26" t="s">
        <v>1023</v>
      </c>
      <c r="F743" s="27"/>
      <c r="G743" s="27"/>
      <c r="H743" s="27"/>
      <c r="I743" s="27"/>
      <c r="J743" s="27"/>
      <c r="K743" s="27"/>
      <c r="L743" s="27"/>
      <c r="M743" s="27"/>
      <c r="N743" s="27"/>
      <c r="O743" s="27"/>
      <c r="P743" s="27"/>
      <c r="Q743" s="27"/>
      <c r="R743" s="27"/>
      <c r="S743" s="27"/>
      <c r="T743" s="27"/>
      <c r="U743" s="27"/>
      <c r="X743" s="28" t="s">
        <v>1029</v>
      </c>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row>
    <row r="744" spans="5:48" customFormat="1" x14ac:dyDescent="0.25">
      <c r="E744" s="26" t="s">
        <v>1024</v>
      </c>
      <c r="F744" s="27"/>
      <c r="G744" s="27"/>
      <c r="H744" s="27"/>
      <c r="I744" s="27"/>
      <c r="J744" s="27"/>
      <c r="K744" s="27"/>
      <c r="L744" s="27"/>
      <c r="M744" s="27"/>
      <c r="N744" s="27"/>
      <c r="O744" s="27"/>
      <c r="P744" s="27"/>
      <c r="Q744" s="27"/>
      <c r="R744" s="27"/>
      <c r="S744" s="27"/>
      <c r="T744" s="27"/>
      <c r="U744" s="27"/>
      <c r="X744" s="28" t="s">
        <v>1010</v>
      </c>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row>
    <row r="745" spans="5:48" customFormat="1" x14ac:dyDescent="0.25">
      <c r="E745" s="26" t="s">
        <v>137</v>
      </c>
      <c r="F745" s="27"/>
      <c r="G745" s="27"/>
      <c r="H745" s="27"/>
      <c r="I745" s="27"/>
      <c r="J745" s="27"/>
      <c r="K745" s="27"/>
      <c r="L745" s="27"/>
      <c r="M745" s="27"/>
      <c r="N745" s="27"/>
      <c r="O745" s="27"/>
      <c r="P745" s="27"/>
      <c r="Q745" s="27"/>
      <c r="R745" s="27"/>
      <c r="S745" s="27"/>
      <c r="T745" s="27"/>
      <c r="U745" s="27"/>
      <c r="X745" s="28" t="s">
        <v>1011</v>
      </c>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row>
    <row r="746" spans="5:48" customFormat="1" x14ac:dyDescent="0.25">
      <c r="E746" s="26" t="s">
        <v>1025</v>
      </c>
      <c r="F746" s="27"/>
      <c r="G746" s="27"/>
      <c r="H746" s="27"/>
      <c r="I746" s="27"/>
      <c r="J746" s="27"/>
      <c r="K746" s="27"/>
      <c r="L746" s="27"/>
      <c r="M746" s="27"/>
      <c r="N746" s="27"/>
      <c r="O746" s="27"/>
      <c r="P746" s="27"/>
      <c r="Q746" s="27"/>
      <c r="R746" s="27"/>
      <c r="S746" s="27"/>
      <c r="T746" s="27"/>
      <c r="U746" s="27"/>
      <c r="X746" s="28" t="s">
        <v>1012</v>
      </c>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row>
    <row r="747" spans="5:48" customFormat="1" x14ac:dyDescent="0.25">
      <c r="E747" s="26" t="s">
        <v>1026</v>
      </c>
      <c r="F747" s="27"/>
      <c r="G747" s="27"/>
      <c r="H747" s="27"/>
      <c r="I747" s="27"/>
      <c r="J747" s="27"/>
      <c r="K747" s="27"/>
      <c r="L747" s="27"/>
      <c r="M747" s="27"/>
      <c r="N747" s="27"/>
      <c r="O747" s="27"/>
      <c r="P747" s="27"/>
      <c r="Q747" s="27"/>
      <c r="R747" s="27"/>
      <c r="S747" s="27"/>
      <c r="T747" s="27"/>
      <c r="U747" s="27"/>
      <c r="X747" s="28" t="s">
        <v>1030</v>
      </c>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row>
    <row r="748" spans="5:48" customFormat="1" x14ac:dyDescent="0.25">
      <c r="E748" s="26" t="s">
        <v>40</v>
      </c>
      <c r="F748" s="27"/>
      <c r="G748" s="27"/>
      <c r="H748" s="27"/>
      <c r="I748" s="27"/>
      <c r="J748" s="27"/>
      <c r="K748" s="27"/>
      <c r="L748" s="27"/>
      <c r="M748" s="27"/>
      <c r="N748" s="27"/>
      <c r="O748" s="27"/>
      <c r="P748" s="27"/>
      <c r="Q748" s="27"/>
      <c r="R748" s="27"/>
      <c r="S748" s="27"/>
      <c r="T748" s="27"/>
      <c r="U748" s="27"/>
      <c r="X748" s="28"/>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row>
    <row r="749" spans="5:48" customFormat="1" x14ac:dyDescent="0.25">
      <c r="E749" s="26" t="s">
        <v>223</v>
      </c>
      <c r="F749" s="27"/>
      <c r="G749" s="27"/>
      <c r="H749" s="27"/>
      <c r="I749" s="27"/>
      <c r="J749" s="27"/>
      <c r="K749" s="27"/>
      <c r="L749" s="27"/>
      <c r="M749" s="27"/>
      <c r="N749" s="27"/>
      <c r="O749" s="27"/>
      <c r="P749" s="27"/>
      <c r="Q749" s="27"/>
      <c r="R749" s="27"/>
      <c r="S749" s="27"/>
      <c r="T749" s="27"/>
      <c r="U749" s="27"/>
      <c r="X749" s="28" t="s">
        <v>29</v>
      </c>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row>
    <row r="750" spans="5:48" customFormat="1" x14ac:dyDescent="0.25">
      <c r="E750" s="26" t="s">
        <v>33</v>
      </c>
      <c r="F750" s="27"/>
      <c r="G750" s="27"/>
      <c r="H750" s="27"/>
      <c r="I750" s="27"/>
      <c r="J750" s="27"/>
      <c r="K750" s="27"/>
      <c r="L750" s="27"/>
      <c r="M750" s="27"/>
      <c r="N750" s="27"/>
      <c r="O750" s="27"/>
      <c r="P750" s="27"/>
      <c r="Q750" s="27"/>
      <c r="R750" s="27"/>
      <c r="S750" s="27"/>
      <c r="T750" s="27"/>
      <c r="U750" s="27"/>
      <c r="X750" s="28" t="s">
        <v>24</v>
      </c>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row>
    <row r="751" spans="5:48" customFormat="1" x14ac:dyDescent="0.25">
      <c r="E751" s="26" t="s">
        <v>1027</v>
      </c>
      <c r="F751" s="27"/>
      <c r="G751" s="27"/>
      <c r="H751" s="27"/>
      <c r="I751" s="27"/>
      <c r="J751" s="27"/>
      <c r="K751" s="27"/>
      <c r="L751" s="27"/>
      <c r="M751" s="27"/>
      <c r="N751" s="27"/>
      <c r="O751" s="27"/>
      <c r="P751" s="27"/>
      <c r="Q751" s="27"/>
      <c r="R751" s="27"/>
      <c r="S751" s="27"/>
      <c r="T751" s="27"/>
      <c r="U751" s="27"/>
    </row>
    <row r="752" spans="5:48" customFormat="1" x14ac:dyDescent="0.25"/>
    <row r="753" spans="5:71" customFormat="1" x14ac:dyDescent="0.25">
      <c r="E753" s="2" t="s">
        <v>4</v>
      </c>
      <c r="BS753" s="2" t="s">
        <v>5</v>
      </c>
    </row>
    <row r="754" spans="5:71" customFormat="1" x14ac:dyDescent="0.25"/>
    <row r="755" spans="5:71" customFormat="1" x14ac:dyDescent="0.25"/>
    <row r="756" spans="5:71" customFormat="1" x14ac:dyDescent="0.25"/>
    <row r="757" spans="5:71" customFormat="1" x14ac:dyDescent="0.25"/>
    <row r="758" spans="5:71" customFormat="1" x14ac:dyDescent="0.25"/>
    <row r="759" spans="5:71" customFormat="1" x14ac:dyDescent="0.25"/>
    <row r="760" spans="5:71" customFormat="1" x14ac:dyDescent="0.25"/>
    <row r="761" spans="5:71" customFormat="1" x14ac:dyDescent="0.25"/>
    <row r="762" spans="5:71" customFormat="1" x14ac:dyDescent="0.25"/>
    <row r="763" spans="5:71" customFormat="1" x14ac:dyDescent="0.25"/>
    <row r="764" spans="5:71" customFormat="1" x14ac:dyDescent="0.25"/>
    <row r="765" spans="5:71" customFormat="1" x14ac:dyDescent="0.25"/>
    <row r="766" spans="5:71" customFormat="1" x14ac:dyDescent="0.25"/>
    <row r="767" spans="5:71" customFormat="1" x14ac:dyDescent="0.25"/>
    <row r="768" spans="5:71"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spans="5:5" customFormat="1" x14ac:dyDescent="0.25"/>
    <row r="850" spans="5:5" customFormat="1" x14ac:dyDescent="0.25"/>
    <row r="851" spans="5:5" customFormat="1" x14ac:dyDescent="0.25"/>
    <row r="852" spans="5:5" customFormat="1" x14ac:dyDescent="0.25"/>
    <row r="853" spans="5:5" customFormat="1" x14ac:dyDescent="0.25"/>
    <row r="854" spans="5:5" customFormat="1" x14ac:dyDescent="0.25"/>
    <row r="855" spans="5:5" customFormat="1" x14ac:dyDescent="0.25"/>
    <row r="856" spans="5:5" customFormat="1" x14ac:dyDescent="0.25"/>
    <row r="857" spans="5:5" customFormat="1" x14ac:dyDescent="0.25"/>
    <row r="858" spans="5:5" customFormat="1" x14ac:dyDescent="0.25">
      <c r="E858" s="22" t="s">
        <v>1031</v>
      </c>
    </row>
    <row r="859" spans="5:5" customFormat="1" x14ac:dyDescent="0.25">
      <c r="E859" t="s">
        <v>1032</v>
      </c>
    </row>
    <row r="860" spans="5:5" customFormat="1" x14ac:dyDescent="0.25"/>
    <row r="861" spans="5:5" customFormat="1" x14ac:dyDescent="0.25"/>
    <row r="862" spans="5:5" customFormat="1" x14ac:dyDescent="0.25"/>
    <row r="863" spans="5:5" customFormat="1" x14ac:dyDescent="0.25"/>
    <row r="864" spans="5:5"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spans="3:5" customFormat="1" x14ac:dyDescent="0.25"/>
    <row r="898" spans="3:5" customFormat="1" x14ac:dyDescent="0.25"/>
    <row r="899" spans="3:5" customFormat="1" x14ac:dyDescent="0.25"/>
    <row r="900" spans="3:5" customFormat="1" x14ac:dyDescent="0.25"/>
    <row r="901" spans="3:5" customFormat="1" x14ac:dyDescent="0.25"/>
    <row r="902" spans="3:5" customFormat="1" x14ac:dyDescent="0.25"/>
    <row r="903" spans="3:5" customFormat="1" x14ac:dyDescent="0.25"/>
    <row r="904" spans="3:5" customFormat="1" x14ac:dyDescent="0.25"/>
    <row r="905" spans="3:5" customFormat="1" x14ac:dyDescent="0.25"/>
    <row r="906" spans="3:5" customFormat="1" x14ac:dyDescent="0.25"/>
    <row r="907" spans="3:5" customFormat="1" x14ac:dyDescent="0.25"/>
    <row r="908" spans="3:5" customFormat="1" x14ac:dyDescent="0.25"/>
    <row r="909" spans="3:5" customFormat="1" x14ac:dyDescent="0.25">
      <c r="C909" s="21">
        <v>0</v>
      </c>
      <c r="E909" s="1" t="s">
        <v>858</v>
      </c>
    </row>
    <row r="910" spans="3:5" customFormat="1" x14ac:dyDescent="0.25">
      <c r="E910" t="s">
        <v>859</v>
      </c>
    </row>
    <row r="911" spans="3:5" customFormat="1" x14ac:dyDescent="0.25">
      <c r="E911" s="2" t="s">
        <v>860</v>
      </c>
    </row>
    <row r="912" spans="3:5" customFormat="1" x14ac:dyDescent="0.25">
      <c r="E912" t="s">
        <v>271</v>
      </c>
    </row>
    <row r="913" spans="5:22" customFormat="1" x14ac:dyDescent="0.25">
      <c r="E913" t="s">
        <v>272</v>
      </c>
    </row>
    <row r="914" spans="5:22" customFormat="1" x14ac:dyDescent="0.25"/>
    <row r="915" spans="5:22" customFormat="1" x14ac:dyDescent="0.25">
      <c r="E915" s="39" t="s">
        <v>142</v>
      </c>
    </row>
    <row r="916" spans="5:22" customFormat="1" x14ac:dyDescent="0.25">
      <c r="E916" t="s">
        <v>217</v>
      </c>
    </row>
    <row r="917" spans="5:22" customFormat="1" x14ac:dyDescent="0.25"/>
    <row r="918" spans="5:22" customFormat="1" x14ac:dyDescent="0.25">
      <c r="E918" s="39" t="s">
        <v>219</v>
      </c>
    </row>
    <row r="919" spans="5:22" customFormat="1" x14ac:dyDescent="0.25">
      <c r="E919" t="s">
        <v>279</v>
      </c>
    </row>
    <row r="920" spans="5:22" customFormat="1" x14ac:dyDescent="0.25"/>
    <row r="921" spans="5:22" customFormat="1" x14ac:dyDescent="0.25">
      <c r="E921" s="39" t="s">
        <v>220</v>
      </c>
    </row>
    <row r="922" spans="5:22" customFormat="1" x14ac:dyDescent="0.25">
      <c r="E922" t="s">
        <v>280</v>
      </c>
    </row>
    <row r="923" spans="5:22" customFormat="1" x14ac:dyDescent="0.25"/>
    <row r="924" spans="5:22" customFormat="1" x14ac:dyDescent="0.25">
      <c r="E924" s="39" t="s">
        <v>99</v>
      </c>
    </row>
    <row r="925" spans="5:22" customFormat="1" x14ac:dyDescent="0.25">
      <c r="E925" t="s">
        <v>875</v>
      </c>
      <c r="V925" s="31" t="s">
        <v>876</v>
      </c>
    </row>
    <row r="926" spans="5:22" customFormat="1" x14ac:dyDescent="0.25"/>
    <row r="927" spans="5:22" customFormat="1" x14ac:dyDescent="0.25">
      <c r="E927" s="39" t="s">
        <v>100</v>
      </c>
    </row>
    <row r="928" spans="5:22" customFormat="1" x14ac:dyDescent="0.25">
      <c r="E928" t="s">
        <v>861</v>
      </c>
    </row>
    <row r="929" spans="5:5" customFormat="1" x14ac:dyDescent="0.25">
      <c r="E929" t="s">
        <v>862</v>
      </c>
    </row>
    <row r="930" spans="5:5" customFormat="1" x14ac:dyDescent="0.25">
      <c r="E930" t="s">
        <v>863</v>
      </c>
    </row>
    <row r="931" spans="5:5" customFormat="1" x14ac:dyDescent="0.25">
      <c r="E931" t="s">
        <v>864</v>
      </c>
    </row>
    <row r="932" spans="5:5" customFormat="1" x14ac:dyDescent="0.25"/>
    <row r="933" spans="5:5" customFormat="1" x14ac:dyDescent="0.25">
      <c r="E933" s="39" t="s">
        <v>104</v>
      </c>
    </row>
    <row r="934" spans="5:5" customFormat="1" x14ac:dyDescent="0.25">
      <c r="E934" t="s">
        <v>865</v>
      </c>
    </row>
    <row r="935" spans="5:5" customFormat="1" x14ac:dyDescent="0.25">
      <c r="E935" t="s">
        <v>866</v>
      </c>
    </row>
    <row r="936" spans="5:5" customFormat="1" x14ac:dyDescent="0.25">
      <c r="E936" t="s">
        <v>867</v>
      </c>
    </row>
    <row r="937" spans="5:5" customFormat="1" x14ac:dyDescent="0.25">
      <c r="E937" t="s">
        <v>868</v>
      </c>
    </row>
    <row r="938" spans="5:5" customFormat="1" x14ac:dyDescent="0.25"/>
    <row r="939" spans="5:5" customFormat="1" x14ac:dyDescent="0.25">
      <c r="E939" s="39" t="s">
        <v>101</v>
      </c>
    </row>
    <row r="940" spans="5:5" customFormat="1" x14ac:dyDescent="0.25">
      <c r="E940" t="s">
        <v>869</v>
      </c>
    </row>
    <row r="941" spans="5:5" customFormat="1" x14ac:dyDescent="0.25">
      <c r="E941" t="s">
        <v>870</v>
      </c>
    </row>
    <row r="942" spans="5:5" customFormat="1" x14ac:dyDescent="0.25">
      <c r="E942" t="s">
        <v>871</v>
      </c>
    </row>
    <row r="943" spans="5:5" customFormat="1" x14ac:dyDescent="0.25">
      <c r="E943" t="s">
        <v>872</v>
      </c>
    </row>
    <row r="944" spans="5:5" customFormat="1" x14ac:dyDescent="0.25"/>
    <row r="945" spans="5:5" customFormat="1" x14ac:dyDescent="0.25">
      <c r="E945" s="2" t="s">
        <v>918</v>
      </c>
    </row>
    <row r="946" spans="5:5" customFormat="1" x14ac:dyDescent="0.25"/>
    <row r="947" spans="5:5" customFormat="1" x14ac:dyDescent="0.25"/>
    <row r="948" spans="5:5" customFormat="1" x14ac:dyDescent="0.25"/>
    <row r="949" spans="5:5" customFormat="1" x14ac:dyDescent="0.25"/>
    <row r="950" spans="5:5" customFormat="1" x14ac:dyDescent="0.25"/>
    <row r="951" spans="5:5" customFormat="1" x14ac:dyDescent="0.25"/>
    <row r="952" spans="5:5" customFormat="1" x14ac:dyDescent="0.25"/>
    <row r="953" spans="5:5" customFormat="1" x14ac:dyDescent="0.25"/>
    <row r="954" spans="5:5" customFormat="1" x14ac:dyDescent="0.25"/>
    <row r="955" spans="5:5" customFormat="1" x14ac:dyDescent="0.25"/>
    <row r="956" spans="5:5" customFormat="1" x14ac:dyDescent="0.25"/>
    <row r="957" spans="5:5" customFormat="1" x14ac:dyDescent="0.25"/>
    <row r="958" spans="5:5" customFormat="1" x14ac:dyDescent="0.25"/>
    <row r="959" spans="5:5" customFormat="1" x14ac:dyDescent="0.25"/>
    <row r="960" spans="5:5"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spans="5:70" customFormat="1" x14ac:dyDescent="0.25"/>
    <row r="978" spans="5:70" customFormat="1" x14ac:dyDescent="0.25"/>
    <row r="979" spans="5:70" customFormat="1" x14ac:dyDescent="0.25"/>
    <row r="980" spans="5:70" customFormat="1" x14ac:dyDescent="0.25"/>
    <row r="981" spans="5:70" customFormat="1" x14ac:dyDescent="0.25"/>
    <row r="982" spans="5:70" customFormat="1" x14ac:dyDescent="0.25"/>
    <row r="983" spans="5:70" customFormat="1" x14ac:dyDescent="0.25"/>
    <row r="984" spans="5:70" customFormat="1" x14ac:dyDescent="0.25"/>
    <row r="985" spans="5:70" customFormat="1" x14ac:dyDescent="0.25"/>
    <row r="986" spans="5:70" customFormat="1" x14ac:dyDescent="0.25">
      <c r="E986" s="26" t="s">
        <v>2</v>
      </c>
      <c r="F986" s="27"/>
      <c r="G986" s="27"/>
      <c r="H986" s="27"/>
      <c r="I986" s="27"/>
      <c r="J986" s="27"/>
      <c r="K986" s="27"/>
      <c r="L986" s="27"/>
      <c r="M986" s="27"/>
      <c r="N986" s="27"/>
      <c r="O986" s="27"/>
      <c r="P986" s="27"/>
      <c r="Q986" s="27"/>
      <c r="R986" s="27"/>
      <c r="S986" s="27"/>
      <c r="T986" s="27"/>
      <c r="U986" s="27"/>
      <c r="V986" s="27"/>
      <c r="X986" s="2" t="s">
        <v>56</v>
      </c>
      <c r="AE986" s="2" t="s">
        <v>895</v>
      </c>
      <c r="AN986" s="2" t="s">
        <v>799</v>
      </c>
      <c r="AU986" s="2" t="s">
        <v>168</v>
      </c>
      <c r="AX986" s="2" t="s">
        <v>169</v>
      </c>
      <c r="BE986" s="2" t="s">
        <v>170</v>
      </c>
      <c r="BK986" s="2" t="s">
        <v>56</v>
      </c>
      <c r="BR986" s="2" t="s">
        <v>337</v>
      </c>
    </row>
    <row r="987" spans="5:70" customFormat="1" x14ac:dyDescent="0.25">
      <c r="E987" s="47" t="s">
        <v>888</v>
      </c>
      <c r="F987" s="27"/>
      <c r="G987" s="27"/>
      <c r="H987" s="27"/>
      <c r="I987" s="27"/>
      <c r="J987" s="27"/>
      <c r="K987" s="27"/>
      <c r="L987" s="27"/>
      <c r="M987" s="27"/>
      <c r="N987" s="27"/>
      <c r="O987" s="27"/>
      <c r="P987" s="27"/>
      <c r="Q987" s="27"/>
      <c r="R987" s="27"/>
      <c r="S987" s="27"/>
      <c r="T987" s="27"/>
      <c r="U987" s="27"/>
      <c r="V987" s="27"/>
      <c r="X987" t="s">
        <v>896</v>
      </c>
      <c r="AE987" t="s">
        <v>885</v>
      </c>
      <c r="AN987" t="s">
        <v>868</v>
      </c>
      <c r="AU987" t="s">
        <v>886</v>
      </c>
      <c r="AX987" s="40" t="s">
        <v>900</v>
      </c>
      <c r="BE987" t="s">
        <v>252</v>
      </c>
      <c r="BK987" t="s">
        <v>868</v>
      </c>
      <c r="BR987" t="s">
        <v>868</v>
      </c>
    </row>
    <row r="988" spans="5:70" customFormat="1" x14ac:dyDescent="0.25">
      <c r="E988" s="47" t="s">
        <v>889</v>
      </c>
      <c r="F988" s="27"/>
      <c r="G988" s="27"/>
      <c r="H988" s="27"/>
      <c r="I988" s="27"/>
      <c r="J988" s="27"/>
      <c r="K988" s="27"/>
      <c r="L988" s="27"/>
      <c r="M988" s="27"/>
      <c r="N988" s="27"/>
      <c r="O988" s="27"/>
      <c r="P988" s="27"/>
      <c r="Q988" s="27"/>
      <c r="R988" s="27"/>
      <c r="S988" s="27"/>
      <c r="T988" s="27"/>
      <c r="U988" s="27"/>
      <c r="V988" s="27"/>
      <c r="X988" t="s">
        <v>897</v>
      </c>
      <c r="AE988" t="s">
        <v>885</v>
      </c>
      <c r="AN988" t="s">
        <v>867</v>
      </c>
      <c r="AU988" t="s">
        <v>886</v>
      </c>
      <c r="AX988" s="40" t="s">
        <v>900</v>
      </c>
      <c r="BE988" t="s">
        <v>252</v>
      </c>
      <c r="BK988" t="s">
        <v>867</v>
      </c>
      <c r="BR988" t="s">
        <v>867</v>
      </c>
    </row>
    <row r="989" spans="5:70" customFormat="1" x14ac:dyDescent="0.25">
      <c r="E989" s="26"/>
      <c r="F989" s="27"/>
      <c r="G989" s="27"/>
      <c r="H989" s="27"/>
      <c r="I989" s="27"/>
      <c r="J989" s="27"/>
      <c r="K989" s="27"/>
      <c r="L989" s="27"/>
      <c r="M989" s="27"/>
      <c r="N989" s="27"/>
      <c r="O989" s="27"/>
      <c r="P989" s="27"/>
      <c r="Q989" s="27"/>
      <c r="R989" s="27"/>
      <c r="S989" s="27"/>
      <c r="T989" s="27"/>
      <c r="U989" s="27"/>
      <c r="V989" s="27"/>
      <c r="X989" t="s">
        <v>898</v>
      </c>
      <c r="AE989" t="s">
        <v>885</v>
      </c>
      <c r="AN989" t="s">
        <v>866</v>
      </c>
      <c r="AU989" t="s">
        <v>886</v>
      </c>
      <c r="AX989" s="40" t="s">
        <v>900</v>
      </c>
      <c r="BE989" t="s">
        <v>252</v>
      </c>
      <c r="BK989" t="s">
        <v>866</v>
      </c>
      <c r="BR989" t="s">
        <v>866</v>
      </c>
    </row>
    <row r="990" spans="5:70" customFormat="1" x14ac:dyDescent="0.25">
      <c r="E990" s="47" t="s">
        <v>343</v>
      </c>
      <c r="F990" s="27"/>
      <c r="G990" s="27"/>
      <c r="H990" s="27"/>
      <c r="I990" s="27"/>
      <c r="J990" s="27"/>
      <c r="K990" s="27"/>
      <c r="L990" s="27"/>
      <c r="M990" s="27"/>
      <c r="N990" s="27"/>
      <c r="O990" s="27"/>
      <c r="P990" s="27"/>
      <c r="Q990" s="27"/>
      <c r="R990" s="27"/>
      <c r="S990" s="27"/>
      <c r="T990" s="27"/>
      <c r="U990" s="27"/>
      <c r="V990" s="27"/>
      <c r="X990" t="s">
        <v>899</v>
      </c>
      <c r="AE990" t="s">
        <v>885</v>
      </c>
      <c r="AN990" t="s">
        <v>865</v>
      </c>
      <c r="AU990" t="s">
        <v>886</v>
      </c>
      <c r="AX990" s="40" t="s">
        <v>900</v>
      </c>
      <c r="BE990" t="s">
        <v>252</v>
      </c>
      <c r="BK990" t="s">
        <v>865</v>
      </c>
      <c r="BR990" t="s">
        <v>865</v>
      </c>
    </row>
    <row r="991" spans="5:70" customFormat="1" x14ac:dyDescent="0.25">
      <c r="E991" s="47" t="s">
        <v>156</v>
      </c>
      <c r="F991" s="27"/>
      <c r="G991" s="27"/>
      <c r="H991" s="27"/>
      <c r="I991" s="27"/>
      <c r="J991" s="27"/>
      <c r="K991" s="27"/>
      <c r="L991" s="27"/>
      <c r="M991" s="27"/>
      <c r="N991" s="27"/>
      <c r="O991" s="27"/>
      <c r="P991" s="27"/>
      <c r="Q991" s="27"/>
      <c r="R991" s="27"/>
      <c r="S991" s="27"/>
      <c r="T991" s="27"/>
      <c r="U991" s="27"/>
      <c r="V991" s="27"/>
    </row>
    <row r="992" spans="5:70" customFormat="1" x14ac:dyDescent="0.25">
      <c r="E992" s="26"/>
      <c r="F992" s="27"/>
      <c r="G992" s="27"/>
      <c r="H992" s="27"/>
      <c r="I992" s="27"/>
      <c r="J992" s="27"/>
      <c r="K992" s="27"/>
      <c r="L992" s="27"/>
      <c r="M992" s="27"/>
      <c r="N992" s="27"/>
      <c r="O992" s="27"/>
      <c r="P992" s="27"/>
      <c r="Q992" s="27"/>
      <c r="R992" s="27"/>
      <c r="S992" s="27"/>
      <c r="T992" s="27"/>
      <c r="U992" s="27"/>
      <c r="V992" s="27"/>
      <c r="X992" s="2" t="str">
        <f>"update IFINAMS.dbo.INSURANCE_POLICY_ASSET set FA_CODE = '" &amp; TRIM(E940) &amp; "', MOD_BY = 'Aryo Budi', MOD_DATE = getdate(), MOD_IP_ADDRESS = 'M-462825' where CODE = '" &amp; TRIM(X987) &amp; "';"</f>
        <v>update IFINAMS.dbo.INSURANCE_POLICY_ASSET set FA_CODE = '2010.AST.2407.00055', MOD_BY = 'Aryo Budi', MOD_DATE = getdate(), MOD_IP_ADDRESS = 'M-462825' where CODE = 'DSF.IPA.2407.000378';</v>
      </c>
    </row>
    <row r="993" spans="5:104" customFormat="1" x14ac:dyDescent="0.25">
      <c r="E993" s="26" t="s">
        <v>890</v>
      </c>
      <c r="F993" s="27"/>
      <c r="G993" s="27"/>
      <c r="H993" s="27"/>
      <c r="I993" s="27"/>
      <c r="J993" s="27"/>
      <c r="K993" s="27"/>
      <c r="L993" s="27"/>
      <c r="M993" s="27"/>
      <c r="N993" s="27"/>
      <c r="O993" s="27"/>
      <c r="P993" s="27"/>
      <c r="Q993" s="27"/>
      <c r="R993" s="27"/>
      <c r="S993" s="27"/>
      <c r="T993" s="27"/>
      <c r="U993" s="27"/>
      <c r="V993" s="27"/>
      <c r="X993" s="2" t="str">
        <f>"update IFINAMS.dbo.INSURANCE_POLICY_ASSET set FA_CODE = '" &amp; TRIM(E941) &amp; "', MOD_BY = 'Aryo Budi', MOD_DATE = getdate(), MOD_IP_ADDRESS = 'M-462825' where CODE = '" &amp; TRIM(X988) &amp; "';"</f>
        <v>update IFINAMS.dbo.INSURANCE_POLICY_ASSET set FA_CODE = '2010.AST.2407.00054', MOD_BY = 'Aryo Budi', MOD_DATE = getdate(), MOD_IP_ADDRESS = 'M-462825' where CODE = 'DSF.IPA.2407.000377';</v>
      </c>
    </row>
    <row r="994" spans="5:104" customFormat="1" x14ac:dyDescent="0.25">
      <c r="E994" s="47" t="s">
        <v>891</v>
      </c>
      <c r="F994" s="27"/>
      <c r="G994" s="27"/>
      <c r="H994" s="27"/>
      <c r="I994" s="27"/>
      <c r="J994" s="27"/>
      <c r="K994" s="27"/>
      <c r="L994" s="27"/>
      <c r="M994" s="27"/>
      <c r="N994" s="27"/>
      <c r="O994" s="27"/>
      <c r="P994" s="27"/>
      <c r="Q994" s="27"/>
      <c r="R994" s="27"/>
      <c r="S994" s="27"/>
      <c r="T994" s="27"/>
      <c r="U994" s="27"/>
      <c r="V994" s="27"/>
      <c r="X994" s="2" t="str">
        <f>"update IFINAMS.dbo.INSURANCE_POLICY_ASSET set FA_CODE = '" &amp; TRIM(E942) &amp; "', MOD_BY = 'Aryo Budi', MOD_DATE = getdate(), MOD_IP_ADDRESS = 'M-462825' where CODE = '" &amp; TRIM(X989) &amp; "';"</f>
        <v>update IFINAMS.dbo.INSURANCE_POLICY_ASSET set FA_CODE = '2010.AST.2407.00053', MOD_BY = 'Aryo Budi', MOD_DATE = getdate(), MOD_IP_ADDRESS = 'M-462825' where CODE = 'DSF.IPA.2407.000376';</v>
      </c>
    </row>
    <row r="995" spans="5:104" customFormat="1" x14ac:dyDescent="0.25">
      <c r="E995" s="26"/>
      <c r="F995" s="27"/>
      <c r="G995" s="27"/>
      <c r="H995" s="27"/>
      <c r="I995" s="27"/>
      <c r="J995" s="27"/>
      <c r="K995" s="27"/>
      <c r="L995" s="27"/>
      <c r="M995" s="27"/>
      <c r="N995" s="27"/>
      <c r="O995" s="27"/>
      <c r="P995" s="27"/>
      <c r="Q995" s="27"/>
      <c r="R995" s="27"/>
      <c r="S995" s="27"/>
      <c r="T995" s="27"/>
      <c r="U995" s="27"/>
      <c r="V995" s="27"/>
      <c r="X995" s="2" t="str">
        <f>"update IFINAMS.dbo.INSURANCE_POLICY_ASSET set FA_CODE = '" &amp; TRIM(E943) &amp; "', MOD_BY = 'Aryo Budi', MOD_DATE = getdate(), MOD_IP_ADDRESS = 'M-462825' where CODE = '" &amp; TRIM(X990) &amp; "';"</f>
        <v>update IFINAMS.dbo.INSURANCE_POLICY_ASSET set FA_CODE = '2010.AST.2407.00052', MOD_BY = 'Aryo Budi', MOD_DATE = getdate(), MOD_IP_ADDRESS = 'M-462825' where CODE = 'DSF.IPA.2407.000375';</v>
      </c>
    </row>
    <row r="996" spans="5:104" customFormat="1" x14ac:dyDescent="0.25">
      <c r="E996" s="26" t="s">
        <v>892</v>
      </c>
      <c r="F996" s="27"/>
      <c r="G996" s="27"/>
      <c r="H996" s="27"/>
      <c r="I996" s="27"/>
      <c r="J996" s="27"/>
      <c r="K996" s="27"/>
      <c r="L996" s="27"/>
      <c r="M996" s="27"/>
      <c r="N996" s="27"/>
      <c r="O996" s="27"/>
      <c r="P996" s="27"/>
      <c r="Q996" s="27"/>
      <c r="R996" s="27"/>
      <c r="S996" s="27"/>
      <c r="T996" s="27"/>
      <c r="U996" s="27"/>
      <c r="V996" s="27"/>
    </row>
    <row r="997" spans="5:104" customFormat="1" x14ac:dyDescent="0.25">
      <c r="E997" s="47" t="s">
        <v>893</v>
      </c>
      <c r="F997" s="27"/>
      <c r="G997" s="27"/>
      <c r="H997" s="27"/>
      <c r="I997" s="27"/>
      <c r="J997" s="27"/>
      <c r="K997" s="27"/>
      <c r="L997" s="27"/>
      <c r="M997" s="27"/>
      <c r="N997" s="27"/>
      <c r="O997" s="27"/>
      <c r="P997" s="27"/>
      <c r="Q997" s="27"/>
      <c r="R997" s="27"/>
      <c r="S997" s="27"/>
      <c r="T997" s="27"/>
      <c r="U997" s="27"/>
      <c r="V997" s="27"/>
    </row>
    <row r="998" spans="5:104" customFormat="1" x14ac:dyDescent="0.25">
      <c r="E998" s="47" t="s">
        <v>894</v>
      </c>
      <c r="F998" s="27"/>
      <c r="G998" s="27"/>
      <c r="H998" s="27"/>
      <c r="I998" s="27"/>
      <c r="J998" s="27"/>
      <c r="K998" s="27"/>
      <c r="L998" s="27"/>
      <c r="M998" s="27"/>
      <c r="N998" s="27"/>
      <c r="O998" s="27"/>
      <c r="P998" s="27"/>
      <c r="Q998" s="27"/>
      <c r="R998" s="27"/>
      <c r="S998" s="27"/>
      <c r="T998" s="27"/>
      <c r="U998" s="27"/>
      <c r="V998" s="27"/>
    </row>
    <row r="999" spans="5:104" customFormat="1" x14ac:dyDescent="0.25">
      <c r="E999" s="26"/>
      <c r="F999" s="27"/>
      <c r="G999" s="27"/>
      <c r="H999" s="27"/>
      <c r="I999" s="27"/>
      <c r="J999" s="27"/>
      <c r="K999" s="27"/>
      <c r="L999" s="27"/>
      <c r="M999" s="27"/>
      <c r="N999" s="27"/>
      <c r="O999" s="27"/>
      <c r="P999" s="27"/>
      <c r="Q999" s="27"/>
      <c r="R999" s="27"/>
      <c r="S999" s="27"/>
      <c r="T999" s="27"/>
      <c r="U999" s="27"/>
      <c r="V999" s="27"/>
      <c r="Y999" s="26" t="s">
        <v>2</v>
      </c>
      <c r="Z999" s="27"/>
      <c r="AA999" s="27"/>
      <c r="AB999" s="27"/>
      <c r="AC999" s="27"/>
      <c r="AD999" s="27"/>
      <c r="AE999" s="27"/>
      <c r="AF999" s="27"/>
      <c r="AG999" s="27"/>
      <c r="AH999" s="27"/>
      <c r="AI999" s="27"/>
      <c r="AJ999" s="27"/>
      <c r="AK999" s="27"/>
      <c r="AL999" s="27"/>
      <c r="AM999" s="27"/>
      <c r="AN999" s="27"/>
      <c r="AO999" s="27"/>
      <c r="AQ999" s="2" t="s">
        <v>56</v>
      </c>
      <c r="AX999" s="2" t="s">
        <v>258</v>
      </c>
      <c r="BP999" s="2" t="s">
        <v>242</v>
      </c>
      <c r="BW999" s="2" t="s">
        <v>337</v>
      </c>
      <c r="CD999" s="2" t="s">
        <v>883</v>
      </c>
      <c r="CV999" s="2" t="s">
        <v>39</v>
      </c>
      <c r="CZ999" s="2" t="s">
        <v>884</v>
      </c>
    </row>
    <row r="1000" spans="5:104" customFormat="1" x14ac:dyDescent="0.25">
      <c r="E1000" s="26" t="s">
        <v>42</v>
      </c>
      <c r="F1000" s="27"/>
      <c r="G1000" s="27"/>
      <c r="H1000" s="27"/>
      <c r="I1000" s="27"/>
      <c r="J1000" s="27"/>
      <c r="K1000" s="27"/>
      <c r="L1000" s="27"/>
      <c r="M1000" s="27"/>
      <c r="N1000" s="27"/>
      <c r="O1000" s="27"/>
      <c r="P1000" s="27"/>
      <c r="Q1000" s="27"/>
      <c r="R1000" s="27"/>
      <c r="S1000" s="27"/>
      <c r="T1000" s="27"/>
      <c r="U1000" s="27"/>
      <c r="V1000" s="27"/>
      <c r="Y1000" s="26" t="s">
        <v>905</v>
      </c>
      <c r="Z1000" s="27"/>
      <c r="AA1000" s="27"/>
      <c r="AB1000" s="27"/>
      <c r="AC1000" s="27"/>
      <c r="AD1000" s="27"/>
      <c r="AE1000" s="27"/>
      <c r="AF1000" s="27"/>
      <c r="AG1000" s="27"/>
      <c r="AH1000" s="27"/>
      <c r="AI1000" s="27"/>
      <c r="AJ1000" s="27"/>
      <c r="AK1000" s="27"/>
      <c r="AL1000" s="27"/>
      <c r="AM1000" s="27"/>
      <c r="AN1000" s="27"/>
      <c r="AO1000" s="27"/>
      <c r="AQ1000" t="s">
        <v>872</v>
      </c>
      <c r="AX1000" t="s">
        <v>236</v>
      </c>
      <c r="BP1000" t="s">
        <v>159</v>
      </c>
      <c r="BW1000" t="s">
        <v>872</v>
      </c>
      <c r="CD1000" t="s">
        <v>887</v>
      </c>
      <c r="CV1000" t="s">
        <v>908</v>
      </c>
    </row>
    <row r="1001" spans="5:104" customFormat="1" x14ac:dyDescent="0.25">
      <c r="E1001" s="26"/>
      <c r="F1001" s="27"/>
      <c r="G1001" s="27"/>
      <c r="H1001" s="27"/>
      <c r="I1001" s="27"/>
      <c r="J1001" s="27"/>
      <c r="K1001" s="27"/>
      <c r="L1001" s="27"/>
      <c r="M1001" s="27"/>
      <c r="N1001" s="27"/>
      <c r="O1001" s="27"/>
      <c r="P1001" s="27"/>
      <c r="Q1001" s="27"/>
      <c r="R1001" s="27"/>
      <c r="S1001" s="27"/>
      <c r="T1001" s="27"/>
      <c r="U1001" s="27"/>
      <c r="V1001" s="27"/>
      <c r="Y1001" s="26"/>
      <c r="Z1001" s="27"/>
      <c r="AA1001" s="27"/>
      <c r="AB1001" s="27"/>
      <c r="AC1001" s="27"/>
      <c r="AD1001" s="27"/>
      <c r="AE1001" s="27"/>
      <c r="AF1001" s="27"/>
      <c r="AG1001" s="27"/>
      <c r="AH1001" s="27"/>
      <c r="AI1001" s="27"/>
      <c r="AJ1001" s="27"/>
      <c r="AK1001" s="27"/>
      <c r="AL1001" s="27"/>
      <c r="AM1001" s="27"/>
      <c r="AN1001" s="27"/>
      <c r="AO1001" s="27"/>
      <c r="AQ1001" t="s">
        <v>871</v>
      </c>
      <c r="AX1001" t="s">
        <v>236</v>
      </c>
      <c r="BP1001" t="s">
        <v>159</v>
      </c>
      <c r="BW1001" t="s">
        <v>871</v>
      </c>
      <c r="CD1001" t="s">
        <v>887</v>
      </c>
      <c r="CV1001" t="s">
        <v>909</v>
      </c>
    </row>
    <row r="1002" spans="5:104" customFormat="1" x14ac:dyDescent="0.25">
      <c r="E1002" s="26" t="s">
        <v>321</v>
      </c>
      <c r="F1002" s="27"/>
      <c r="G1002" s="27"/>
      <c r="H1002" s="27"/>
      <c r="I1002" s="27"/>
      <c r="J1002" s="27"/>
      <c r="K1002" s="27"/>
      <c r="L1002" s="27"/>
      <c r="M1002" s="27"/>
      <c r="N1002" s="27"/>
      <c r="O1002" s="27"/>
      <c r="P1002" s="27"/>
      <c r="Q1002" s="27"/>
      <c r="R1002" s="27"/>
      <c r="S1002" s="27"/>
      <c r="T1002" s="27"/>
      <c r="U1002" s="27"/>
      <c r="V1002" s="27"/>
      <c r="Y1002" s="26" t="s">
        <v>346</v>
      </c>
      <c r="Z1002" s="27"/>
      <c r="AA1002" s="27"/>
      <c r="AB1002" s="27"/>
      <c r="AC1002" s="27"/>
      <c r="AD1002" s="27"/>
      <c r="AE1002" s="27"/>
      <c r="AF1002" s="27"/>
      <c r="AG1002" s="27"/>
      <c r="AH1002" s="27"/>
      <c r="AI1002" s="27"/>
      <c r="AJ1002" s="27"/>
      <c r="AK1002" s="27"/>
      <c r="AL1002" s="27"/>
      <c r="AM1002" s="27"/>
      <c r="AN1002" s="27"/>
      <c r="AO1002" s="27"/>
      <c r="AQ1002" t="s">
        <v>870</v>
      </c>
      <c r="AX1002" t="s">
        <v>236</v>
      </c>
      <c r="BP1002" t="s">
        <v>159</v>
      </c>
      <c r="BW1002" t="s">
        <v>870</v>
      </c>
      <c r="CD1002" t="s">
        <v>887</v>
      </c>
      <c r="CV1002" t="s">
        <v>910</v>
      </c>
    </row>
    <row r="1003" spans="5:104" customFormat="1" x14ac:dyDescent="0.25">
      <c r="E1003" s="26" t="s">
        <v>344</v>
      </c>
      <c r="F1003" s="27"/>
      <c r="G1003" s="27"/>
      <c r="H1003" s="27"/>
      <c r="I1003" s="27"/>
      <c r="J1003" s="27"/>
      <c r="K1003" s="27"/>
      <c r="L1003" s="27"/>
      <c r="M1003" s="27"/>
      <c r="N1003" s="27"/>
      <c r="O1003" s="27"/>
      <c r="P1003" s="27"/>
      <c r="Q1003" s="27"/>
      <c r="R1003" s="27"/>
      <c r="S1003" s="27"/>
      <c r="T1003" s="27"/>
      <c r="U1003" s="27"/>
      <c r="V1003" s="27"/>
      <c r="Y1003" s="26" t="s">
        <v>906</v>
      </c>
      <c r="Z1003" s="27"/>
      <c r="AA1003" s="27"/>
      <c r="AB1003" s="27"/>
      <c r="AC1003" s="27"/>
      <c r="AD1003" s="27"/>
      <c r="AE1003" s="27"/>
      <c r="AF1003" s="27"/>
      <c r="AG1003" s="27"/>
      <c r="AH1003" s="27"/>
      <c r="AI1003" s="27"/>
      <c r="AJ1003" s="27"/>
      <c r="AK1003" s="27"/>
      <c r="AL1003" s="27"/>
      <c r="AM1003" s="27"/>
      <c r="AN1003" s="27"/>
      <c r="AO1003" s="27"/>
      <c r="AQ1003" t="s">
        <v>869</v>
      </c>
      <c r="AX1003" t="s">
        <v>236</v>
      </c>
      <c r="BP1003" t="s">
        <v>159</v>
      </c>
      <c r="BW1003" t="s">
        <v>869</v>
      </c>
      <c r="CD1003" t="s">
        <v>887</v>
      </c>
      <c r="CV1003" t="s">
        <v>911</v>
      </c>
    </row>
    <row r="1004" spans="5:104" customFormat="1" x14ac:dyDescent="0.25">
      <c r="E1004" s="26" t="s">
        <v>345</v>
      </c>
      <c r="F1004" s="27"/>
      <c r="G1004" s="27"/>
      <c r="H1004" s="27"/>
      <c r="I1004" s="27"/>
      <c r="J1004" s="27"/>
      <c r="K1004" s="27"/>
      <c r="L1004" s="27"/>
      <c r="M1004" s="27"/>
      <c r="N1004" s="27"/>
      <c r="O1004" s="27"/>
      <c r="P1004" s="27"/>
      <c r="Q1004" s="27"/>
      <c r="R1004" s="27"/>
      <c r="S1004" s="27"/>
      <c r="T1004" s="27"/>
      <c r="U1004" s="27"/>
      <c r="V1004" s="27"/>
      <c r="Y1004" s="26"/>
      <c r="Z1004" s="27"/>
      <c r="AA1004" s="27"/>
      <c r="AB1004" s="27"/>
      <c r="AC1004" s="27"/>
      <c r="AD1004" s="27"/>
      <c r="AE1004" s="27"/>
      <c r="AF1004" s="27"/>
      <c r="AG1004" s="27"/>
      <c r="AH1004" s="27"/>
      <c r="AI1004" s="27"/>
      <c r="AJ1004" s="27"/>
      <c r="AK1004" s="27"/>
      <c r="AL1004" s="27"/>
      <c r="AM1004" s="27"/>
      <c r="AN1004" s="27"/>
      <c r="AO1004" s="27"/>
    </row>
    <row r="1005" spans="5:104" customFormat="1" x14ac:dyDescent="0.25">
      <c r="E1005" s="26" t="s">
        <v>163</v>
      </c>
      <c r="F1005" s="27"/>
      <c r="G1005" s="27"/>
      <c r="H1005" s="27"/>
      <c r="I1005" s="27"/>
      <c r="J1005" s="27"/>
      <c r="K1005" s="27"/>
      <c r="L1005" s="27"/>
      <c r="M1005" s="27"/>
      <c r="N1005" s="27"/>
      <c r="O1005" s="27"/>
      <c r="P1005" s="27"/>
      <c r="Q1005" s="27"/>
      <c r="R1005" s="27"/>
      <c r="S1005" s="27"/>
      <c r="T1005" s="27"/>
      <c r="U1005" s="27"/>
      <c r="V1005" s="27"/>
      <c r="Y1005" s="26" t="s">
        <v>42</v>
      </c>
      <c r="Z1005" s="27"/>
      <c r="AA1005" s="27"/>
      <c r="AB1005" s="27"/>
      <c r="AC1005" s="27"/>
      <c r="AD1005" s="27"/>
      <c r="AE1005" s="27"/>
      <c r="AF1005" s="27"/>
      <c r="AG1005" s="27"/>
      <c r="AH1005" s="27"/>
      <c r="AI1005" s="27"/>
      <c r="AJ1005" s="27"/>
      <c r="AK1005" s="27"/>
      <c r="AL1005" s="27"/>
      <c r="AM1005" s="27"/>
      <c r="AN1005" s="27"/>
      <c r="AO1005" s="27"/>
    </row>
    <row r="1006" spans="5:104" customFormat="1" x14ac:dyDescent="0.25">
      <c r="E1006" s="26" t="s">
        <v>761</v>
      </c>
      <c r="F1006" s="27"/>
      <c r="G1006" s="27"/>
      <c r="H1006" s="27"/>
      <c r="I1006" s="27"/>
      <c r="J1006" s="27"/>
      <c r="K1006" s="27"/>
      <c r="L1006" s="27"/>
      <c r="M1006" s="27"/>
      <c r="N1006" s="27"/>
      <c r="O1006" s="27"/>
      <c r="P1006" s="27"/>
      <c r="Q1006" s="27"/>
      <c r="R1006" s="27"/>
      <c r="S1006" s="27"/>
      <c r="T1006" s="27"/>
      <c r="U1006" s="27"/>
      <c r="V1006" s="27"/>
      <c r="Y1006" s="26"/>
      <c r="Z1006" s="27"/>
      <c r="AA1006" s="27"/>
      <c r="AB1006" s="27"/>
      <c r="AC1006" s="27"/>
      <c r="AD1006" s="27"/>
      <c r="AE1006" s="27"/>
      <c r="AF1006" s="27"/>
      <c r="AG1006" s="27"/>
      <c r="AH1006" s="27"/>
      <c r="AI1006" s="27"/>
      <c r="AJ1006" s="27"/>
      <c r="AK1006" s="27"/>
      <c r="AL1006" s="27"/>
      <c r="AM1006" s="27"/>
      <c r="AN1006" s="27"/>
      <c r="AO1006" s="27"/>
    </row>
    <row r="1007" spans="5:104" customFormat="1" x14ac:dyDescent="0.25">
      <c r="E1007" s="26" t="s">
        <v>164</v>
      </c>
      <c r="F1007" s="27"/>
      <c r="G1007" s="27"/>
      <c r="H1007" s="27"/>
      <c r="I1007" s="27"/>
      <c r="J1007" s="27"/>
      <c r="K1007" s="27"/>
      <c r="L1007" s="27"/>
      <c r="M1007" s="27"/>
      <c r="N1007" s="27"/>
      <c r="O1007" s="27"/>
      <c r="P1007" s="27"/>
      <c r="Q1007" s="27"/>
      <c r="R1007" s="27"/>
      <c r="S1007" s="27"/>
      <c r="T1007" s="27"/>
      <c r="U1007" s="27"/>
      <c r="V1007" s="27"/>
      <c r="Y1007" s="26" t="s">
        <v>176</v>
      </c>
      <c r="Z1007" s="27"/>
      <c r="AA1007" s="27"/>
      <c r="AB1007" s="27"/>
      <c r="AC1007" s="27"/>
      <c r="AD1007" s="27"/>
      <c r="AE1007" s="27"/>
      <c r="AF1007" s="27"/>
      <c r="AG1007" s="27"/>
      <c r="AH1007" s="27"/>
      <c r="AI1007" s="27"/>
      <c r="AJ1007" s="27"/>
      <c r="AK1007" s="27"/>
      <c r="AL1007" s="27"/>
      <c r="AM1007" s="27"/>
      <c r="AN1007" s="27"/>
      <c r="AO1007" s="27"/>
    </row>
    <row r="1008" spans="5:104" customFormat="1" x14ac:dyDescent="0.25">
      <c r="E1008" s="26" t="s">
        <v>377</v>
      </c>
      <c r="F1008" s="27"/>
      <c r="G1008" s="27"/>
      <c r="H1008" s="27"/>
      <c r="I1008" s="27"/>
      <c r="J1008" s="27"/>
      <c r="K1008" s="27"/>
      <c r="L1008" s="27"/>
      <c r="M1008" s="27"/>
      <c r="N1008" s="27"/>
      <c r="O1008" s="27"/>
      <c r="P1008" s="27"/>
      <c r="Q1008" s="27"/>
      <c r="R1008" s="27"/>
      <c r="S1008" s="27"/>
      <c r="T1008" s="27"/>
      <c r="U1008" s="27"/>
      <c r="V1008" s="27"/>
      <c r="Y1008" s="26" t="s">
        <v>177</v>
      </c>
      <c r="Z1008" s="27"/>
      <c r="AA1008" s="27"/>
      <c r="AB1008" s="27"/>
      <c r="AC1008" s="27"/>
      <c r="AD1008" s="27"/>
      <c r="AE1008" s="27"/>
      <c r="AF1008" s="27"/>
      <c r="AG1008" s="27"/>
      <c r="AH1008" s="27"/>
      <c r="AI1008" s="27"/>
      <c r="AJ1008" s="27"/>
      <c r="AK1008" s="27"/>
      <c r="AL1008" s="27"/>
      <c r="AM1008" s="27"/>
      <c r="AN1008" s="27"/>
      <c r="AO1008" s="27"/>
    </row>
    <row r="1009" spans="5:82" customFormat="1" x14ac:dyDescent="0.25">
      <c r="E1009" s="26" t="s">
        <v>877</v>
      </c>
      <c r="F1009" s="27"/>
      <c r="G1009" s="27"/>
      <c r="H1009" s="27"/>
      <c r="I1009" s="27"/>
      <c r="J1009" s="27"/>
      <c r="K1009" s="27"/>
      <c r="L1009" s="27"/>
      <c r="M1009" s="27"/>
      <c r="N1009" s="27"/>
      <c r="O1009" s="27"/>
      <c r="P1009" s="27"/>
      <c r="Q1009" s="27"/>
      <c r="R1009" s="27"/>
      <c r="S1009" s="27"/>
      <c r="T1009" s="27"/>
      <c r="U1009" s="27"/>
      <c r="V1009" s="27"/>
      <c r="Y1009" s="26" t="s">
        <v>36</v>
      </c>
      <c r="Z1009" s="27"/>
      <c r="AA1009" s="27"/>
      <c r="AB1009" s="27"/>
      <c r="AC1009" s="27"/>
      <c r="AD1009" s="27"/>
      <c r="AE1009" s="27"/>
      <c r="AF1009" s="27"/>
      <c r="AG1009" s="27"/>
      <c r="AH1009" s="27"/>
      <c r="AI1009" s="27"/>
      <c r="AJ1009" s="27"/>
      <c r="AK1009" s="27"/>
      <c r="AL1009" s="27"/>
      <c r="AM1009" s="27"/>
      <c r="AN1009" s="27"/>
      <c r="AO1009" s="27"/>
    </row>
    <row r="1010" spans="5:82" customFormat="1" x14ac:dyDescent="0.25">
      <c r="E1010" s="26" t="s">
        <v>878</v>
      </c>
      <c r="F1010" s="27"/>
      <c r="G1010" s="27"/>
      <c r="H1010" s="27"/>
      <c r="I1010" s="27"/>
      <c r="J1010" s="27"/>
      <c r="K1010" s="27"/>
      <c r="L1010" s="27"/>
      <c r="M1010" s="27"/>
      <c r="N1010" s="27"/>
      <c r="O1010" s="27"/>
      <c r="P1010" s="27"/>
      <c r="Q1010" s="27"/>
      <c r="R1010" s="27"/>
      <c r="S1010" s="27"/>
      <c r="T1010" s="27"/>
      <c r="U1010" s="27"/>
      <c r="V1010" s="27"/>
      <c r="Y1010" s="26" t="s">
        <v>907</v>
      </c>
      <c r="Z1010" s="27"/>
      <c r="AA1010" s="27"/>
      <c r="AB1010" s="27"/>
      <c r="AC1010" s="27"/>
      <c r="AD1010" s="27"/>
      <c r="AE1010" s="27"/>
      <c r="AF1010" s="27"/>
      <c r="AG1010" s="27"/>
      <c r="AH1010" s="27"/>
      <c r="AI1010" s="27"/>
      <c r="AJ1010" s="27"/>
      <c r="AK1010" s="27"/>
      <c r="AL1010" s="27"/>
      <c r="AM1010" s="27"/>
      <c r="AN1010" s="27"/>
      <c r="AO1010" s="27"/>
    </row>
    <row r="1011" spans="5:82" customFormat="1" x14ac:dyDescent="0.25">
      <c r="E1011" s="47" t="s">
        <v>879</v>
      </c>
      <c r="F1011" s="27"/>
      <c r="G1011" s="27"/>
      <c r="H1011" s="27"/>
      <c r="I1011" s="27"/>
      <c r="J1011" s="27"/>
      <c r="K1011" s="27"/>
      <c r="L1011" s="27"/>
      <c r="M1011" s="27"/>
      <c r="N1011" s="27"/>
      <c r="O1011" s="27"/>
      <c r="P1011" s="27"/>
      <c r="Q1011" s="27"/>
      <c r="R1011" s="27"/>
      <c r="S1011" s="27"/>
      <c r="T1011" s="27"/>
      <c r="U1011" s="27"/>
      <c r="V1011" s="27"/>
      <c r="Y1011" s="47" t="s">
        <v>912</v>
      </c>
      <c r="Z1011" s="27"/>
      <c r="AA1011" s="27"/>
      <c r="AB1011" s="27"/>
      <c r="AC1011" s="27"/>
      <c r="AD1011" s="27"/>
      <c r="AE1011" s="27"/>
      <c r="AF1011" s="27"/>
      <c r="AG1011" s="27"/>
      <c r="AH1011" s="27"/>
      <c r="AI1011" s="27"/>
      <c r="AJ1011" s="27"/>
      <c r="AK1011" s="27"/>
      <c r="AL1011" s="27"/>
      <c r="AM1011" s="27"/>
      <c r="AN1011" s="27"/>
      <c r="AO1011" s="27"/>
    </row>
    <row r="1012" spans="5:82" customFormat="1" x14ac:dyDescent="0.25">
      <c r="E1012" s="47" t="s">
        <v>880</v>
      </c>
      <c r="F1012" s="27"/>
      <c r="G1012" s="27"/>
      <c r="H1012" s="27"/>
      <c r="I1012" s="27"/>
      <c r="J1012" s="27"/>
      <c r="K1012" s="27"/>
      <c r="L1012" s="27"/>
      <c r="M1012" s="27"/>
      <c r="N1012" s="27"/>
      <c r="O1012" s="27"/>
      <c r="P1012" s="27"/>
      <c r="Q1012" s="27"/>
      <c r="R1012" s="27"/>
      <c r="S1012" s="27"/>
      <c r="T1012" s="27"/>
      <c r="U1012" s="27"/>
      <c r="V1012" s="27"/>
      <c r="Y1012" s="47" t="s">
        <v>913</v>
      </c>
      <c r="Z1012" s="27"/>
      <c r="AA1012" s="27"/>
      <c r="AB1012" s="27"/>
      <c r="AC1012" s="27"/>
      <c r="AD1012" s="27"/>
      <c r="AE1012" s="27"/>
      <c r="AF1012" s="27"/>
      <c r="AG1012" s="27"/>
      <c r="AH1012" s="27"/>
      <c r="AI1012" s="27"/>
      <c r="AJ1012" s="27"/>
      <c r="AK1012" s="27"/>
      <c r="AL1012" s="27"/>
      <c r="AM1012" s="27"/>
      <c r="AN1012" s="27"/>
      <c r="AO1012" s="27"/>
    </row>
    <row r="1013" spans="5:82" customFormat="1" x14ac:dyDescent="0.25">
      <c r="E1013" s="47" t="s">
        <v>881</v>
      </c>
      <c r="F1013" s="27"/>
      <c r="G1013" s="27"/>
      <c r="H1013" s="27"/>
      <c r="I1013" s="27"/>
      <c r="J1013" s="27"/>
      <c r="K1013" s="27"/>
      <c r="L1013" s="27"/>
      <c r="M1013" s="27"/>
      <c r="N1013" s="27"/>
      <c r="O1013" s="27"/>
      <c r="P1013" s="27"/>
      <c r="Q1013" s="27"/>
      <c r="R1013" s="27"/>
      <c r="S1013" s="27"/>
      <c r="T1013" s="27"/>
      <c r="U1013" s="27"/>
      <c r="V1013" s="27"/>
      <c r="Y1013" s="47" t="s">
        <v>914</v>
      </c>
      <c r="Z1013" s="27"/>
      <c r="AA1013" s="27"/>
      <c r="AB1013" s="27"/>
      <c r="AC1013" s="27"/>
      <c r="AD1013" s="27"/>
      <c r="AE1013" s="27"/>
      <c r="AF1013" s="27"/>
      <c r="AG1013" s="27"/>
      <c r="AH1013" s="27"/>
      <c r="AI1013" s="27"/>
      <c r="AJ1013" s="27"/>
      <c r="AK1013" s="27"/>
      <c r="AL1013" s="27"/>
      <c r="AM1013" s="27"/>
      <c r="AN1013" s="27"/>
      <c r="AO1013" s="27"/>
    </row>
    <row r="1014" spans="5:82" customFormat="1" x14ac:dyDescent="0.25">
      <c r="E1014" s="47" t="s">
        <v>882</v>
      </c>
      <c r="F1014" s="27"/>
      <c r="G1014" s="27"/>
      <c r="H1014" s="27"/>
      <c r="I1014" s="27"/>
      <c r="J1014" s="27"/>
      <c r="K1014" s="27"/>
      <c r="L1014" s="27"/>
      <c r="M1014" s="27"/>
      <c r="N1014" s="27"/>
      <c r="O1014" s="27"/>
      <c r="P1014" s="27"/>
      <c r="Q1014" s="27"/>
      <c r="R1014" s="27"/>
      <c r="S1014" s="27"/>
      <c r="T1014" s="27"/>
      <c r="U1014" s="27"/>
      <c r="V1014" s="27"/>
      <c r="Y1014" s="47" t="s">
        <v>915</v>
      </c>
      <c r="Z1014" s="27"/>
      <c r="AA1014" s="27"/>
      <c r="AB1014" s="27"/>
      <c r="AC1014" s="27"/>
      <c r="AD1014" s="27"/>
      <c r="AE1014" s="27"/>
      <c r="AF1014" s="27"/>
      <c r="AG1014" s="27"/>
      <c r="AH1014" s="27"/>
      <c r="AI1014" s="27"/>
      <c r="AJ1014" s="27"/>
      <c r="AK1014" s="27"/>
      <c r="AL1014" s="27"/>
      <c r="AM1014" s="27"/>
      <c r="AN1014" s="27"/>
      <c r="AO1014" s="27"/>
    </row>
    <row r="1015" spans="5:82" customFormat="1" x14ac:dyDescent="0.25">
      <c r="E1015" s="26" t="s">
        <v>21</v>
      </c>
      <c r="F1015" s="27"/>
      <c r="G1015" s="27"/>
      <c r="H1015" s="27"/>
      <c r="I1015" s="27"/>
      <c r="J1015" s="27"/>
      <c r="K1015" s="27"/>
      <c r="L1015" s="27"/>
      <c r="M1015" s="27"/>
      <c r="N1015" s="27"/>
      <c r="O1015" s="27"/>
      <c r="P1015" s="27"/>
      <c r="Q1015" s="27"/>
      <c r="R1015" s="27"/>
      <c r="S1015" s="27"/>
      <c r="T1015" s="27"/>
      <c r="U1015" s="27"/>
      <c r="V1015" s="27"/>
      <c r="Y1015" s="26" t="s">
        <v>21</v>
      </c>
      <c r="Z1015" s="27"/>
      <c r="AA1015" s="27"/>
      <c r="AB1015" s="27"/>
      <c r="AC1015" s="27"/>
      <c r="AD1015" s="27"/>
      <c r="AE1015" s="27"/>
      <c r="AF1015" s="27"/>
      <c r="AG1015" s="27"/>
      <c r="AH1015" s="27"/>
      <c r="AI1015" s="27"/>
      <c r="AJ1015" s="27"/>
      <c r="AK1015" s="27"/>
      <c r="AL1015" s="27"/>
      <c r="AM1015" s="27"/>
      <c r="AN1015" s="27"/>
      <c r="AO1015" s="27"/>
    </row>
    <row r="1016" spans="5:82" customFormat="1" x14ac:dyDescent="0.25"/>
    <row r="1017" spans="5:82" customFormat="1" x14ac:dyDescent="0.25">
      <c r="E1017" s="28" t="s">
        <v>22</v>
      </c>
      <c r="F1017" s="29"/>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c r="BK1017" s="29"/>
      <c r="BL1017" s="29"/>
      <c r="BM1017" s="29"/>
      <c r="BN1017" s="29"/>
      <c r="BO1017" s="29"/>
      <c r="BP1017" s="29"/>
      <c r="BQ1017" s="29"/>
      <c r="BR1017" s="29"/>
      <c r="BS1017" s="29"/>
      <c r="BT1017" s="29"/>
      <c r="BU1017" s="29"/>
      <c r="BV1017" s="29"/>
      <c r="BW1017" s="29"/>
      <c r="BX1017" s="29"/>
      <c r="BY1017" s="29"/>
      <c r="BZ1017" s="29"/>
      <c r="CA1017" s="29"/>
      <c r="CB1017" s="29"/>
      <c r="CC1017" s="29"/>
      <c r="CD1017" s="29"/>
    </row>
    <row r="1018" spans="5:82" customFormat="1" x14ac:dyDescent="0.25">
      <c r="E1018" s="28"/>
      <c r="F1018" s="29"/>
      <c r="G1018" s="29"/>
      <c r="H1018" s="29"/>
      <c r="I1018" s="29"/>
      <c r="J1018" s="29"/>
      <c r="K1018" s="29"/>
      <c r="L1018" s="29"/>
      <c r="M1018" s="29"/>
      <c r="N1018" s="29"/>
      <c r="O1018" s="29"/>
      <c r="P1018" s="29"/>
      <c r="Q1018" s="29"/>
      <c r="R1018" s="29"/>
      <c r="S1018" s="29"/>
      <c r="T1018" s="29"/>
      <c r="U1018" s="29"/>
      <c r="V1018" s="29"/>
      <c r="W1018" s="29"/>
      <c r="X1018" s="29"/>
      <c r="Y1018" s="29"/>
      <c r="Z1018" s="29"/>
      <c r="AA1018" s="29"/>
      <c r="AB1018" s="29"/>
      <c r="AC1018" s="29"/>
      <c r="AD1018" s="29"/>
      <c r="AE1018" s="29"/>
      <c r="AF1018" s="29"/>
      <c r="AG1018" s="29"/>
      <c r="AH1018" s="29"/>
      <c r="AI1018" s="29"/>
      <c r="AJ1018" s="29"/>
      <c r="AK1018" s="29"/>
      <c r="AL1018" s="29"/>
      <c r="AM1018" s="29"/>
      <c r="AN1018" s="29"/>
      <c r="AO1018" s="29"/>
      <c r="AP1018" s="29"/>
      <c r="AQ1018" s="29"/>
      <c r="AR1018" s="29"/>
      <c r="AS1018" s="29"/>
      <c r="AT1018" s="29"/>
      <c r="AU1018" s="29"/>
      <c r="AV1018" s="29"/>
      <c r="AW1018" s="29"/>
      <c r="AX1018" s="29"/>
      <c r="AY1018" s="29"/>
      <c r="AZ1018" s="29"/>
      <c r="BA1018" s="29"/>
      <c r="BB1018" s="29"/>
      <c r="BC1018" s="29"/>
      <c r="BD1018" s="29"/>
      <c r="BE1018" s="29"/>
      <c r="BF1018" s="29"/>
      <c r="BG1018" s="29"/>
      <c r="BH1018" s="29"/>
      <c r="BI1018" s="29"/>
      <c r="BJ1018" s="29"/>
      <c r="BK1018" s="29"/>
      <c r="BL1018" s="29"/>
      <c r="BM1018" s="29"/>
      <c r="BN1018" s="29"/>
      <c r="BO1018" s="29"/>
      <c r="BP1018" s="29"/>
      <c r="BQ1018" s="29"/>
      <c r="BR1018" s="29"/>
      <c r="BS1018" s="29"/>
      <c r="BT1018" s="29"/>
      <c r="BU1018" s="29"/>
      <c r="BV1018" s="29"/>
      <c r="BW1018" s="29"/>
      <c r="BX1018" s="29"/>
      <c r="BY1018" s="29"/>
      <c r="BZ1018" s="29"/>
      <c r="CA1018" s="29"/>
      <c r="CB1018" s="29"/>
      <c r="CC1018" s="29"/>
      <c r="CD1018" s="29"/>
    </row>
    <row r="1019" spans="5:82" customFormat="1" x14ac:dyDescent="0.25">
      <c r="E1019" s="28" t="str">
        <f>X992</f>
        <v>update IFINAMS.dbo.INSURANCE_POLICY_ASSET set FA_CODE = '2010.AST.2407.00055', MOD_BY = 'Aryo Budi', MOD_DATE = getdate(), MOD_IP_ADDRESS = 'M-462825' where CODE = 'DSF.IPA.2407.000378';</v>
      </c>
      <c r="F1019" s="29"/>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c r="AM1019" s="29"/>
      <c r="AN1019" s="29"/>
      <c r="AO1019" s="29"/>
      <c r="AP1019" s="29"/>
      <c r="AQ1019" s="29"/>
      <c r="AR1019" s="29"/>
      <c r="AS1019" s="29"/>
      <c r="AT1019" s="29"/>
      <c r="AU1019" s="29"/>
      <c r="AV1019" s="29"/>
      <c r="AW1019" s="29"/>
      <c r="AX1019" s="29"/>
      <c r="AY1019" s="29"/>
      <c r="AZ1019" s="29"/>
      <c r="BA1019" s="29"/>
      <c r="BB1019" s="29"/>
      <c r="BC1019" s="29"/>
      <c r="BD1019" s="29"/>
      <c r="BE1019" s="29"/>
      <c r="BF1019" s="29"/>
      <c r="BG1019" s="29"/>
      <c r="BH1019" s="29"/>
      <c r="BI1019" s="29"/>
      <c r="BJ1019" s="29"/>
      <c r="BK1019" s="29"/>
      <c r="BL1019" s="29"/>
      <c r="BM1019" s="29"/>
      <c r="BN1019" s="29"/>
      <c r="BO1019" s="29"/>
      <c r="BP1019" s="29"/>
      <c r="BQ1019" s="29"/>
      <c r="BR1019" s="29"/>
      <c r="BS1019" s="29"/>
      <c r="BT1019" s="29"/>
      <c r="BU1019" s="29"/>
      <c r="BV1019" s="29"/>
      <c r="BW1019" s="29"/>
      <c r="BX1019" s="29"/>
      <c r="BY1019" s="29"/>
      <c r="BZ1019" s="29"/>
      <c r="CA1019" s="29"/>
      <c r="CB1019" s="29"/>
      <c r="CC1019" s="29"/>
      <c r="CD1019" s="29"/>
    </row>
    <row r="1020" spans="5:82" customFormat="1" x14ac:dyDescent="0.25">
      <c r="E1020" s="28" t="str">
        <f>X993</f>
        <v>update IFINAMS.dbo.INSURANCE_POLICY_ASSET set FA_CODE = '2010.AST.2407.00054', MOD_BY = 'Aryo Budi', MOD_DATE = getdate(), MOD_IP_ADDRESS = 'M-462825' where CODE = 'DSF.IPA.2407.000377';</v>
      </c>
      <c r="F1020" s="29"/>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c r="AC1020" s="29"/>
      <c r="AD1020" s="29"/>
      <c r="AE1020" s="29"/>
      <c r="AF1020" s="29"/>
      <c r="AG1020" s="29"/>
      <c r="AH1020" s="29"/>
      <c r="AI1020" s="29"/>
      <c r="AJ1020" s="29"/>
      <c r="AK1020" s="29"/>
      <c r="AL1020" s="29"/>
      <c r="AM1020" s="29"/>
      <c r="AN1020" s="29"/>
      <c r="AO1020" s="29"/>
      <c r="AP1020" s="29"/>
      <c r="AQ1020" s="29"/>
      <c r="AR1020" s="29"/>
      <c r="AS1020" s="29"/>
      <c r="AT1020" s="29"/>
      <c r="AU1020" s="29"/>
      <c r="AV1020" s="29"/>
      <c r="AW1020" s="29"/>
      <c r="AX1020" s="29"/>
      <c r="AY1020" s="29"/>
      <c r="AZ1020" s="29"/>
      <c r="BA1020" s="29"/>
      <c r="BB1020" s="29"/>
      <c r="BC1020" s="29"/>
      <c r="BD1020" s="29"/>
      <c r="BE1020" s="29"/>
      <c r="BF1020" s="29"/>
      <c r="BG1020" s="29"/>
      <c r="BH1020" s="29"/>
      <c r="BI1020" s="29"/>
      <c r="BJ1020" s="29"/>
      <c r="BK1020" s="29"/>
      <c r="BL1020" s="29"/>
      <c r="BM1020" s="29"/>
      <c r="BN1020" s="29"/>
      <c r="BO1020" s="29"/>
      <c r="BP1020" s="29"/>
      <c r="BQ1020" s="29"/>
      <c r="BR1020" s="29"/>
      <c r="BS1020" s="29"/>
      <c r="BT1020" s="29"/>
      <c r="BU1020" s="29"/>
      <c r="BV1020" s="29"/>
      <c r="BW1020" s="29"/>
      <c r="BX1020" s="29"/>
      <c r="BY1020" s="29"/>
      <c r="BZ1020" s="29"/>
      <c r="CA1020" s="29"/>
      <c r="CB1020" s="29"/>
      <c r="CC1020" s="29"/>
      <c r="CD1020" s="29"/>
    </row>
    <row r="1021" spans="5:82" customFormat="1" x14ac:dyDescent="0.25">
      <c r="E1021" s="28" t="str">
        <f>X994</f>
        <v>update IFINAMS.dbo.INSURANCE_POLICY_ASSET set FA_CODE = '2010.AST.2407.00053', MOD_BY = 'Aryo Budi', MOD_DATE = getdate(), MOD_IP_ADDRESS = 'M-462825' where CODE = 'DSF.IPA.2407.000376';</v>
      </c>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29"/>
      <c r="AQ1021" s="29"/>
      <c r="AR1021" s="29"/>
      <c r="AS1021" s="29"/>
      <c r="AT1021" s="29"/>
      <c r="AU1021" s="29"/>
      <c r="AV1021" s="29"/>
      <c r="AW1021" s="29"/>
      <c r="AX1021" s="29"/>
      <c r="AY1021" s="29"/>
      <c r="AZ1021" s="29"/>
      <c r="BA1021" s="29"/>
      <c r="BB1021" s="29"/>
      <c r="BC1021" s="29"/>
      <c r="BD1021" s="29"/>
      <c r="BE1021" s="29"/>
      <c r="BF1021" s="29"/>
      <c r="BG1021" s="29"/>
      <c r="BH1021" s="29"/>
      <c r="BI1021" s="29"/>
      <c r="BJ1021" s="29"/>
      <c r="BK1021" s="29"/>
      <c r="BL1021" s="29"/>
      <c r="BM1021" s="29"/>
      <c r="BN1021" s="29"/>
      <c r="BO1021" s="29"/>
      <c r="BP1021" s="29"/>
      <c r="BQ1021" s="29"/>
      <c r="BR1021" s="29"/>
      <c r="BS1021" s="29"/>
      <c r="BT1021" s="29"/>
      <c r="BU1021" s="29"/>
      <c r="BV1021" s="29"/>
      <c r="BW1021" s="29"/>
      <c r="BX1021" s="29"/>
      <c r="BY1021" s="29"/>
      <c r="BZ1021" s="29"/>
      <c r="CA1021" s="29"/>
      <c r="CB1021" s="29"/>
      <c r="CC1021" s="29"/>
      <c r="CD1021" s="29"/>
    </row>
    <row r="1022" spans="5:82" customFormat="1" x14ac:dyDescent="0.25">
      <c r="E1022" s="28" t="str">
        <f>X995</f>
        <v>update IFINAMS.dbo.INSURANCE_POLICY_ASSET set FA_CODE = '2010.AST.2407.00052', MOD_BY = 'Aryo Budi', MOD_DATE = getdate(), MOD_IP_ADDRESS = 'M-462825' where CODE = 'DSF.IPA.2407.000375';</v>
      </c>
      <c r="F1022" s="29"/>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c r="AC1022" s="29"/>
      <c r="AD1022" s="29"/>
      <c r="AE1022" s="29"/>
      <c r="AF1022" s="29"/>
      <c r="AG1022" s="29"/>
      <c r="AH1022" s="29"/>
      <c r="AI1022" s="29"/>
      <c r="AJ1022" s="29"/>
      <c r="AK1022" s="29"/>
      <c r="AL1022" s="29"/>
      <c r="AM1022" s="29"/>
      <c r="AN1022" s="29"/>
      <c r="AO1022" s="29"/>
      <c r="AP1022" s="29"/>
      <c r="AQ1022" s="29"/>
      <c r="AR1022" s="29"/>
      <c r="AS1022" s="29"/>
      <c r="AT1022" s="29"/>
      <c r="AU1022" s="29"/>
      <c r="AV1022" s="29"/>
      <c r="AW1022" s="29"/>
      <c r="AX1022" s="29"/>
      <c r="AY1022" s="29"/>
      <c r="AZ1022" s="29"/>
      <c r="BA1022" s="29"/>
      <c r="BB1022" s="29"/>
      <c r="BC1022" s="29"/>
      <c r="BD1022" s="29"/>
      <c r="BE1022" s="29"/>
      <c r="BF1022" s="29"/>
      <c r="BG1022" s="29"/>
      <c r="BH1022" s="29"/>
      <c r="BI1022" s="29"/>
      <c r="BJ1022" s="29"/>
      <c r="BK1022" s="29"/>
      <c r="BL1022" s="29"/>
      <c r="BM1022" s="29"/>
      <c r="BN1022" s="29"/>
      <c r="BO1022" s="29"/>
      <c r="BP1022" s="29"/>
      <c r="BQ1022" s="29"/>
      <c r="BR1022" s="29"/>
      <c r="BS1022" s="29"/>
      <c r="BT1022" s="29"/>
      <c r="BU1022" s="29"/>
      <c r="BV1022" s="29"/>
      <c r="BW1022" s="29"/>
      <c r="BX1022" s="29"/>
      <c r="BY1022" s="29"/>
      <c r="BZ1022" s="29"/>
      <c r="CA1022" s="29"/>
      <c r="CB1022" s="29"/>
      <c r="CC1022" s="29"/>
      <c r="CD1022" s="29"/>
    </row>
    <row r="1023" spans="5:82" customFormat="1" x14ac:dyDescent="0.25">
      <c r="E1023" s="28"/>
      <c r="F1023" s="29"/>
      <c r="G1023" s="29"/>
      <c r="H1023" s="29"/>
      <c r="I1023" s="29"/>
      <c r="J1023" s="29"/>
      <c r="K1023" s="29"/>
      <c r="L1023" s="29"/>
      <c r="M1023" s="29"/>
      <c r="N1023" s="29"/>
      <c r="O1023" s="29"/>
      <c r="P1023" s="29"/>
      <c r="Q1023" s="29"/>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c r="AM1023" s="29"/>
      <c r="AN1023" s="29"/>
      <c r="AO1023" s="29"/>
      <c r="AP1023" s="29"/>
      <c r="AQ1023" s="29"/>
      <c r="AR1023" s="29"/>
      <c r="AS1023" s="29"/>
      <c r="AT1023" s="29"/>
      <c r="AU1023" s="29"/>
      <c r="AV1023" s="29"/>
      <c r="AW1023" s="29"/>
      <c r="AX1023" s="29"/>
      <c r="AY1023" s="29"/>
      <c r="AZ1023" s="29"/>
      <c r="BA1023" s="29"/>
      <c r="BB1023" s="29"/>
      <c r="BC1023" s="29"/>
      <c r="BD1023" s="29"/>
      <c r="BE1023" s="29"/>
      <c r="BF1023" s="29"/>
      <c r="BG1023" s="29"/>
      <c r="BH1023" s="29"/>
      <c r="BI1023" s="29"/>
      <c r="BJ1023" s="29"/>
      <c r="BK1023" s="29"/>
      <c r="BL1023" s="29"/>
      <c r="BM1023" s="29"/>
      <c r="BN1023" s="29"/>
      <c r="BO1023" s="29"/>
      <c r="BP1023" s="29"/>
      <c r="BQ1023" s="29"/>
      <c r="BR1023" s="29"/>
      <c r="BS1023" s="29"/>
      <c r="BT1023" s="29"/>
      <c r="BU1023" s="29"/>
      <c r="BV1023" s="29"/>
      <c r="BW1023" s="29"/>
      <c r="BX1023" s="29"/>
      <c r="BY1023" s="29"/>
      <c r="BZ1023" s="29"/>
      <c r="CA1023" s="29"/>
      <c r="CB1023" s="29"/>
      <c r="CC1023" s="29"/>
      <c r="CD1023" s="29"/>
    </row>
    <row r="1024" spans="5:82" customFormat="1" x14ac:dyDescent="0.25">
      <c r="E1024" s="28" t="s">
        <v>29</v>
      </c>
      <c r="F1024" s="29"/>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c r="AC1024" s="29"/>
      <c r="AD1024" s="29"/>
      <c r="AE1024" s="29"/>
      <c r="AF1024" s="29"/>
      <c r="AG1024" s="29"/>
      <c r="AH1024" s="29"/>
      <c r="AI1024" s="29"/>
      <c r="AJ1024" s="29"/>
      <c r="AK1024" s="29"/>
      <c r="AL1024" s="29"/>
      <c r="AM1024" s="29"/>
      <c r="AN1024" s="29"/>
      <c r="AO1024" s="29"/>
      <c r="AP1024" s="29"/>
      <c r="AQ1024" s="29"/>
      <c r="AR1024" s="29"/>
      <c r="AS1024" s="29"/>
      <c r="AT1024" s="29"/>
      <c r="AU1024" s="29"/>
      <c r="AV1024" s="29"/>
      <c r="AW1024" s="29"/>
      <c r="AX1024" s="29"/>
      <c r="AY1024" s="29"/>
      <c r="AZ1024" s="29"/>
      <c r="BA1024" s="29"/>
      <c r="BB1024" s="29"/>
      <c r="BC1024" s="29"/>
      <c r="BD1024" s="29"/>
      <c r="BE1024" s="29"/>
      <c r="BF1024" s="29"/>
      <c r="BG1024" s="29"/>
      <c r="BH1024" s="29"/>
      <c r="BI1024" s="29"/>
      <c r="BJ1024" s="29"/>
      <c r="BK1024" s="29"/>
      <c r="BL1024" s="29"/>
      <c r="BM1024" s="29"/>
      <c r="BN1024" s="29"/>
      <c r="BO1024" s="29"/>
      <c r="BP1024" s="29"/>
      <c r="BQ1024" s="29"/>
      <c r="BR1024" s="29"/>
      <c r="BS1024" s="29"/>
      <c r="BT1024" s="29"/>
      <c r="BU1024" s="29"/>
      <c r="BV1024" s="29"/>
      <c r="BW1024" s="29"/>
      <c r="BX1024" s="29"/>
      <c r="BY1024" s="29"/>
      <c r="BZ1024" s="29"/>
      <c r="CA1024" s="29"/>
      <c r="CB1024" s="29"/>
      <c r="CC1024" s="29"/>
      <c r="CD1024" s="29"/>
    </row>
    <row r="1025" spans="5:82" customFormat="1" x14ac:dyDescent="0.25">
      <c r="E1025" s="28" t="s">
        <v>24</v>
      </c>
      <c r="F1025" s="29"/>
      <c r="G1025" s="29"/>
      <c r="H1025" s="29"/>
      <c r="I1025" s="29"/>
      <c r="J1025" s="29"/>
      <c r="K1025" s="29"/>
      <c r="L1025" s="29"/>
      <c r="M1025" s="29"/>
      <c r="N1025" s="29"/>
      <c r="O1025" s="29"/>
      <c r="P1025" s="29"/>
      <c r="Q1025" s="29"/>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c r="AM1025" s="29"/>
      <c r="AN1025" s="29"/>
      <c r="AO1025" s="29"/>
      <c r="AP1025" s="29"/>
      <c r="AQ1025" s="29"/>
      <c r="AR1025" s="29"/>
      <c r="AS1025" s="29"/>
      <c r="AT1025" s="29"/>
      <c r="AU1025" s="29"/>
      <c r="AV1025" s="29"/>
      <c r="AW1025" s="29"/>
      <c r="AX1025" s="29"/>
      <c r="AY1025" s="29"/>
      <c r="AZ1025" s="29"/>
      <c r="BA1025" s="29"/>
      <c r="BB1025" s="29"/>
      <c r="BC1025" s="29"/>
      <c r="BD1025" s="29"/>
      <c r="BE1025" s="29"/>
      <c r="BF1025" s="29"/>
      <c r="BG1025" s="29"/>
      <c r="BH1025" s="29"/>
      <c r="BI1025" s="29"/>
      <c r="BJ1025" s="29"/>
      <c r="BK1025" s="29"/>
      <c r="BL1025" s="29"/>
      <c r="BM1025" s="29"/>
      <c r="BN1025" s="29"/>
      <c r="BO1025" s="29"/>
      <c r="BP1025" s="29"/>
      <c r="BQ1025" s="29"/>
      <c r="BR1025" s="29"/>
      <c r="BS1025" s="29"/>
      <c r="BT1025" s="29"/>
      <c r="BU1025" s="29"/>
      <c r="BV1025" s="29"/>
      <c r="BW1025" s="29"/>
      <c r="BX1025" s="29"/>
      <c r="BY1025" s="29"/>
      <c r="BZ1025" s="29"/>
      <c r="CA1025" s="29"/>
      <c r="CB1025" s="29"/>
      <c r="CC1025" s="29"/>
      <c r="CD1025" s="29"/>
    </row>
    <row r="1026" spans="5:82" customFormat="1" x14ac:dyDescent="0.25"/>
    <row r="1027" spans="5:82" customFormat="1" x14ac:dyDescent="0.25"/>
    <row r="1028" spans="5:82" customFormat="1" x14ac:dyDescent="0.25"/>
    <row r="1029" spans="5:82" customFormat="1" x14ac:dyDescent="0.25"/>
    <row r="1030" spans="5:82" customFormat="1" x14ac:dyDescent="0.25"/>
    <row r="1031" spans="5:82" customFormat="1" x14ac:dyDescent="0.25"/>
    <row r="1032" spans="5:82" customFormat="1" x14ac:dyDescent="0.25"/>
    <row r="1033" spans="5:82" customFormat="1" x14ac:dyDescent="0.25"/>
    <row r="1034" spans="5:82" customFormat="1" x14ac:dyDescent="0.25"/>
    <row r="1035" spans="5:82" customFormat="1" x14ac:dyDescent="0.25"/>
    <row r="1036" spans="5:82" customFormat="1" x14ac:dyDescent="0.25"/>
    <row r="1037" spans="5:82" customFormat="1" x14ac:dyDescent="0.25"/>
    <row r="1038" spans="5:82" customFormat="1" x14ac:dyDescent="0.25"/>
    <row r="1039" spans="5:82" customFormat="1" x14ac:dyDescent="0.25"/>
    <row r="1040" spans="5:82" customFormat="1" x14ac:dyDescent="0.25"/>
    <row r="1041" spans="5:70" customFormat="1" x14ac:dyDescent="0.25"/>
    <row r="1042" spans="5:70" customFormat="1" x14ac:dyDescent="0.25"/>
    <row r="1043" spans="5:70" customFormat="1" x14ac:dyDescent="0.25"/>
    <row r="1044" spans="5:70" customFormat="1" x14ac:dyDescent="0.25"/>
    <row r="1045" spans="5:70" customFormat="1" x14ac:dyDescent="0.25"/>
    <row r="1046" spans="5:70" customFormat="1" x14ac:dyDescent="0.25"/>
    <row r="1047" spans="5:70" customFormat="1" x14ac:dyDescent="0.25">
      <c r="E1047" s="2" t="s">
        <v>4</v>
      </c>
      <c r="BR1047" s="2" t="s">
        <v>5</v>
      </c>
    </row>
    <row r="1048" spans="5:70" customFormat="1" x14ac:dyDescent="0.25"/>
    <row r="1049" spans="5:70" customFormat="1" x14ac:dyDescent="0.25"/>
    <row r="1050" spans="5:70" customFormat="1" x14ac:dyDescent="0.25"/>
    <row r="1051" spans="5:70" customFormat="1" x14ac:dyDescent="0.25"/>
    <row r="1052" spans="5:70" customFormat="1" x14ac:dyDescent="0.25"/>
    <row r="1053" spans="5:70" customFormat="1" x14ac:dyDescent="0.25"/>
    <row r="1054" spans="5:70" customFormat="1" x14ac:dyDescent="0.25"/>
    <row r="1055" spans="5:70" customFormat="1" x14ac:dyDescent="0.25"/>
    <row r="1056" spans="5:70"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spans="5:5" customFormat="1" x14ac:dyDescent="0.25"/>
    <row r="1170" spans="5:5" customFormat="1" x14ac:dyDescent="0.25"/>
    <row r="1171" spans="5:5" customFormat="1" x14ac:dyDescent="0.25">
      <c r="E1171" s="1" t="s">
        <v>916</v>
      </c>
    </row>
    <row r="1172" spans="5:5" customFormat="1" x14ac:dyDescent="0.25"/>
    <row r="1173" spans="5:5" customFormat="1" x14ac:dyDescent="0.25">
      <c r="E1173" s="22" t="s">
        <v>919</v>
      </c>
    </row>
    <row r="1174" spans="5:5" customFormat="1" x14ac:dyDescent="0.25">
      <c r="E1174" t="s">
        <v>920</v>
      </c>
    </row>
    <row r="1175" spans="5:5" customFormat="1" x14ac:dyDescent="0.25"/>
    <row r="1176" spans="5:5" customFormat="1" x14ac:dyDescent="0.25"/>
    <row r="1177" spans="5:5" customFormat="1" x14ac:dyDescent="0.25"/>
    <row r="1178" spans="5:5" customFormat="1" x14ac:dyDescent="0.25"/>
    <row r="1179" spans="5:5" customFormat="1" x14ac:dyDescent="0.25"/>
    <row r="1180" spans="5:5" customFormat="1" x14ac:dyDescent="0.25"/>
    <row r="1181" spans="5:5" customFormat="1" x14ac:dyDescent="0.25"/>
    <row r="1182" spans="5:5" customFormat="1" x14ac:dyDescent="0.25"/>
    <row r="1183" spans="5:5" customFormat="1" x14ac:dyDescent="0.25"/>
    <row r="1184" spans="5:5"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spans="3:5" customFormat="1" x14ac:dyDescent="0.25"/>
    <row r="1202" spans="3:5" customFormat="1" x14ac:dyDescent="0.25"/>
    <row r="1203" spans="3:5" customFormat="1" x14ac:dyDescent="0.25">
      <c r="C1203" s="21">
        <v>0</v>
      </c>
      <c r="E1203" s="1" t="s">
        <v>946</v>
      </c>
    </row>
    <row r="1204" spans="3:5" customFormat="1" x14ac:dyDescent="0.25">
      <c r="E1204" t="s">
        <v>963</v>
      </c>
    </row>
    <row r="1205" spans="3:5" customFormat="1" x14ac:dyDescent="0.25">
      <c r="E1205" s="2" t="s">
        <v>964</v>
      </c>
    </row>
    <row r="1206" spans="3:5" customFormat="1" x14ac:dyDescent="0.25">
      <c r="E1206" t="s">
        <v>1</v>
      </c>
    </row>
    <row r="1207" spans="3:5" customFormat="1" x14ac:dyDescent="0.25">
      <c r="E1207" t="s">
        <v>107</v>
      </c>
    </row>
    <row r="1208" spans="3:5" customFormat="1" x14ac:dyDescent="0.25"/>
    <row r="1209" spans="3:5" customFormat="1" x14ac:dyDescent="0.25">
      <c r="E1209" s="2" t="s">
        <v>964</v>
      </c>
    </row>
    <row r="1210" spans="3:5" customFormat="1" x14ac:dyDescent="0.25"/>
    <row r="1211" spans="3:5" customFormat="1" x14ac:dyDescent="0.25"/>
    <row r="1212" spans="3:5" customFormat="1" x14ac:dyDescent="0.25"/>
    <row r="1213" spans="3:5" customFormat="1" x14ac:dyDescent="0.25"/>
    <row r="1214" spans="3:5" customFormat="1" x14ac:dyDescent="0.25"/>
    <row r="1215" spans="3:5" customFormat="1" x14ac:dyDescent="0.25"/>
    <row r="1216" spans="3:5"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spans="5:5" customFormat="1" x14ac:dyDescent="0.25"/>
    <row r="1234" spans="5:5" customFormat="1" x14ac:dyDescent="0.25"/>
    <row r="1235" spans="5:5" customFormat="1" x14ac:dyDescent="0.25"/>
    <row r="1236" spans="5:5" customFormat="1" x14ac:dyDescent="0.25"/>
    <row r="1237" spans="5:5" customFormat="1" x14ac:dyDescent="0.25"/>
    <row r="1238" spans="5:5" customFormat="1" x14ac:dyDescent="0.25"/>
    <row r="1239" spans="5:5" customFormat="1" x14ac:dyDescent="0.25"/>
    <row r="1240" spans="5:5" customFormat="1" x14ac:dyDescent="0.25"/>
    <row r="1241" spans="5:5" customFormat="1" x14ac:dyDescent="0.25">
      <c r="E1241" s="22" t="s">
        <v>985</v>
      </c>
    </row>
    <row r="1242" spans="5:5" customFormat="1" x14ac:dyDescent="0.25">
      <c r="E1242" t="s">
        <v>986</v>
      </c>
    </row>
    <row r="1243" spans="5:5" customFormat="1" x14ac:dyDescent="0.25"/>
    <row r="1244" spans="5:5" customFormat="1" x14ac:dyDescent="0.25"/>
    <row r="1245" spans="5:5" customFormat="1" x14ac:dyDescent="0.25"/>
    <row r="1246" spans="5:5" customFormat="1" x14ac:dyDescent="0.25"/>
    <row r="1247" spans="5:5" customFormat="1" x14ac:dyDescent="0.25"/>
    <row r="1248" spans="5:5"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spans="5:33" customFormat="1" x14ac:dyDescent="0.25"/>
    <row r="1266" spans="5:33" customFormat="1" x14ac:dyDescent="0.25"/>
    <row r="1267" spans="5:33" customFormat="1" x14ac:dyDescent="0.25"/>
    <row r="1268" spans="5:33" customFormat="1" x14ac:dyDescent="0.25"/>
    <row r="1269" spans="5:33" customFormat="1" x14ac:dyDescent="0.25"/>
    <row r="1270" spans="5:33" customFormat="1" x14ac:dyDescent="0.25"/>
    <row r="1271" spans="5:33" customFormat="1" x14ac:dyDescent="0.25"/>
    <row r="1272" spans="5:33" customFormat="1" x14ac:dyDescent="0.25"/>
    <row r="1273" spans="5:33" customFormat="1" x14ac:dyDescent="0.25"/>
    <row r="1274" spans="5:33" customFormat="1" x14ac:dyDescent="0.25"/>
    <row r="1275" spans="5:33" customFormat="1" x14ac:dyDescent="0.25"/>
    <row r="1276" spans="5:33" customFormat="1" x14ac:dyDescent="0.25">
      <c r="E1276" t="s">
        <v>26</v>
      </c>
    </row>
    <row r="1277" spans="5:33" customFormat="1" x14ac:dyDescent="0.25">
      <c r="E1277" s="2" t="s">
        <v>966</v>
      </c>
      <c r="M1277" s="30" t="s">
        <v>967</v>
      </c>
      <c r="S1277" s="38" t="s">
        <v>165</v>
      </c>
      <c r="U1277" s="31" t="s">
        <v>968</v>
      </c>
    </row>
    <row r="1278" spans="5:33" customFormat="1" x14ac:dyDescent="0.25"/>
    <row r="1279" spans="5:33" customFormat="1" x14ac:dyDescent="0.25">
      <c r="E1279" s="26" t="s">
        <v>2</v>
      </c>
      <c r="F1279" s="27"/>
      <c r="G1279" s="27"/>
      <c r="H1279" s="27"/>
      <c r="I1279" s="27"/>
      <c r="J1279" s="27"/>
      <c r="K1279" s="27"/>
      <c r="L1279" s="27"/>
      <c r="M1279" s="27"/>
      <c r="N1279" s="27"/>
      <c r="O1279" s="27"/>
      <c r="P1279" s="27"/>
      <c r="Q1279" s="27"/>
      <c r="R1279" s="27"/>
      <c r="S1279" s="27"/>
      <c r="T1279" s="27"/>
      <c r="U1279" s="27"/>
      <c r="V1279" s="27"/>
      <c r="W1279" s="27"/>
      <c r="X1279" s="27"/>
      <c r="Y1279" s="27"/>
      <c r="Z1279" s="27"/>
      <c r="AA1279" s="27"/>
      <c r="AB1279" s="27"/>
      <c r="AC1279" s="27"/>
      <c r="AD1279" s="27"/>
      <c r="AE1279" s="27"/>
      <c r="AF1279" s="27"/>
      <c r="AG1279" s="27"/>
    </row>
    <row r="1280" spans="5:33" customFormat="1" x14ac:dyDescent="0.25">
      <c r="E1280" s="26" t="s">
        <v>171</v>
      </c>
      <c r="F1280" s="27"/>
      <c r="G1280" s="27"/>
      <c r="H1280" s="27"/>
      <c r="I1280" s="27"/>
      <c r="J1280" s="27"/>
      <c r="K1280" s="27"/>
      <c r="L1280" s="27"/>
      <c r="M1280" s="27"/>
      <c r="N1280" s="27"/>
      <c r="O1280" s="27"/>
      <c r="P1280" s="27"/>
      <c r="Q1280" s="27"/>
      <c r="R1280" s="27"/>
      <c r="S1280" s="27"/>
      <c r="T1280" s="27"/>
      <c r="U1280" s="27"/>
      <c r="V1280" s="27"/>
      <c r="W1280" s="27"/>
      <c r="X1280" s="27"/>
      <c r="Y1280" s="27"/>
      <c r="Z1280" s="27"/>
      <c r="AA1280" s="27"/>
      <c r="AB1280" s="27"/>
      <c r="AC1280" s="27"/>
      <c r="AD1280" s="27"/>
      <c r="AE1280" s="27"/>
      <c r="AF1280" s="27"/>
      <c r="AG1280" s="27"/>
    </row>
    <row r="1281" spans="5:108" customFormat="1" x14ac:dyDescent="0.25">
      <c r="E1281" s="26" t="s">
        <v>133</v>
      </c>
      <c r="F1281" s="27"/>
      <c r="G1281" s="27"/>
      <c r="H1281" s="27"/>
      <c r="I1281" s="27"/>
      <c r="J1281" s="27"/>
      <c r="K1281" s="27"/>
      <c r="L1281" s="27"/>
      <c r="M1281" s="27"/>
      <c r="N1281" s="27"/>
      <c r="O1281" s="27"/>
      <c r="P1281" s="27"/>
      <c r="Q1281" s="27"/>
      <c r="R1281" s="27"/>
      <c r="S1281" s="27"/>
      <c r="T1281" s="27"/>
      <c r="U1281" s="27"/>
      <c r="V1281" s="27"/>
      <c r="W1281" s="27"/>
      <c r="X1281" s="27"/>
      <c r="Y1281" s="27"/>
      <c r="Z1281" s="27"/>
      <c r="AA1281" s="27"/>
      <c r="AB1281" s="27"/>
      <c r="AC1281" s="27"/>
      <c r="AD1281" s="27"/>
      <c r="AE1281" s="27"/>
      <c r="AF1281" s="27"/>
      <c r="AG1281" s="27"/>
    </row>
    <row r="1282" spans="5:108" customFormat="1" x14ac:dyDescent="0.25">
      <c r="E1282" s="26" t="s">
        <v>134</v>
      </c>
      <c r="F1282" s="27"/>
      <c r="G1282" s="27"/>
      <c r="H1282" s="27"/>
      <c r="I1282" s="27"/>
      <c r="J1282" s="27"/>
      <c r="K1282" s="27"/>
      <c r="L1282" s="27"/>
      <c r="M1282" s="27"/>
      <c r="N1282" s="27"/>
      <c r="O1282" s="27"/>
      <c r="P1282" s="27"/>
      <c r="Q1282" s="27"/>
      <c r="R1282" s="27"/>
      <c r="S1282" s="27"/>
      <c r="T1282" s="27"/>
      <c r="U1282" s="27"/>
      <c r="V1282" s="27"/>
      <c r="W1282" s="27"/>
      <c r="X1282" s="27"/>
      <c r="Y1282" s="27"/>
      <c r="Z1282" s="27"/>
      <c r="AA1282" s="27"/>
      <c r="AB1282" s="27"/>
      <c r="AC1282" s="27"/>
      <c r="AD1282" s="27"/>
      <c r="AE1282" s="27"/>
      <c r="AF1282" s="27"/>
      <c r="AG1282" s="27"/>
    </row>
    <row r="1283" spans="5:108" customFormat="1" x14ac:dyDescent="0.25">
      <c r="E1283" s="26" t="s">
        <v>137</v>
      </c>
      <c r="F1283" s="27"/>
      <c r="G1283" s="27"/>
      <c r="H1283" s="27"/>
      <c r="I1283" s="27"/>
      <c r="J1283" s="27"/>
      <c r="K1283" s="27"/>
      <c r="L1283" s="27"/>
      <c r="M1283" s="27"/>
      <c r="N1283" s="27"/>
      <c r="O1283" s="27"/>
      <c r="P1283" s="27"/>
      <c r="Q1283" s="27"/>
      <c r="R1283" s="27"/>
      <c r="S1283" s="27"/>
      <c r="T1283" s="27"/>
      <c r="U1283" s="27"/>
      <c r="V1283" s="27"/>
      <c r="W1283" s="27"/>
      <c r="X1283" s="27"/>
      <c r="Y1283" s="27"/>
      <c r="Z1283" s="27"/>
      <c r="AA1283" s="27"/>
      <c r="AB1283" s="27"/>
      <c r="AC1283" s="27"/>
      <c r="AD1283" s="27"/>
      <c r="AE1283" s="27"/>
      <c r="AF1283" s="27"/>
      <c r="AG1283" s="27"/>
    </row>
    <row r="1284" spans="5:108" customFormat="1" x14ac:dyDescent="0.25">
      <c r="E1284" s="26" t="s">
        <v>31</v>
      </c>
      <c r="F1284" s="27"/>
      <c r="G1284" s="27"/>
      <c r="H1284" s="27"/>
      <c r="I1284" s="27"/>
      <c r="J1284" s="27"/>
      <c r="K1284" s="27"/>
      <c r="L1284" s="27"/>
      <c r="M1284" s="27"/>
      <c r="N1284" s="27"/>
      <c r="O1284" s="27"/>
      <c r="P1284" s="27"/>
      <c r="Q1284" s="27"/>
      <c r="R1284" s="27"/>
      <c r="S1284" s="27"/>
      <c r="T1284" s="27"/>
      <c r="U1284" s="27"/>
      <c r="V1284" s="27"/>
      <c r="W1284" s="27"/>
      <c r="X1284" s="27"/>
      <c r="Y1284" s="27"/>
      <c r="Z1284" s="27"/>
      <c r="AA1284" s="27"/>
      <c r="AB1284" s="27"/>
      <c r="AC1284" s="27"/>
      <c r="AD1284" s="27"/>
      <c r="AE1284" s="27"/>
      <c r="AF1284" s="27"/>
      <c r="AG1284" s="27"/>
    </row>
    <row r="1285" spans="5:108" customFormat="1" x14ac:dyDescent="0.25">
      <c r="E1285" s="26" t="s">
        <v>978</v>
      </c>
      <c r="F1285" s="27"/>
      <c r="G1285" s="27"/>
      <c r="H1285" s="27"/>
      <c r="I1285" s="27"/>
      <c r="J1285" s="27"/>
      <c r="K1285" s="27"/>
      <c r="L1285" s="27"/>
      <c r="M1285" s="27"/>
      <c r="N1285" s="27"/>
      <c r="O1285" s="27"/>
      <c r="P1285" s="27"/>
      <c r="Q1285" s="27"/>
      <c r="R1285" s="27"/>
      <c r="S1285" s="27"/>
      <c r="T1285" s="27"/>
      <c r="U1285" s="27"/>
      <c r="V1285" s="27"/>
      <c r="W1285" s="27"/>
      <c r="X1285" s="27"/>
      <c r="Y1285" s="27"/>
      <c r="Z1285" s="27"/>
      <c r="AA1285" s="27"/>
      <c r="AB1285" s="27"/>
      <c r="AC1285" s="27"/>
      <c r="AD1285" s="27"/>
      <c r="AE1285" s="27"/>
      <c r="AF1285" s="27"/>
      <c r="AG1285" s="27"/>
    </row>
    <row r="1286" spans="5:108" customFormat="1" x14ac:dyDescent="0.25"/>
    <row r="1287" spans="5:108" x14ac:dyDescent="0.25">
      <c r="E1287" s="2" t="s">
        <v>26</v>
      </c>
      <c r="F1287"/>
      <c r="G1287"/>
      <c r="H1287"/>
      <c r="I1287"/>
      <c r="J1287"/>
      <c r="K1287"/>
      <c r="L1287" s="2" t="s">
        <v>37</v>
      </c>
      <c r="M1287"/>
      <c r="N1287"/>
      <c r="O1287"/>
      <c r="P1287"/>
      <c r="Q1287"/>
      <c r="R1287"/>
      <c r="S1287"/>
      <c r="T1287" s="2" t="s">
        <v>227</v>
      </c>
      <c r="U1287"/>
      <c r="V1287"/>
      <c r="W1287"/>
      <c r="X1287"/>
      <c r="Y1287" s="2" t="s">
        <v>228</v>
      </c>
      <c r="Z1287"/>
      <c r="AA1287"/>
      <c r="AB1287"/>
      <c r="AC1287"/>
      <c r="AD1287"/>
      <c r="AE1287"/>
      <c r="AF1287" s="2" t="s">
        <v>168</v>
      </c>
      <c r="AG1287"/>
      <c r="AH1287"/>
      <c r="AI1287" s="2" t="s">
        <v>169</v>
      </c>
      <c r="AJ1287"/>
      <c r="AK1287"/>
      <c r="AL1287"/>
      <c r="AM1287"/>
      <c r="AN1287"/>
      <c r="AO1287"/>
      <c r="AP1287" s="2" t="s">
        <v>170</v>
      </c>
    </row>
    <row r="1288" spans="5:108" x14ac:dyDescent="0.25">
      <c r="E1288" t="s">
        <v>979</v>
      </c>
      <c r="F1288"/>
      <c r="G1288"/>
      <c r="H1288"/>
      <c r="I1288"/>
      <c r="J1288"/>
      <c r="K1288"/>
      <c r="L1288" t="s">
        <v>980</v>
      </c>
      <c r="M1288"/>
      <c r="N1288"/>
      <c r="O1288"/>
      <c r="P1288"/>
      <c r="Q1288"/>
      <c r="R1288"/>
      <c r="S1288"/>
      <c r="T1288" s="30" t="s">
        <v>982</v>
      </c>
      <c r="U1288"/>
      <c r="V1288"/>
      <c r="W1288"/>
      <c r="X1288"/>
      <c r="Y1288" s="30" t="s">
        <v>983</v>
      </c>
      <c r="Z1288"/>
      <c r="AA1288"/>
      <c r="AB1288"/>
      <c r="AC1288"/>
      <c r="AD1288"/>
      <c r="AE1288"/>
      <c r="AF1288" t="s">
        <v>981</v>
      </c>
      <c r="AG1288"/>
      <c r="AH1288"/>
      <c r="AI1288" s="40" t="s">
        <v>984</v>
      </c>
      <c r="AJ1288"/>
      <c r="AK1288"/>
      <c r="AL1288"/>
      <c r="AM1288"/>
      <c r="AN1288"/>
      <c r="AO1288"/>
      <c r="AP1288" t="s">
        <v>248</v>
      </c>
    </row>
    <row r="1289" spans="5:108" x14ac:dyDescent="0.25">
      <c r="AH1289" s="41"/>
      <c r="AM1289" s="41"/>
      <c r="BU1289" s="1"/>
    </row>
    <row r="1290" spans="5:108" x14ac:dyDescent="0.25">
      <c r="E1290" s="16" t="s">
        <v>22</v>
      </c>
      <c r="F1290" s="17"/>
      <c r="G1290" s="17"/>
      <c r="H1290" s="17"/>
      <c r="I1290" s="17"/>
      <c r="J1290" s="17"/>
      <c r="K1290" s="17"/>
      <c r="L1290" s="17"/>
      <c r="M1290" s="17"/>
      <c r="N1290" s="17"/>
      <c r="O1290" s="17"/>
      <c r="P1290" s="17"/>
      <c r="Q1290" s="17"/>
      <c r="R1290" s="17"/>
      <c r="S1290" s="17"/>
      <c r="T1290" s="17"/>
      <c r="U1290" s="17"/>
      <c r="V1290" s="17"/>
      <c r="W1290" s="17"/>
      <c r="X1290" s="17"/>
      <c r="Y1290" s="17"/>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c r="BL1290" s="17"/>
      <c r="BM1290" s="17"/>
      <c r="BN1290" s="17"/>
      <c r="BO1290" s="17"/>
      <c r="BP1290" s="17"/>
      <c r="BQ1290" s="17"/>
      <c r="BR1290" s="17"/>
      <c r="BS1290" s="17"/>
      <c r="BT1290" s="17"/>
      <c r="BU1290" s="17"/>
      <c r="BV1290" s="17"/>
      <c r="BW1290" s="17"/>
      <c r="BX1290" s="17"/>
      <c r="BY1290" s="17"/>
      <c r="BZ1290" s="17"/>
      <c r="CA1290" s="17"/>
      <c r="CB1290" s="17"/>
      <c r="CC1290" s="17"/>
      <c r="CD1290" s="17"/>
      <c r="CE1290" s="17"/>
      <c r="CF1290" s="17"/>
      <c r="CG1290" s="17"/>
      <c r="CH1290" s="17"/>
      <c r="CI1290" s="17"/>
      <c r="CJ1290" s="17"/>
      <c r="CK1290" s="17"/>
      <c r="CL1290" s="17"/>
      <c r="CM1290" s="17"/>
      <c r="CN1290" s="17"/>
      <c r="CO1290" s="17"/>
      <c r="CP1290" s="17"/>
      <c r="CQ1290" s="17"/>
      <c r="CR1290" s="17"/>
      <c r="CS1290" s="17"/>
      <c r="CT1290" s="17"/>
      <c r="CU1290" s="17"/>
      <c r="CV1290" s="17"/>
      <c r="CW1290" s="17"/>
      <c r="CX1290" s="17"/>
      <c r="CY1290" s="17"/>
      <c r="CZ1290" s="17"/>
      <c r="DA1290" s="17"/>
      <c r="DB1290" s="17"/>
      <c r="DC1290" s="17"/>
      <c r="DD1290" s="17"/>
    </row>
    <row r="1291" spans="5:108" x14ac:dyDescent="0.25">
      <c r="E1291" s="16"/>
      <c r="F1291" s="17"/>
      <c r="G1291" s="17"/>
      <c r="H1291" s="17"/>
      <c r="I1291" s="17"/>
      <c r="J1291" s="17"/>
      <c r="K1291" s="17"/>
      <c r="L1291" s="17"/>
      <c r="M1291" s="17"/>
      <c r="N1291" s="17"/>
      <c r="O1291" s="17"/>
      <c r="P1291" s="17"/>
      <c r="Q1291" s="17"/>
      <c r="R1291" s="17"/>
      <c r="S1291" s="17"/>
      <c r="T1291" s="17"/>
      <c r="U1291" s="17"/>
      <c r="V1291" s="17"/>
      <c r="W1291" s="17"/>
      <c r="X1291" s="17"/>
      <c r="Y1291" s="17"/>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c r="BL1291" s="17"/>
      <c r="BM1291" s="17"/>
      <c r="BN1291" s="17"/>
      <c r="BO1291" s="17"/>
      <c r="BP1291" s="17"/>
      <c r="BQ1291" s="17"/>
      <c r="BR1291" s="17"/>
      <c r="BS1291" s="17"/>
      <c r="BT1291" s="17"/>
      <c r="BU1291" s="17"/>
      <c r="BV1291" s="17"/>
      <c r="BW1291" s="17"/>
      <c r="BX1291" s="17"/>
      <c r="BY1291" s="17"/>
      <c r="BZ1291" s="17"/>
      <c r="CA1291" s="17"/>
      <c r="CB1291" s="17"/>
      <c r="CC1291" s="17"/>
      <c r="CD1291" s="17"/>
      <c r="CE1291" s="17"/>
      <c r="CF1291" s="17"/>
      <c r="CG1291" s="17"/>
      <c r="CH1291" s="17"/>
      <c r="CI1291" s="17"/>
      <c r="CJ1291" s="17"/>
      <c r="CK1291" s="17"/>
      <c r="CL1291" s="17"/>
      <c r="CM1291" s="17"/>
      <c r="CN1291" s="17"/>
      <c r="CO1291" s="17"/>
      <c r="CP1291" s="17"/>
      <c r="CQ1291" s="17"/>
      <c r="CR1291" s="17"/>
      <c r="CS1291" s="17"/>
      <c r="CT1291" s="17"/>
      <c r="CU1291" s="17"/>
      <c r="CV1291" s="17"/>
      <c r="CW1291" s="17"/>
      <c r="CX1291" s="17"/>
      <c r="CY1291" s="17"/>
      <c r="CZ1291" s="17"/>
      <c r="DA1291" s="17"/>
      <c r="DB1291" s="17"/>
      <c r="DC1291" s="17"/>
      <c r="DD1291" s="17"/>
    </row>
    <row r="1292" spans="5:108" x14ac:dyDescent="0.25">
      <c r="E1292" s="19" t="str">
        <f>"update IFINOPL.dbo.APPLICATION_ASSET set ASSET_RV_AMOUNT = 519000000, MOD_BY = 'Aryo Budi', MOD_DATE = getdate(), MOD_IP_ADDRESS = 'F-2323869' where APPLICATION_NO = replace('0002228/4/08/07/2024', '/', '.') and ASSET_NO = '2008.OPLAA.2407.000073';"</f>
        <v>update IFINOPL.dbo.APPLICATION_ASSET set ASSET_RV_AMOUNT = 519000000, MOD_BY = 'Aryo Budi', MOD_DATE = getdate(), MOD_IP_ADDRESS = 'F-2323869' where APPLICATION_NO = replace('0002228/4/08/07/2024', '/', '.') and ASSET_NO = '2008.OPLAA.2407.000073';</v>
      </c>
      <c r="F1292" s="17"/>
      <c r="G1292" s="17"/>
      <c r="H1292" s="17"/>
      <c r="I1292" s="17"/>
      <c r="J1292" s="17"/>
      <c r="K1292" s="17"/>
      <c r="L1292" s="17"/>
      <c r="M1292" s="17"/>
      <c r="N1292" s="17"/>
      <c r="O1292" s="17"/>
      <c r="P1292" s="17"/>
      <c r="Q1292" s="17"/>
      <c r="R1292" s="17"/>
      <c r="S1292" s="17"/>
      <c r="T1292" s="17"/>
      <c r="U1292" s="17"/>
      <c r="V1292" s="17"/>
      <c r="W1292" s="17"/>
      <c r="X1292" s="17"/>
      <c r="Y1292" s="17"/>
      <c r="Z1292" s="17"/>
      <c r="AA1292" s="17"/>
      <c r="AB1292" s="17"/>
      <c r="AC1292" s="17"/>
      <c r="AD1292" s="17"/>
      <c r="AE1292" s="17"/>
      <c r="AF1292" s="17"/>
      <c r="AG1292" s="17"/>
      <c r="AH1292" s="17"/>
      <c r="AI1292" s="17"/>
      <c r="AJ1292" s="17"/>
      <c r="AK1292" s="17"/>
      <c r="AL1292" s="17"/>
      <c r="AM1292" s="17"/>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c r="BL1292" s="17"/>
      <c r="BM1292" s="17"/>
      <c r="BN1292" s="17"/>
      <c r="BO1292" s="17"/>
      <c r="BP1292" s="17"/>
      <c r="BQ1292" s="17"/>
      <c r="BR1292" s="17"/>
      <c r="BS1292" s="17"/>
      <c r="BT1292" s="17"/>
      <c r="BU1292" s="17"/>
      <c r="BV1292" s="17"/>
      <c r="BW1292" s="17"/>
      <c r="BX1292" s="17"/>
      <c r="BY1292" s="17"/>
      <c r="BZ1292" s="17"/>
      <c r="CA1292" s="17"/>
      <c r="CB1292" s="17"/>
      <c r="CC1292" s="17"/>
      <c r="CD1292" s="17"/>
      <c r="CE1292" s="17"/>
      <c r="CF1292" s="17"/>
      <c r="CG1292" s="17"/>
      <c r="CH1292" s="17"/>
      <c r="CI1292" s="17"/>
      <c r="CJ1292" s="17"/>
      <c r="CK1292" s="17"/>
      <c r="CL1292" s="17"/>
      <c r="CM1292" s="17"/>
      <c r="CN1292" s="17"/>
      <c r="CO1292" s="17"/>
      <c r="CP1292" s="17"/>
      <c r="CQ1292" s="17"/>
      <c r="CR1292" s="17"/>
      <c r="CS1292" s="17"/>
      <c r="CT1292" s="17"/>
      <c r="CU1292" s="17"/>
      <c r="CV1292" s="17"/>
      <c r="CW1292" s="17"/>
      <c r="CX1292" s="17"/>
      <c r="CY1292" s="17"/>
      <c r="CZ1292" s="17"/>
      <c r="DA1292" s="17"/>
      <c r="DB1292" s="17"/>
      <c r="DC1292" s="17"/>
      <c r="DD1292" s="17"/>
    </row>
    <row r="1293" spans="5:108" x14ac:dyDescent="0.25">
      <c r="E1293" s="16"/>
      <c r="F1293" s="17"/>
      <c r="G1293" s="17"/>
      <c r="H1293" s="17"/>
      <c r="I1293" s="17"/>
      <c r="J1293" s="17"/>
      <c r="K1293" s="17"/>
      <c r="L1293" s="17"/>
      <c r="M1293" s="17"/>
      <c r="N1293" s="17"/>
      <c r="O1293" s="17"/>
      <c r="P1293" s="17"/>
      <c r="Q1293" s="17"/>
      <c r="R1293" s="17"/>
      <c r="S1293" s="17"/>
      <c r="T1293" s="17"/>
      <c r="U1293" s="17"/>
      <c r="V1293" s="17"/>
      <c r="W1293" s="17"/>
      <c r="X1293" s="17"/>
      <c r="Y1293" s="17"/>
      <c r="Z1293" s="17"/>
      <c r="AA1293" s="17"/>
      <c r="AB1293" s="17"/>
      <c r="AC1293" s="17"/>
      <c r="AD1293" s="17"/>
      <c r="AE1293" s="17"/>
      <c r="AF1293" s="17"/>
      <c r="AG1293" s="17"/>
      <c r="AH1293" s="17"/>
      <c r="AI1293" s="17"/>
      <c r="AJ1293" s="17"/>
      <c r="AK1293" s="17"/>
      <c r="AL1293" s="17"/>
      <c r="AM1293" s="17"/>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c r="BL1293" s="17"/>
      <c r="BM1293" s="17"/>
      <c r="BN1293" s="17"/>
      <c r="BO1293" s="17"/>
      <c r="BP1293" s="17"/>
      <c r="BQ1293" s="17"/>
      <c r="BR1293" s="17"/>
      <c r="BS1293" s="17"/>
      <c r="BT1293" s="17"/>
      <c r="BU1293" s="17"/>
      <c r="BV1293" s="17"/>
      <c r="BW1293" s="17"/>
      <c r="BX1293" s="17"/>
      <c r="BY1293" s="17"/>
      <c r="BZ1293" s="17"/>
      <c r="CA1293" s="17"/>
      <c r="CB1293" s="17"/>
      <c r="CC1293" s="17"/>
      <c r="CD1293" s="17"/>
      <c r="CE1293" s="17"/>
      <c r="CF1293" s="17"/>
      <c r="CG1293" s="17"/>
      <c r="CH1293" s="17"/>
      <c r="CI1293" s="17"/>
      <c r="CJ1293" s="17"/>
      <c r="CK1293" s="17"/>
      <c r="CL1293" s="17"/>
      <c r="CM1293" s="17"/>
      <c r="CN1293" s="17"/>
      <c r="CO1293" s="17"/>
      <c r="CP1293" s="17"/>
      <c r="CQ1293" s="17"/>
      <c r="CR1293" s="17"/>
      <c r="CS1293" s="17"/>
      <c r="CT1293" s="17"/>
      <c r="CU1293" s="17"/>
      <c r="CV1293" s="17"/>
      <c r="CW1293" s="17"/>
      <c r="CX1293" s="17"/>
      <c r="CY1293" s="17"/>
      <c r="CZ1293" s="17"/>
      <c r="DA1293" s="17"/>
      <c r="DB1293" s="17"/>
      <c r="DC1293" s="17"/>
      <c r="DD1293" s="17"/>
    </row>
    <row r="1294" spans="5:108" x14ac:dyDescent="0.25">
      <c r="E1294" s="16" t="s">
        <v>29</v>
      </c>
      <c r="F1294" s="17"/>
      <c r="G1294" s="17"/>
      <c r="H1294" s="17"/>
      <c r="I1294" s="17"/>
      <c r="J1294" s="17"/>
      <c r="K1294" s="17"/>
      <c r="L1294" s="17"/>
      <c r="M1294" s="17"/>
      <c r="N1294" s="17"/>
      <c r="O1294" s="17"/>
      <c r="P1294" s="17"/>
      <c r="Q1294" s="17"/>
      <c r="R1294" s="17"/>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c r="BM1294" s="17"/>
      <c r="BN1294" s="17"/>
      <c r="BO1294" s="17"/>
      <c r="BP1294" s="17"/>
      <c r="BQ1294" s="17"/>
      <c r="BR1294" s="17"/>
      <c r="BS1294" s="17"/>
      <c r="BT1294" s="17"/>
      <c r="BU1294" s="17"/>
      <c r="BV1294" s="17"/>
      <c r="BW1294" s="17"/>
      <c r="BX1294" s="17"/>
      <c r="BY1294" s="17"/>
      <c r="BZ1294" s="17"/>
      <c r="CA1294" s="17"/>
      <c r="CB1294" s="17"/>
      <c r="CC1294" s="17"/>
      <c r="CD1294" s="17"/>
      <c r="CE1294" s="17"/>
      <c r="CF1294" s="17"/>
      <c r="CG1294" s="17"/>
      <c r="CH1294" s="17"/>
      <c r="CI1294" s="17"/>
      <c r="CJ1294" s="17"/>
      <c r="CK1294" s="17"/>
      <c r="CL1294" s="17"/>
      <c r="CM1294" s="17"/>
      <c r="CN1294" s="17"/>
      <c r="CO1294" s="17"/>
      <c r="CP1294" s="17"/>
      <c r="CQ1294" s="17"/>
      <c r="CR1294" s="17"/>
      <c r="CS1294" s="17"/>
      <c r="CT1294" s="17"/>
      <c r="CU1294" s="17"/>
      <c r="CV1294" s="17"/>
      <c r="CW1294" s="17"/>
      <c r="CX1294" s="17"/>
      <c r="CY1294" s="17"/>
      <c r="CZ1294" s="17"/>
      <c r="DA1294" s="17"/>
      <c r="DB1294" s="17"/>
      <c r="DC1294" s="17"/>
      <c r="DD1294" s="17"/>
    </row>
    <row r="1295" spans="5:108" x14ac:dyDescent="0.25">
      <c r="E1295" s="16" t="s">
        <v>24</v>
      </c>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c r="BL1295" s="17"/>
      <c r="BM1295" s="17"/>
      <c r="BN1295" s="17"/>
      <c r="BO1295" s="17"/>
      <c r="BP1295" s="17"/>
      <c r="BQ1295" s="17"/>
      <c r="BR1295" s="17"/>
      <c r="BS1295" s="17"/>
      <c r="BT1295" s="17"/>
      <c r="BU1295" s="17"/>
      <c r="BV1295" s="17"/>
      <c r="BW1295" s="17"/>
      <c r="BX1295" s="17"/>
      <c r="BY1295" s="17"/>
      <c r="BZ1295" s="17"/>
      <c r="CA1295" s="17"/>
      <c r="CB1295" s="17"/>
      <c r="CC1295" s="17"/>
      <c r="CD1295" s="17"/>
      <c r="CE1295" s="17"/>
      <c r="CF1295" s="17"/>
      <c r="CG1295" s="17"/>
      <c r="CH1295" s="17"/>
      <c r="CI1295" s="17"/>
      <c r="CJ1295" s="17"/>
      <c r="CK1295" s="17"/>
      <c r="CL1295" s="17"/>
      <c r="CM1295" s="17"/>
      <c r="CN1295" s="17"/>
      <c r="CO1295" s="17"/>
      <c r="CP1295" s="17"/>
      <c r="CQ1295" s="17"/>
      <c r="CR1295" s="17"/>
      <c r="CS1295" s="17"/>
      <c r="CT1295" s="17"/>
      <c r="CU1295" s="17"/>
      <c r="CV1295" s="17"/>
      <c r="CW1295" s="17"/>
      <c r="CX1295" s="17"/>
      <c r="CY1295" s="17"/>
      <c r="CZ1295" s="17"/>
      <c r="DA1295" s="17"/>
      <c r="DB1295" s="17"/>
      <c r="DC1295" s="17"/>
      <c r="DD1295" s="17"/>
    </row>
    <row r="1297" spans="5:70" x14ac:dyDescent="0.25">
      <c r="E1297" s="1" t="s">
        <v>4</v>
      </c>
      <c r="BR1297" s="1" t="s">
        <v>5</v>
      </c>
    </row>
    <row r="1299" spans="5:70" customFormat="1" x14ac:dyDescent="0.25"/>
    <row r="1300" spans="5:70" customFormat="1" x14ac:dyDescent="0.25"/>
    <row r="1301" spans="5:70" customFormat="1" x14ac:dyDescent="0.25"/>
    <row r="1302" spans="5:70" customFormat="1" x14ac:dyDescent="0.25"/>
    <row r="1303" spans="5:70" customFormat="1" x14ac:dyDescent="0.25"/>
    <row r="1304" spans="5:70" customFormat="1" x14ac:dyDescent="0.25"/>
    <row r="1305" spans="5:70" customFormat="1" x14ac:dyDescent="0.25"/>
    <row r="1306" spans="5:70" customFormat="1" x14ac:dyDescent="0.25"/>
    <row r="1307" spans="5:70" customFormat="1" x14ac:dyDescent="0.25"/>
    <row r="1308" spans="5:70" customFormat="1" x14ac:dyDescent="0.25"/>
    <row r="1309" spans="5:70" customFormat="1" x14ac:dyDescent="0.25"/>
    <row r="1310" spans="5:70" customFormat="1" x14ac:dyDescent="0.25"/>
    <row r="1311" spans="5:70" customFormat="1" x14ac:dyDescent="0.25"/>
    <row r="1312" spans="5:70"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spans="5:5" customFormat="1" x14ac:dyDescent="0.25"/>
    <row r="1458" spans="5:5" customFormat="1" x14ac:dyDescent="0.25"/>
    <row r="1459" spans="5:5" customFormat="1" x14ac:dyDescent="0.25"/>
    <row r="1460" spans="5:5" customFormat="1" x14ac:dyDescent="0.25"/>
    <row r="1461" spans="5:5" customFormat="1" x14ac:dyDescent="0.25"/>
    <row r="1462" spans="5:5" customFormat="1" x14ac:dyDescent="0.25"/>
    <row r="1463" spans="5:5" customFormat="1" x14ac:dyDescent="0.25"/>
    <row r="1464" spans="5:5" customFormat="1" x14ac:dyDescent="0.25"/>
    <row r="1465" spans="5:5" customFormat="1" x14ac:dyDescent="0.25"/>
    <row r="1466" spans="5:5" customFormat="1" x14ac:dyDescent="0.25"/>
    <row r="1467" spans="5:5" customFormat="1" x14ac:dyDescent="0.25">
      <c r="E1467" s="2" t="s">
        <v>964</v>
      </c>
    </row>
    <row r="1468" spans="5:5" customFormat="1" x14ac:dyDescent="0.25"/>
    <row r="1469" spans="5:5" customFormat="1" x14ac:dyDescent="0.25"/>
    <row r="1470" spans="5:5" customFormat="1" x14ac:dyDescent="0.25"/>
    <row r="1471" spans="5:5" customFormat="1" x14ac:dyDescent="0.25"/>
    <row r="1472" spans="5:5"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spans="5:5" customFormat="1" x14ac:dyDescent="0.25"/>
    <row r="1490" spans="5:5" customFormat="1" x14ac:dyDescent="0.25"/>
    <row r="1491" spans="5:5" customFormat="1" x14ac:dyDescent="0.25"/>
    <row r="1492" spans="5:5" customFormat="1" x14ac:dyDescent="0.25"/>
    <row r="1493" spans="5:5" customFormat="1" x14ac:dyDescent="0.25"/>
    <row r="1494" spans="5:5" customFormat="1" x14ac:dyDescent="0.25"/>
    <row r="1495" spans="5:5" customFormat="1" x14ac:dyDescent="0.25"/>
    <row r="1496" spans="5:5" customFormat="1" x14ac:dyDescent="0.25"/>
    <row r="1497" spans="5:5" customFormat="1" x14ac:dyDescent="0.25"/>
    <row r="1498" spans="5:5" customFormat="1" x14ac:dyDescent="0.25"/>
    <row r="1499" spans="5:5" customFormat="1" x14ac:dyDescent="0.25"/>
    <row r="1500" spans="5:5" customFormat="1" x14ac:dyDescent="0.25"/>
    <row r="1501" spans="5:5" customFormat="1" x14ac:dyDescent="0.25">
      <c r="E1501" s="22" t="s">
        <v>987</v>
      </c>
    </row>
    <row r="1502" spans="5:5" customFormat="1" x14ac:dyDescent="0.25">
      <c r="E1502" t="s">
        <v>988</v>
      </c>
    </row>
    <row r="1503" spans="5:5" customFormat="1" x14ac:dyDescent="0.25"/>
    <row r="1504" spans="5:5"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spans="3:5" customFormat="1" x14ac:dyDescent="0.25"/>
    <row r="1522" spans="3:5" customFormat="1" x14ac:dyDescent="0.25"/>
    <row r="1523" spans="3:5" customFormat="1" x14ac:dyDescent="0.25"/>
    <row r="1524" spans="3:5" customFormat="1" x14ac:dyDescent="0.25"/>
    <row r="1525" spans="3:5" customFormat="1" x14ac:dyDescent="0.25">
      <c r="C1525" s="21">
        <v>0</v>
      </c>
      <c r="E1525" s="1" t="s">
        <v>998</v>
      </c>
    </row>
    <row r="1526" spans="3:5" customFormat="1" x14ac:dyDescent="0.25">
      <c r="E1526" t="s">
        <v>153</v>
      </c>
    </row>
    <row r="1527" spans="3:5" customFormat="1" x14ac:dyDescent="0.25"/>
    <row r="1528" spans="3:5" customFormat="1" x14ac:dyDescent="0.25">
      <c r="E1528" s="22" t="s">
        <v>1060</v>
      </c>
    </row>
    <row r="1529" spans="3:5" customFormat="1" x14ac:dyDescent="0.25">
      <c r="E1529" t="s">
        <v>1061</v>
      </c>
    </row>
    <row r="1530" spans="3:5" customFormat="1" x14ac:dyDescent="0.25"/>
    <row r="1531" spans="3:5" customFormat="1" x14ac:dyDescent="0.25"/>
    <row r="1532" spans="3:5" customFormat="1" x14ac:dyDescent="0.25"/>
    <row r="1533" spans="3:5" customFormat="1" x14ac:dyDescent="0.25"/>
    <row r="1534" spans="3:5" customFormat="1" x14ac:dyDescent="0.25"/>
    <row r="1535" spans="3:5" customFormat="1" x14ac:dyDescent="0.25"/>
    <row r="1536" spans="3:5" customFormat="1" x14ac:dyDescent="0.25"/>
    <row r="1537" spans="5:35" customFormat="1" x14ac:dyDescent="0.25"/>
    <row r="1538" spans="5:35" customFormat="1" x14ac:dyDescent="0.25"/>
    <row r="1539" spans="5:35" customFormat="1" x14ac:dyDescent="0.25"/>
    <row r="1540" spans="5:35" customFormat="1" x14ac:dyDescent="0.25"/>
    <row r="1541" spans="5:35" customFormat="1" x14ac:dyDescent="0.25"/>
    <row r="1542" spans="5:35" customFormat="1" x14ac:dyDescent="0.25">
      <c r="E1542" t="s">
        <v>1062</v>
      </c>
      <c r="L1542" s="38" t="s">
        <v>165</v>
      </c>
      <c r="N1542" t="s">
        <v>1063</v>
      </c>
    </row>
    <row r="1543" spans="5:35" customFormat="1" x14ac:dyDescent="0.25"/>
    <row r="1544" spans="5:35" x14ac:dyDescent="0.25">
      <c r="E1544" s="3" t="s">
        <v>76</v>
      </c>
      <c r="U1544" s="13" t="s">
        <v>80</v>
      </c>
      <c r="AI1544" s="3" t="s">
        <v>83</v>
      </c>
    </row>
    <row r="1545" spans="5:35" x14ac:dyDescent="0.25">
      <c r="E1545" s="3" t="s">
        <v>77</v>
      </c>
      <c r="U1545" s="13" t="s">
        <v>81</v>
      </c>
      <c r="AI1545" s="3" t="s">
        <v>84</v>
      </c>
    </row>
    <row r="1546" spans="5:35" x14ac:dyDescent="0.25">
      <c r="E1546" s="3" t="s">
        <v>78</v>
      </c>
      <c r="U1546" s="13" t="s">
        <v>82</v>
      </c>
      <c r="AI1546" s="3" t="s">
        <v>85</v>
      </c>
    </row>
    <row r="1548" spans="5:35" customFormat="1" x14ac:dyDescent="0.25">
      <c r="E1548" s="26" t="s">
        <v>2</v>
      </c>
      <c r="F1548" s="27"/>
      <c r="G1548" s="27"/>
      <c r="H1548" s="27"/>
      <c r="I1548" s="27"/>
      <c r="J1548" s="27"/>
      <c r="K1548" s="27"/>
      <c r="L1548" s="27"/>
      <c r="M1548" s="27"/>
      <c r="N1548" s="27"/>
      <c r="O1548" s="27"/>
      <c r="P1548" s="27"/>
      <c r="Q1548" s="27"/>
      <c r="R1548" s="27"/>
      <c r="S1548" s="27"/>
      <c r="T1548" s="27"/>
      <c r="U1548" s="27"/>
      <c r="V1548" s="27"/>
      <c r="W1548" s="27"/>
      <c r="X1548" s="27"/>
      <c r="Y1548" s="27"/>
      <c r="Z1548" s="27"/>
      <c r="AA1548" s="27"/>
      <c r="AB1548" s="27"/>
      <c r="AC1548" s="27"/>
      <c r="AD1548" s="27"/>
      <c r="AE1548" s="27"/>
    </row>
    <row r="1549" spans="5:35" customFormat="1" x14ac:dyDescent="0.25">
      <c r="E1549" s="47" t="s">
        <v>1067</v>
      </c>
      <c r="F1549" s="27"/>
      <c r="G1549" s="27"/>
      <c r="H1549" s="27"/>
      <c r="I1549" s="27"/>
      <c r="J1549" s="27"/>
      <c r="K1549" s="27"/>
      <c r="L1549" s="27"/>
      <c r="M1549" s="27"/>
      <c r="N1549" s="27"/>
      <c r="O1549" s="27"/>
      <c r="P1549" s="27"/>
      <c r="Q1549" s="27"/>
      <c r="R1549" s="27"/>
      <c r="S1549" s="27"/>
      <c r="T1549" s="27"/>
      <c r="U1549" s="27"/>
      <c r="V1549" s="27"/>
      <c r="W1549" s="27"/>
      <c r="X1549" s="27"/>
      <c r="Y1549" s="27"/>
      <c r="Z1549" s="27"/>
      <c r="AA1549" s="27"/>
      <c r="AB1549" s="27"/>
      <c r="AC1549" s="27"/>
      <c r="AD1549" s="27"/>
      <c r="AE1549" s="27"/>
    </row>
    <row r="1550" spans="5:35" customFormat="1" x14ac:dyDescent="0.25">
      <c r="E1550" s="26" t="s">
        <v>1065</v>
      </c>
      <c r="F1550" s="27"/>
      <c r="G1550" s="27"/>
      <c r="H1550" s="27"/>
      <c r="I1550" s="27"/>
      <c r="J1550" s="27"/>
      <c r="K1550" s="27"/>
      <c r="L1550" s="27"/>
      <c r="M1550" s="27"/>
      <c r="N1550" s="27"/>
      <c r="O1550" s="27"/>
      <c r="P1550" s="27"/>
      <c r="Q1550" s="27"/>
      <c r="R1550" s="27"/>
      <c r="S1550" s="27"/>
      <c r="T1550" s="27"/>
      <c r="U1550" s="27"/>
      <c r="V1550" s="27"/>
      <c r="W1550" s="27"/>
      <c r="X1550" s="27"/>
      <c r="Y1550" s="27"/>
      <c r="Z1550" s="27"/>
      <c r="AA1550" s="27"/>
      <c r="AB1550" s="27"/>
      <c r="AC1550" s="27"/>
      <c r="AD1550" s="27"/>
      <c r="AE1550" s="27"/>
    </row>
    <row r="1551" spans="5:35" customFormat="1" x14ac:dyDescent="0.25">
      <c r="E1551" s="26" t="s">
        <v>155</v>
      </c>
      <c r="F1551" s="27"/>
      <c r="G1551" s="27"/>
      <c r="H1551" s="27"/>
      <c r="I1551" s="27"/>
      <c r="J1551" s="27"/>
      <c r="K1551" s="27"/>
      <c r="L1551" s="27"/>
      <c r="M1551" s="27"/>
      <c r="N1551" s="27"/>
      <c r="O1551" s="27"/>
      <c r="P1551" s="27"/>
      <c r="Q1551" s="27"/>
      <c r="R1551" s="27"/>
      <c r="S1551" s="27"/>
      <c r="T1551" s="27"/>
      <c r="U1551" s="27"/>
      <c r="V1551" s="27"/>
      <c r="W1551" s="27"/>
      <c r="X1551" s="27"/>
      <c r="Y1551" s="27"/>
      <c r="Z1551" s="27"/>
      <c r="AA1551" s="27"/>
      <c r="AB1551" s="27"/>
      <c r="AC1551" s="27"/>
      <c r="AD1551" s="27"/>
      <c r="AE1551" s="27"/>
    </row>
    <row r="1552" spans="5:35" customFormat="1" x14ac:dyDescent="0.25">
      <c r="E1552" s="26" t="s">
        <v>1066</v>
      </c>
      <c r="F1552" s="27"/>
      <c r="G1552" s="27"/>
      <c r="H1552" s="27"/>
      <c r="I1552" s="27"/>
      <c r="J1552" s="27"/>
      <c r="K1552" s="27"/>
      <c r="L1552" s="27"/>
      <c r="M1552" s="27"/>
      <c r="N1552" s="27"/>
      <c r="O1552" s="27"/>
      <c r="P1552" s="27"/>
      <c r="Q1552" s="27"/>
      <c r="R1552" s="27"/>
      <c r="S1552" s="27"/>
      <c r="T1552" s="27"/>
      <c r="U1552" s="27"/>
      <c r="V1552" s="27"/>
      <c r="W1552" s="27"/>
      <c r="X1552" s="27"/>
      <c r="Y1552" s="27"/>
      <c r="Z1552" s="27"/>
      <c r="AA1552" s="27"/>
      <c r="AB1552" s="27"/>
      <c r="AC1552" s="27"/>
      <c r="AD1552" s="27"/>
      <c r="AE1552" s="27"/>
    </row>
    <row r="1553" spans="5:31" customFormat="1" x14ac:dyDescent="0.25">
      <c r="E1553" s="47" t="s">
        <v>166</v>
      </c>
      <c r="F1553" s="27"/>
      <c r="G1553" s="27"/>
      <c r="H1553" s="27"/>
      <c r="I1553" s="27"/>
      <c r="J1553" s="27"/>
      <c r="K1553" s="27"/>
      <c r="L1553" s="27"/>
      <c r="M1553" s="27"/>
      <c r="N1553" s="27"/>
      <c r="O1553" s="27"/>
      <c r="P1553" s="27"/>
      <c r="Q1553" s="27"/>
      <c r="R1553" s="27"/>
      <c r="S1553" s="27"/>
      <c r="T1553" s="27"/>
      <c r="U1553" s="27"/>
      <c r="V1553" s="27"/>
      <c r="W1553" s="27"/>
      <c r="X1553" s="27"/>
      <c r="Y1553" s="27"/>
      <c r="Z1553" s="27"/>
      <c r="AA1553" s="27"/>
      <c r="AB1553" s="27"/>
      <c r="AC1553" s="27"/>
      <c r="AD1553" s="27"/>
      <c r="AE1553" s="27"/>
    </row>
    <row r="1554" spans="5:31" customFormat="1" x14ac:dyDescent="0.25">
      <c r="E1554" s="47" t="s">
        <v>275</v>
      </c>
      <c r="F1554" s="27"/>
      <c r="G1554" s="27"/>
      <c r="H1554" s="27"/>
      <c r="I1554" s="27"/>
      <c r="J1554" s="27"/>
      <c r="K1554" s="27"/>
      <c r="L1554" s="27"/>
      <c r="M1554" s="27"/>
      <c r="N1554" s="27"/>
      <c r="O1554" s="27"/>
      <c r="P1554" s="27"/>
      <c r="Q1554" s="27"/>
      <c r="R1554" s="27"/>
      <c r="S1554" s="27"/>
      <c r="T1554" s="27"/>
      <c r="U1554" s="27"/>
      <c r="V1554" s="27"/>
      <c r="W1554" s="27"/>
      <c r="X1554" s="27"/>
      <c r="Y1554" s="27"/>
      <c r="Z1554" s="27"/>
      <c r="AA1554" s="27"/>
      <c r="AB1554" s="27"/>
      <c r="AC1554" s="27"/>
      <c r="AD1554" s="27"/>
      <c r="AE1554" s="27"/>
    </row>
    <row r="1555" spans="5:31" customFormat="1" x14ac:dyDescent="0.25">
      <c r="E1555" s="26" t="s">
        <v>797</v>
      </c>
      <c r="F1555" s="27"/>
      <c r="G1555" s="27"/>
      <c r="H1555" s="27"/>
      <c r="I1555" s="27"/>
      <c r="J1555" s="27"/>
      <c r="K1555" s="27"/>
      <c r="L1555" s="27"/>
      <c r="M1555" s="27"/>
      <c r="N1555" s="27"/>
      <c r="O1555" s="27"/>
      <c r="P1555" s="27"/>
      <c r="Q1555" s="27"/>
      <c r="R1555" s="27"/>
      <c r="S1555" s="27"/>
      <c r="T1555" s="27"/>
      <c r="U1555" s="27"/>
      <c r="V1555" s="27"/>
      <c r="W1555" s="27"/>
      <c r="X1555" s="27"/>
      <c r="Y1555" s="27"/>
      <c r="Z1555" s="27"/>
      <c r="AA1555" s="27"/>
      <c r="AB1555" s="27"/>
      <c r="AC1555" s="27"/>
      <c r="AD1555" s="27"/>
      <c r="AE1555" s="27"/>
    </row>
    <row r="1556" spans="5:31" customFormat="1" x14ac:dyDescent="0.25">
      <c r="E1556" s="47" t="s">
        <v>276</v>
      </c>
      <c r="F1556" s="27"/>
      <c r="G1556" s="27"/>
      <c r="H1556" s="27"/>
      <c r="I1556" s="27"/>
      <c r="J1556" s="27"/>
      <c r="K1556" s="27"/>
      <c r="L1556" s="27"/>
      <c r="M1556" s="27"/>
      <c r="N1556" s="27"/>
      <c r="O1556" s="27"/>
      <c r="P1556" s="27"/>
      <c r="Q1556" s="27"/>
      <c r="R1556" s="27"/>
      <c r="S1556" s="27"/>
      <c r="T1556" s="27"/>
      <c r="U1556" s="27"/>
      <c r="V1556" s="27"/>
      <c r="W1556" s="27"/>
      <c r="X1556" s="27"/>
      <c r="Y1556" s="27"/>
      <c r="Z1556" s="27"/>
      <c r="AA1556" s="27"/>
      <c r="AB1556" s="27"/>
      <c r="AC1556" s="27"/>
      <c r="AD1556" s="27"/>
      <c r="AE1556" s="27"/>
    </row>
    <row r="1557" spans="5:31" customFormat="1" x14ac:dyDescent="0.25">
      <c r="E1557" s="47" t="s">
        <v>274</v>
      </c>
      <c r="F1557" s="27"/>
      <c r="G1557" s="27"/>
      <c r="H1557" s="27"/>
      <c r="I1557" s="27"/>
      <c r="J1557" s="27"/>
      <c r="K1557" s="27"/>
      <c r="L1557" s="27"/>
      <c r="M1557" s="27"/>
      <c r="N1557" s="27"/>
      <c r="O1557" s="27"/>
      <c r="P1557" s="27"/>
      <c r="Q1557" s="27"/>
      <c r="R1557" s="27"/>
      <c r="S1557" s="27"/>
      <c r="T1557" s="27"/>
      <c r="U1557" s="27"/>
      <c r="V1557" s="27"/>
      <c r="W1557" s="27"/>
      <c r="X1557" s="27"/>
      <c r="Y1557" s="27"/>
      <c r="Z1557" s="27"/>
      <c r="AA1557" s="27"/>
      <c r="AB1557" s="27"/>
      <c r="AC1557" s="27"/>
      <c r="AD1557" s="27"/>
      <c r="AE1557" s="27"/>
    </row>
    <row r="1558" spans="5:31" customFormat="1" x14ac:dyDescent="0.25">
      <c r="E1558" s="47" t="s">
        <v>798</v>
      </c>
      <c r="F1558" s="27"/>
      <c r="G1558" s="27"/>
      <c r="H1558" s="27"/>
      <c r="I1558" s="27"/>
      <c r="J1558" s="27"/>
      <c r="K1558" s="27"/>
      <c r="L1558" s="27"/>
      <c r="M1558" s="27"/>
      <c r="N1558" s="27"/>
      <c r="O1558" s="27"/>
      <c r="P1558" s="27"/>
      <c r="Q1558" s="27"/>
      <c r="R1558" s="27"/>
      <c r="S1558" s="27"/>
      <c r="T1558" s="27"/>
      <c r="U1558" s="27"/>
      <c r="V1558" s="27"/>
      <c r="W1558" s="27"/>
      <c r="X1558" s="27"/>
      <c r="Y1558" s="27"/>
      <c r="Z1558" s="27"/>
      <c r="AA1558" s="27"/>
      <c r="AB1558" s="27"/>
      <c r="AC1558" s="27"/>
      <c r="AD1558" s="27"/>
      <c r="AE1558" s="27"/>
    </row>
    <row r="1559" spans="5:31" customFormat="1" x14ac:dyDescent="0.25">
      <c r="E1559" s="26" t="s">
        <v>157</v>
      </c>
      <c r="F1559" s="27"/>
      <c r="G1559" s="27"/>
      <c r="H1559" s="27"/>
      <c r="I1559" s="27"/>
      <c r="J1559" s="27"/>
      <c r="K1559" s="27"/>
      <c r="L1559" s="27"/>
      <c r="M1559" s="27"/>
      <c r="N1559" s="27"/>
      <c r="O1559" s="27"/>
      <c r="P1559" s="27"/>
      <c r="Q1559" s="27"/>
      <c r="R1559" s="27"/>
      <c r="S1559" s="27"/>
      <c r="T1559" s="27"/>
      <c r="U1559" s="27"/>
      <c r="V1559" s="27"/>
      <c r="W1559" s="27"/>
      <c r="X1559" s="27"/>
      <c r="Y1559" s="27"/>
      <c r="Z1559" s="27"/>
      <c r="AA1559" s="27"/>
      <c r="AB1559" s="27"/>
      <c r="AC1559" s="27"/>
      <c r="AD1559" s="27"/>
      <c r="AE1559" s="27"/>
    </row>
    <row r="1560" spans="5:31" customFormat="1" x14ac:dyDescent="0.25">
      <c r="E1560" s="26" t="s">
        <v>42</v>
      </c>
      <c r="F1560" s="27"/>
      <c r="G1560" s="27"/>
      <c r="H1560" s="27"/>
      <c r="I1560" s="27"/>
      <c r="J1560" s="27"/>
      <c r="K1560" s="27"/>
      <c r="L1560" s="27"/>
      <c r="M1560" s="27"/>
      <c r="N1560" s="27"/>
      <c r="O1560" s="27"/>
      <c r="P1560" s="27"/>
      <c r="Q1560" s="27"/>
      <c r="R1560" s="27"/>
      <c r="S1560" s="27"/>
      <c r="T1560" s="27"/>
      <c r="U1560" s="27"/>
      <c r="V1560" s="27"/>
      <c r="W1560" s="27"/>
      <c r="X1560" s="27"/>
      <c r="Y1560" s="27"/>
      <c r="Z1560" s="27"/>
      <c r="AA1560" s="27"/>
      <c r="AB1560" s="27"/>
      <c r="AC1560" s="27"/>
      <c r="AD1560" s="27"/>
      <c r="AE1560" s="27"/>
    </row>
    <row r="1561" spans="5:31" customFormat="1" x14ac:dyDescent="0.25">
      <c r="E1561" s="26" t="s">
        <v>176</v>
      </c>
      <c r="F1561" s="27"/>
      <c r="G1561" s="27"/>
      <c r="H1561" s="27"/>
      <c r="I1561" s="27"/>
      <c r="J1561" s="27"/>
      <c r="K1561" s="27"/>
      <c r="L1561" s="27"/>
      <c r="M1561" s="27"/>
      <c r="N1561" s="27"/>
      <c r="O1561" s="27"/>
      <c r="P1561" s="27"/>
      <c r="Q1561" s="27"/>
      <c r="R1561" s="27"/>
      <c r="S1561" s="27"/>
      <c r="T1561" s="27"/>
      <c r="U1561" s="27"/>
      <c r="V1561" s="27"/>
      <c r="W1561" s="27"/>
      <c r="X1561" s="27"/>
      <c r="Y1561" s="27"/>
      <c r="Z1561" s="27"/>
      <c r="AA1561" s="27"/>
      <c r="AB1561" s="27"/>
      <c r="AC1561" s="27"/>
      <c r="AD1561" s="27"/>
      <c r="AE1561" s="27"/>
    </row>
    <row r="1562" spans="5:31" customFormat="1" x14ac:dyDescent="0.25">
      <c r="E1562" s="26" t="s">
        <v>177</v>
      </c>
      <c r="F1562" s="27"/>
      <c r="G1562" s="27"/>
      <c r="H1562" s="27"/>
      <c r="I1562" s="27"/>
      <c r="J1562" s="27"/>
      <c r="K1562" s="27"/>
      <c r="L1562" s="27"/>
      <c r="M1562" s="27"/>
      <c r="N1562" s="27"/>
      <c r="O1562" s="27"/>
      <c r="P1562" s="27"/>
      <c r="Q1562" s="27"/>
      <c r="R1562" s="27"/>
      <c r="S1562" s="27"/>
      <c r="T1562" s="27"/>
      <c r="U1562" s="27"/>
      <c r="V1562" s="27"/>
      <c r="W1562" s="27"/>
      <c r="X1562" s="27"/>
      <c r="Y1562" s="27"/>
      <c r="Z1562" s="27"/>
      <c r="AA1562" s="27"/>
      <c r="AB1562" s="27"/>
      <c r="AC1562" s="27"/>
      <c r="AD1562" s="27"/>
      <c r="AE1562" s="27"/>
    </row>
    <row r="1563" spans="5:31" customFormat="1" x14ac:dyDescent="0.25">
      <c r="E1563" s="26" t="s">
        <v>36</v>
      </c>
      <c r="F1563" s="27"/>
      <c r="G1563" s="27"/>
      <c r="H1563" s="27"/>
      <c r="I1563" s="27"/>
      <c r="J1563" s="27"/>
      <c r="K1563" s="27"/>
      <c r="L1563" s="27"/>
      <c r="M1563" s="27"/>
      <c r="N1563" s="27"/>
      <c r="O1563" s="27"/>
      <c r="P1563" s="27"/>
      <c r="Q1563" s="27"/>
      <c r="R1563" s="27"/>
      <c r="S1563" s="27"/>
      <c r="T1563" s="27"/>
      <c r="U1563" s="27"/>
      <c r="V1563" s="27"/>
      <c r="W1563" s="27"/>
      <c r="X1563" s="27"/>
      <c r="Y1563" s="27"/>
      <c r="Z1563" s="27"/>
      <c r="AA1563" s="27"/>
      <c r="AB1563" s="27"/>
      <c r="AC1563" s="27"/>
      <c r="AD1563" s="27"/>
      <c r="AE1563" s="27"/>
    </row>
    <row r="1564" spans="5:31" customFormat="1" x14ac:dyDescent="0.25">
      <c r="E1564" s="26" t="s">
        <v>180</v>
      </c>
      <c r="F1564" s="27"/>
      <c r="G1564" s="27"/>
      <c r="H1564" s="27"/>
      <c r="I1564" s="27"/>
      <c r="J1564" s="27"/>
      <c r="K1564" s="27"/>
      <c r="L1564" s="27"/>
      <c r="M1564" s="27"/>
      <c r="N1564" s="27"/>
      <c r="O1564" s="27"/>
      <c r="P1564" s="27"/>
      <c r="Q1564" s="27"/>
      <c r="R1564" s="27"/>
      <c r="S1564" s="27"/>
      <c r="T1564" s="27"/>
      <c r="U1564" s="27"/>
      <c r="V1564" s="27"/>
      <c r="W1564" s="27"/>
      <c r="X1564" s="27"/>
      <c r="Y1564" s="27"/>
      <c r="Z1564" s="27"/>
      <c r="AA1564" s="27"/>
      <c r="AB1564" s="27"/>
      <c r="AC1564" s="27"/>
      <c r="AD1564" s="27"/>
      <c r="AE1564" s="27"/>
    </row>
    <row r="1565" spans="5:31" customFormat="1" x14ac:dyDescent="0.25">
      <c r="E1565" s="26" t="s">
        <v>60</v>
      </c>
      <c r="F1565" s="27"/>
      <c r="G1565" s="27"/>
      <c r="H1565" s="27"/>
      <c r="I1565" s="27"/>
      <c r="J1565" s="27"/>
      <c r="K1565" s="27"/>
      <c r="L1565" s="27"/>
      <c r="M1565" s="27"/>
      <c r="N1565" s="27"/>
      <c r="O1565" s="27"/>
      <c r="P1565" s="27"/>
      <c r="Q1565" s="27"/>
      <c r="R1565" s="27"/>
      <c r="S1565" s="27"/>
      <c r="T1565" s="27"/>
      <c r="U1565" s="27"/>
      <c r="V1565" s="27"/>
      <c r="W1565" s="27"/>
      <c r="X1565" s="27"/>
      <c r="Y1565" s="27"/>
      <c r="Z1565" s="27"/>
      <c r="AA1565" s="27"/>
      <c r="AB1565" s="27"/>
      <c r="AC1565" s="27"/>
      <c r="AD1565" s="27"/>
      <c r="AE1565" s="27"/>
    </row>
    <row r="1566" spans="5:31" customFormat="1" x14ac:dyDescent="0.25">
      <c r="E1566" s="26" t="s">
        <v>181</v>
      </c>
      <c r="F1566" s="27"/>
      <c r="G1566" s="27"/>
      <c r="H1566" s="27"/>
      <c r="I1566" s="27"/>
      <c r="J1566" s="27"/>
      <c r="K1566" s="27"/>
      <c r="L1566" s="27"/>
      <c r="M1566" s="27"/>
      <c r="N1566" s="27"/>
      <c r="O1566" s="27"/>
      <c r="P1566" s="27"/>
      <c r="Q1566" s="27"/>
      <c r="R1566" s="27"/>
      <c r="S1566" s="27"/>
      <c r="T1566" s="27"/>
      <c r="U1566" s="27"/>
      <c r="V1566" s="27"/>
      <c r="W1566" s="27"/>
      <c r="X1566" s="27"/>
      <c r="Y1566" s="27"/>
      <c r="Z1566" s="27"/>
      <c r="AA1566" s="27"/>
      <c r="AB1566" s="27"/>
      <c r="AC1566" s="27"/>
      <c r="AD1566" s="27"/>
      <c r="AE1566" s="27"/>
    </row>
    <row r="1567" spans="5:31" customFormat="1" x14ac:dyDescent="0.25">
      <c r="E1567" s="26" t="s">
        <v>62</v>
      </c>
      <c r="F1567" s="27"/>
      <c r="G1567" s="27"/>
      <c r="H1567" s="27"/>
      <c r="I1567" s="27"/>
      <c r="J1567" s="27"/>
      <c r="K1567" s="27"/>
      <c r="L1567" s="27"/>
      <c r="M1567" s="27"/>
      <c r="N1567" s="27"/>
      <c r="O1567" s="27"/>
      <c r="P1567" s="27"/>
      <c r="Q1567" s="27"/>
      <c r="R1567" s="27"/>
      <c r="S1567" s="27"/>
      <c r="T1567" s="27"/>
      <c r="U1567" s="27"/>
      <c r="V1567" s="27"/>
      <c r="W1567" s="27"/>
      <c r="X1567" s="27"/>
      <c r="Y1567" s="27"/>
      <c r="Z1567" s="27"/>
      <c r="AA1567" s="27"/>
      <c r="AB1567" s="27"/>
      <c r="AC1567" s="27"/>
      <c r="AD1567" s="27"/>
      <c r="AE1567" s="27"/>
    </row>
    <row r="1568" spans="5:31" customFormat="1" x14ac:dyDescent="0.25">
      <c r="E1568" s="26" t="s">
        <v>1064</v>
      </c>
      <c r="F1568" s="27"/>
      <c r="G1568" s="27"/>
      <c r="H1568" s="27"/>
      <c r="I1568" s="27"/>
      <c r="J1568" s="27"/>
      <c r="K1568" s="27"/>
      <c r="L1568" s="27"/>
      <c r="M1568" s="27"/>
      <c r="N1568" s="27"/>
      <c r="O1568" s="27"/>
      <c r="P1568" s="27"/>
      <c r="Q1568" s="27"/>
      <c r="R1568" s="27"/>
      <c r="S1568" s="27"/>
      <c r="T1568" s="27"/>
      <c r="U1568" s="27"/>
      <c r="V1568" s="27"/>
      <c r="W1568" s="27"/>
      <c r="X1568" s="27"/>
      <c r="Y1568" s="27"/>
      <c r="Z1568" s="27"/>
      <c r="AA1568" s="27"/>
      <c r="AB1568" s="27"/>
      <c r="AC1568" s="27"/>
      <c r="AD1568" s="27"/>
      <c r="AE1568" s="27"/>
    </row>
    <row r="1569" spans="5:61" customFormat="1" x14ac:dyDescent="0.25"/>
    <row r="1570" spans="5:61" customFormat="1" x14ac:dyDescent="0.25">
      <c r="E1570" s="48" t="s">
        <v>22</v>
      </c>
      <c r="F1570" s="49"/>
      <c r="G1570" s="49"/>
      <c r="H1570" s="49"/>
      <c r="I1570" s="49"/>
      <c r="J1570" s="49"/>
      <c r="K1570" s="49"/>
      <c r="L1570" s="49"/>
      <c r="M1570" s="49"/>
      <c r="N1570" s="49"/>
      <c r="O1570" s="49"/>
      <c r="P1570" s="49"/>
      <c r="Q1570" s="49"/>
      <c r="R1570" s="49"/>
      <c r="S1570" s="49"/>
      <c r="T1570" s="49"/>
      <c r="U1570" s="49"/>
      <c r="V1570" s="49"/>
      <c r="W1570" s="49"/>
      <c r="X1570" s="49"/>
      <c r="Y1570" s="49"/>
      <c r="Z1570" s="49"/>
      <c r="AA1570" s="49"/>
      <c r="AB1570" s="49"/>
      <c r="AC1570" s="49"/>
      <c r="AD1570" s="49"/>
      <c r="AE1570" s="49"/>
      <c r="AF1570" s="49"/>
      <c r="AI1570" s="28" t="s">
        <v>22</v>
      </c>
      <c r="AJ1570" s="29"/>
      <c r="AK1570" s="29"/>
      <c r="AL1570" s="29"/>
      <c r="AM1570" s="29"/>
      <c r="AN1570" s="29"/>
      <c r="AO1570" s="29"/>
      <c r="AP1570" s="29"/>
      <c r="AQ1570" s="29"/>
      <c r="AR1570" s="29"/>
      <c r="AS1570" s="29"/>
      <c r="AT1570" s="29"/>
      <c r="AU1570" s="29"/>
      <c r="AV1570" s="29"/>
      <c r="AW1570" s="29"/>
      <c r="AX1570" s="29"/>
      <c r="AY1570" s="29"/>
      <c r="AZ1570" s="29"/>
      <c r="BA1570" s="29"/>
      <c r="BB1570" s="29"/>
      <c r="BC1570" s="29"/>
      <c r="BD1570" s="29"/>
      <c r="BE1570" s="29"/>
      <c r="BF1570" s="29"/>
      <c r="BG1570" s="29"/>
      <c r="BH1570" s="29"/>
      <c r="BI1570" s="29"/>
    </row>
    <row r="1571" spans="5:61" customFormat="1" x14ac:dyDescent="0.25">
      <c r="E1571" s="48"/>
      <c r="F1571" s="49"/>
      <c r="G1571" s="49"/>
      <c r="H1571" s="49"/>
      <c r="I1571" s="49"/>
      <c r="J1571" s="49"/>
      <c r="K1571" s="49"/>
      <c r="L1571" s="49"/>
      <c r="M1571" s="49"/>
      <c r="N1571" s="49"/>
      <c r="O1571" s="49"/>
      <c r="P1571" s="49"/>
      <c r="Q1571" s="49"/>
      <c r="R1571" s="49"/>
      <c r="S1571" s="49"/>
      <c r="T1571" s="49"/>
      <c r="U1571" s="49"/>
      <c r="V1571" s="49"/>
      <c r="W1571" s="49"/>
      <c r="X1571" s="49"/>
      <c r="Y1571" s="49"/>
      <c r="Z1571" s="49"/>
      <c r="AA1571" s="49"/>
      <c r="AB1571" s="49"/>
      <c r="AC1571" s="49"/>
      <c r="AD1571" s="49"/>
      <c r="AE1571" s="49"/>
      <c r="AF1571" s="49"/>
      <c r="AI1571" s="28"/>
      <c r="AJ1571" s="29"/>
      <c r="AK1571" s="29"/>
      <c r="AL1571" s="29"/>
      <c r="AM1571" s="29"/>
      <c r="AN1571" s="29"/>
      <c r="AO1571" s="29"/>
      <c r="AP1571" s="29"/>
      <c r="AQ1571" s="29"/>
      <c r="AR1571" s="29"/>
      <c r="AS1571" s="29"/>
      <c r="AT1571" s="29"/>
      <c r="AU1571" s="29"/>
      <c r="AV1571" s="29"/>
      <c r="AW1571" s="29"/>
      <c r="AX1571" s="29"/>
      <c r="AY1571" s="29"/>
      <c r="AZ1571" s="29"/>
      <c r="BA1571" s="29"/>
      <c r="BB1571" s="29"/>
      <c r="BC1571" s="29"/>
      <c r="BD1571" s="29"/>
      <c r="BE1571" s="29"/>
      <c r="BF1571" s="29"/>
      <c r="BG1571" s="29"/>
      <c r="BH1571" s="29"/>
      <c r="BI1571" s="29"/>
    </row>
    <row r="1572" spans="5:61" customFormat="1" x14ac:dyDescent="0.25">
      <c r="E1572" s="48" t="s">
        <v>45</v>
      </c>
      <c r="F1572" s="49"/>
      <c r="G1572" s="49"/>
      <c r="H1572" s="49"/>
      <c r="I1572" s="49"/>
      <c r="J1572" s="49"/>
      <c r="K1572" s="49"/>
      <c r="L1572" s="49"/>
      <c r="M1572" s="49"/>
      <c r="N1572" s="49"/>
      <c r="O1572" s="49"/>
      <c r="P1572" s="49"/>
      <c r="Q1572" s="49"/>
      <c r="R1572" s="49"/>
      <c r="S1572" s="49"/>
      <c r="T1572" s="49"/>
      <c r="U1572" s="49"/>
      <c r="V1572" s="49"/>
      <c r="W1572" s="49"/>
      <c r="X1572" s="49"/>
      <c r="Y1572" s="49"/>
      <c r="Z1572" s="49"/>
      <c r="AA1572" s="49"/>
      <c r="AB1572" s="49"/>
      <c r="AC1572" s="49"/>
      <c r="AD1572" s="49"/>
      <c r="AE1572" s="49"/>
      <c r="AF1572" s="49"/>
      <c r="AI1572" s="28" t="s">
        <v>45</v>
      </c>
      <c r="AJ1572" s="29"/>
      <c r="AK1572" s="29"/>
      <c r="AL1572" s="29"/>
      <c r="AM1572" s="29"/>
      <c r="AN1572" s="29"/>
      <c r="AO1572" s="29"/>
      <c r="AP1572" s="29"/>
      <c r="AQ1572" s="29"/>
      <c r="AR1572" s="29"/>
      <c r="AS1572" s="29"/>
      <c r="AT1572" s="29"/>
      <c r="AU1572" s="29"/>
      <c r="AV1572" s="29"/>
      <c r="AW1572" s="29"/>
      <c r="AX1572" s="29"/>
      <c r="AY1572" s="29"/>
      <c r="AZ1572" s="29"/>
      <c r="BA1572" s="29"/>
      <c r="BB1572" s="29"/>
      <c r="BC1572" s="29"/>
      <c r="BD1572" s="29"/>
      <c r="BE1572" s="29"/>
      <c r="BF1572" s="29"/>
      <c r="BG1572" s="29"/>
      <c r="BH1572" s="29"/>
      <c r="BI1572" s="29"/>
    </row>
    <row r="1573" spans="5:61" customFormat="1" x14ac:dyDescent="0.25">
      <c r="E1573" s="48" t="s">
        <v>23</v>
      </c>
      <c r="F1573" s="49"/>
      <c r="G1573" s="49"/>
      <c r="H1573" s="49"/>
      <c r="I1573" s="49"/>
      <c r="J1573" s="49"/>
      <c r="K1573" s="49"/>
      <c r="L1573" s="49"/>
      <c r="M1573" s="49"/>
      <c r="N1573" s="49"/>
      <c r="O1573" s="49"/>
      <c r="P1573" s="49"/>
      <c r="Q1573" s="49"/>
      <c r="R1573" s="49"/>
      <c r="S1573" s="49"/>
      <c r="T1573" s="49"/>
      <c r="U1573" s="49"/>
      <c r="V1573" s="49"/>
      <c r="W1573" s="49"/>
      <c r="X1573" s="49"/>
      <c r="Y1573" s="49"/>
      <c r="Z1573" s="49"/>
      <c r="AA1573" s="49"/>
      <c r="AB1573" s="49"/>
      <c r="AC1573" s="49"/>
      <c r="AD1573" s="49"/>
      <c r="AE1573" s="49"/>
      <c r="AF1573" s="49"/>
      <c r="AI1573" s="28" t="s">
        <v>23</v>
      </c>
      <c r="AJ1573" s="29"/>
      <c r="AK1573" s="29"/>
      <c r="AL1573" s="29"/>
      <c r="AM1573" s="29"/>
      <c r="AN1573" s="29"/>
      <c r="AO1573" s="29"/>
      <c r="AP1573" s="29"/>
      <c r="AQ1573" s="29"/>
      <c r="AR1573" s="29"/>
      <c r="AS1573" s="29"/>
      <c r="AT1573" s="29"/>
      <c r="AU1573" s="29"/>
      <c r="AV1573" s="29"/>
      <c r="AW1573" s="29"/>
      <c r="AX1573" s="29"/>
      <c r="AY1573" s="29"/>
      <c r="AZ1573" s="29"/>
      <c r="BA1573" s="29"/>
      <c r="BB1573" s="29"/>
      <c r="BC1573" s="29"/>
      <c r="BD1573" s="29"/>
      <c r="BE1573" s="29"/>
      <c r="BF1573" s="29"/>
      <c r="BG1573" s="29"/>
      <c r="BH1573" s="29"/>
      <c r="BI1573" s="29"/>
    </row>
    <row r="1574" spans="5:61" customFormat="1" x14ac:dyDescent="0.25">
      <c r="E1574" s="48" t="s">
        <v>809</v>
      </c>
      <c r="F1574" s="49"/>
      <c r="G1574" s="49"/>
      <c r="H1574" s="49"/>
      <c r="I1574" s="49"/>
      <c r="J1574" s="49"/>
      <c r="K1574" s="49"/>
      <c r="L1574" s="49"/>
      <c r="M1574" s="49"/>
      <c r="N1574" s="49"/>
      <c r="O1574" s="49"/>
      <c r="P1574" s="49"/>
      <c r="Q1574" s="49"/>
      <c r="R1574" s="49"/>
      <c r="S1574" s="49"/>
      <c r="T1574" s="49"/>
      <c r="U1574" s="49"/>
      <c r="V1574" s="49"/>
      <c r="W1574" s="49"/>
      <c r="X1574" s="49"/>
      <c r="Y1574" s="49"/>
      <c r="Z1574" s="49"/>
      <c r="AA1574" s="49"/>
      <c r="AB1574" s="49"/>
      <c r="AC1574" s="49"/>
      <c r="AD1574" s="49"/>
      <c r="AE1574" s="49"/>
      <c r="AF1574" s="49"/>
      <c r="AI1574" s="28" t="s">
        <v>1068</v>
      </c>
      <c r="AJ1574" s="29"/>
      <c r="AK1574" s="29"/>
      <c r="AL1574" s="29"/>
      <c r="AM1574" s="29"/>
      <c r="AN1574" s="29"/>
      <c r="AO1574" s="29"/>
      <c r="AP1574" s="29"/>
      <c r="AQ1574" s="29"/>
      <c r="AR1574" s="29"/>
      <c r="AS1574" s="29"/>
      <c r="AT1574" s="29"/>
      <c r="AU1574" s="29"/>
      <c r="AV1574" s="29"/>
      <c r="AW1574" s="29"/>
      <c r="AX1574" s="29"/>
      <c r="AY1574" s="29"/>
      <c r="AZ1574" s="29"/>
      <c r="BA1574" s="29"/>
      <c r="BB1574" s="29"/>
      <c r="BC1574" s="29"/>
      <c r="BD1574" s="29"/>
      <c r="BE1574" s="29"/>
      <c r="BF1574" s="29"/>
      <c r="BG1574" s="29"/>
      <c r="BH1574" s="29"/>
      <c r="BI1574" s="29"/>
    </row>
    <row r="1575" spans="5:61" customFormat="1" x14ac:dyDescent="0.25">
      <c r="E1575" s="48" t="s">
        <v>810</v>
      </c>
      <c r="F1575" s="49"/>
      <c r="G1575" s="49"/>
      <c r="H1575" s="49"/>
      <c r="I1575" s="49"/>
      <c r="J1575" s="49"/>
      <c r="K1575" s="49"/>
      <c r="L1575" s="49"/>
      <c r="M1575" s="49"/>
      <c r="N1575" s="49"/>
      <c r="O1575" s="49"/>
      <c r="P1575" s="49"/>
      <c r="Q1575" s="49"/>
      <c r="R1575" s="49"/>
      <c r="S1575" s="49"/>
      <c r="T1575" s="49"/>
      <c r="U1575" s="49"/>
      <c r="V1575" s="49"/>
      <c r="W1575" s="49"/>
      <c r="X1575" s="49"/>
      <c r="Y1575" s="49"/>
      <c r="Z1575" s="49"/>
      <c r="AA1575" s="49"/>
      <c r="AB1575" s="49"/>
      <c r="AC1575" s="49"/>
      <c r="AD1575" s="49"/>
      <c r="AE1575" s="49"/>
      <c r="AF1575" s="49"/>
      <c r="AI1575" s="28" t="s">
        <v>1069</v>
      </c>
      <c r="AJ1575" s="29"/>
      <c r="AK1575" s="29"/>
      <c r="AL1575" s="29"/>
      <c r="AM1575" s="29"/>
      <c r="AN1575" s="29"/>
      <c r="AO1575" s="29"/>
      <c r="AP1575" s="29"/>
      <c r="AQ1575" s="29"/>
      <c r="AR1575" s="29"/>
      <c r="AS1575" s="29"/>
      <c r="AT1575" s="29"/>
      <c r="AU1575" s="29"/>
      <c r="AV1575" s="29"/>
      <c r="AW1575" s="29"/>
      <c r="AX1575" s="29"/>
      <c r="AY1575" s="29"/>
      <c r="AZ1575" s="29"/>
      <c r="BA1575" s="29"/>
      <c r="BB1575" s="29"/>
      <c r="BC1575" s="29"/>
      <c r="BD1575" s="29"/>
      <c r="BE1575" s="29"/>
      <c r="BF1575" s="29"/>
      <c r="BG1575" s="29"/>
      <c r="BH1575" s="29"/>
      <c r="BI1575" s="29"/>
    </row>
    <row r="1576" spans="5:61" customFormat="1" x14ac:dyDescent="0.25">
      <c r="E1576" s="48" t="s">
        <v>811</v>
      </c>
      <c r="F1576" s="49"/>
      <c r="G1576" s="49"/>
      <c r="H1576" s="49"/>
      <c r="I1576" s="49"/>
      <c r="J1576" s="49"/>
      <c r="K1576" s="49"/>
      <c r="L1576" s="49"/>
      <c r="M1576" s="49"/>
      <c r="N1576" s="49"/>
      <c r="O1576" s="49"/>
      <c r="P1576" s="49"/>
      <c r="Q1576" s="49"/>
      <c r="R1576" s="49"/>
      <c r="S1576" s="49"/>
      <c r="T1576" s="49"/>
      <c r="U1576" s="49"/>
      <c r="V1576" s="49"/>
      <c r="W1576" s="49"/>
      <c r="X1576" s="49"/>
      <c r="Y1576" s="49"/>
      <c r="Z1576" s="49"/>
      <c r="AA1576" s="49"/>
      <c r="AB1576" s="49"/>
      <c r="AC1576" s="49"/>
      <c r="AD1576" s="49"/>
      <c r="AE1576" s="49"/>
      <c r="AF1576" s="49"/>
      <c r="AI1576" s="28" t="s">
        <v>1070</v>
      </c>
      <c r="AJ1576" s="29"/>
      <c r="AK1576" s="29"/>
      <c r="AL1576" s="29"/>
      <c r="AM1576" s="29"/>
      <c r="AN1576" s="29"/>
      <c r="AO1576" s="29"/>
      <c r="AP1576" s="29"/>
      <c r="AQ1576" s="29"/>
      <c r="AR1576" s="29"/>
      <c r="AS1576" s="29"/>
      <c r="AT1576" s="29"/>
      <c r="AU1576" s="29"/>
      <c r="AV1576" s="29"/>
      <c r="AW1576" s="29"/>
      <c r="AX1576" s="29"/>
      <c r="AY1576" s="29"/>
      <c r="AZ1576" s="29"/>
      <c r="BA1576" s="29"/>
      <c r="BB1576" s="29"/>
      <c r="BC1576" s="29"/>
      <c r="BD1576" s="29"/>
      <c r="BE1576" s="29"/>
      <c r="BF1576" s="29"/>
      <c r="BG1576" s="29"/>
      <c r="BH1576" s="29"/>
      <c r="BI1576" s="29"/>
    </row>
    <row r="1577" spans="5:61" customFormat="1" x14ac:dyDescent="0.25">
      <c r="E1577" s="48" t="s">
        <v>812</v>
      </c>
      <c r="F1577" s="49"/>
      <c r="G1577" s="49"/>
      <c r="H1577" s="49"/>
      <c r="I1577" s="49"/>
      <c r="J1577" s="49"/>
      <c r="K1577" s="49"/>
      <c r="L1577" s="49"/>
      <c r="M1577" s="49"/>
      <c r="N1577" s="49"/>
      <c r="O1577" s="49"/>
      <c r="P1577" s="49"/>
      <c r="Q1577" s="49"/>
      <c r="R1577" s="49"/>
      <c r="S1577" s="49"/>
      <c r="T1577" s="49"/>
      <c r="U1577" s="49"/>
      <c r="V1577" s="49"/>
      <c r="W1577" s="49"/>
      <c r="X1577" s="49"/>
      <c r="Y1577" s="49"/>
      <c r="Z1577" s="49"/>
      <c r="AA1577" s="49"/>
      <c r="AB1577" s="49"/>
      <c r="AC1577" s="49"/>
      <c r="AD1577" s="49"/>
      <c r="AE1577" s="49"/>
      <c r="AF1577" s="49"/>
      <c r="AI1577" s="28" t="s">
        <v>1071</v>
      </c>
      <c r="AJ1577" s="29"/>
      <c r="AK1577" s="29"/>
      <c r="AL1577" s="29"/>
      <c r="AM1577" s="29"/>
      <c r="AN1577" s="29"/>
      <c r="AO1577" s="29"/>
      <c r="AP1577" s="29"/>
      <c r="AQ1577" s="29"/>
      <c r="AR1577" s="29"/>
      <c r="AS1577" s="29"/>
      <c r="AT1577" s="29"/>
      <c r="AU1577" s="29"/>
      <c r="AV1577" s="29"/>
      <c r="AW1577" s="29"/>
      <c r="AX1577" s="29"/>
      <c r="AY1577" s="29"/>
      <c r="AZ1577" s="29"/>
      <c r="BA1577" s="29"/>
      <c r="BB1577" s="29"/>
      <c r="BC1577" s="29"/>
      <c r="BD1577" s="29"/>
      <c r="BE1577" s="29"/>
      <c r="BF1577" s="29"/>
      <c r="BG1577" s="29"/>
      <c r="BH1577" s="29"/>
      <c r="BI1577" s="29"/>
    </row>
    <row r="1578" spans="5:61" customFormat="1" x14ac:dyDescent="0.25">
      <c r="E1578" s="50" t="s">
        <v>92</v>
      </c>
      <c r="F1578" s="49"/>
      <c r="G1578" s="49"/>
      <c r="H1578" s="49"/>
      <c r="I1578" s="49"/>
      <c r="J1578" s="49"/>
      <c r="K1578" s="49"/>
      <c r="L1578" s="49"/>
      <c r="M1578" s="49"/>
      <c r="N1578" s="49"/>
      <c r="O1578" s="49"/>
      <c r="P1578" s="49"/>
      <c r="Q1578" s="49"/>
      <c r="R1578" s="49"/>
      <c r="S1578" s="49"/>
      <c r="T1578" s="49"/>
      <c r="U1578" s="49"/>
      <c r="V1578" s="49"/>
      <c r="W1578" s="49"/>
      <c r="X1578" s="49"/>
      <c r="Y1578" s="49"/>
      <c r="Z1578" s="49"/>
      <c r="AA1578" s="49"/>
      <c r="AB1578" s="49"/>
      <c r="AC1578" s="49"/>
      <c r="AD1578" s="49"/>
      <c r="AE1578" s="49"/>
      <c r="AF1578" s="49"/>
      <c r="AI1578" s="28" t="s">
        <v>1072</v>
      </c>
      <c r="AJ1578" s="29"/>
      <c r="AK1578" s="29"/>
      <c r="AL1578" s="29"/>
      <c r="AM1578" s="29"/>
      <c r="AN1578" s="29"/>
      <c r="AO1578" s="29"/>
      <c r="AP1578" s="29"/>
      <c r="AQ1578" s="29"/>
      <c r="AR1578" s="29"/>
      <c r="AS1578" s="29"/>
      <c r="AT1578" s="29"/>
      <c r="AU1578" s="29"/>
      <c r="AV1578" s="29"/>
      <c r="AW1578" s="29"/>
      <c r="AX1578" s="29"/>
      <c r="AY1578" s="29"/>
      <c r="AZ1578" s="29"/>
      <c r="BA1578" s="29"/>
      <c r="BB1578" s="29"/>
      <c r="BC1578" s="29"/>
      <c r="BD1578" s="29"/>
      <c r="BE1578" s="29"/>
      <c r="BF1578" s="29"/>
      <c r="BG1578" s="29"/>
      <c r="BH1578" s="29"/>
      <c r="BI1578" s="29"/>
    </row>
    <row r="1579" spans="5:61" customFormat="1" x14ac:dyDescent="0.25">
      <c r="E1579" s="50" t="s">
        <v>813</v>
      </c>
      <c r="F1579" s="49"/>
      <c r="G1579" s="49"/>
      <c r="H1579" s="49"/>
      <c r="I1579" s="49"/>
      <c r="J1579" s="49"/>
      <c r="K1579" s="49"/>
      <c r="L1579" s="49"/>
      <c r="M1579" s="49"/>
      <c r="N1579" s="49"/>
      <c r="O1579" s="49"/>
      <c r="P1579" s="49"/>
      <c r="Q1579" s="49"/>
      <c r="R1579" s="49"/>
      <c r="S1579" s="49"/>
      <c r="T1579" s="49"/>
      <c r="U1579" s="49"/>
      <c r="V1579" s="49"/>
      <c r="W1579" s="49"/>
      <c r="X1579" s="49"/>
      <c r="Y1579" s="49"/>
      <c r="Z1579" s="49"/>
      <c r="AA1579" s="49"/>
      <c r="AB1579" s="49"/>
      <c r="AC1579" s="49"/>
      <c r="AD1579" s="49"/>
      <c r="AE1579" s="49"/>
      <c r="AF1579" s="49"/>
      <c r="AI1579" s="28"/>
      <c r="AJ1579" s="29"/>
      <c r="AK1579" s="29"/>
      <c r="AL1579" s="29"/>
      <c r="AM1579" s="29"/>
      <c r="AN1579" s="29"/>
      <c r="AO1579" s="29"/>
      <c r="AP1579" s="29"/>
      <c r="AQ1579" s="29"/>
      <c r="AR1579" s="29"/>
      <c r="AS1579" s="29"/>
      <c r="AT1579" s="29"/>
      <c r="AU1579" s="29"/>
      <c r="AV1579" s="29"/>
      <c r="AW1579" s="29"/>
      <c r="AX1579" s="29"/>
      <c r="AY1579" s="29"/>
      <c r="AZ1579" s="29"/>
      <c r="BA1579" s="29"/>
      <c r="BB1579" s="29"/>
      <c r="BC1579" s="29"/>
      <c r="BD1579" s="29"/>
      <c r="BE1579" s="29"/>
      <c r="BF1579" s="29"/>
      <c r="BG1579" s="29"/>
      <c r="BH1579" s="29"/>
      <c r="BI1579" s="29"/>
    </row>
    <row r="1580" spans="5:61" customFormat="1" x14ac:dyDescent="0.25">
      <c r="E1580" s="50" t="s">
        <v>814</v>
      </c>
      <c r="F1580" s="49"/>
      <c r="G1580" s="49"/>
      <c r="H1580" s="49"/>
      <c r="I1580" s="49"/>
      <c r="J1580" s="49"/>
      <c r="K1580" s="49"/>
      <c r="L1580" s="49"/>
      <c r="M1580" s="49"/>
      <c r="N1580" s="49"/>
      <c r="O1580" s="49"/>
      <c r="P1580" s="49"/>
      <c r="Q1580" s="49"/>
      <c r="R1580" s="49"/>
      <c r="S1580" s="49"/>
      <c r="T1580" s="49"/>
      <c r="U1580" s="49"/>
      <c r="V1580" s="49"/>
      <c r="W1580" s="49"/>
      <c r="X1580" s="49"/>
      <c r="Y1580" s="49"/>
      <c r="Z1580" s="49"/>
      <c r="AA1580" s="49"/>
      <c r="AB1580" s="49"/>
      <c r="AC1580" s="49"/>
      <c r="AD1580" s="49"/>
      <c r="AE1580" s="49"/>
      <c r="AF1580" s="49"/>
      <c r="AI1580" s="28" t="s">
        <v>29</v>
      </c>
      <c r="AJ1580" s="29"/>
      <c r="AK1580" s="29"/>
      <c r="AL1580" s="29"/>
      <c r="AM1580" s="29"/>
      <c r="AN1580" s="29"/>
      <c r="AO1580" s="29"/>
      <c r="AP1580" s="29"/>
      <c r="AQ1580" s="29"/>
      <c r="AR1580" s="29"/>
      <c r="AS1580" s="29"/>
      <c r="AT1580" s="29"/>
      <c r="AU1580" s="29"/>
      <c r="AV1580" s="29"/>
      <c r="AW1580" s="29"/>
      <c r="AX1580" s="29"/>
      <c r="AY1580" s="29"/>
      <c r="AZ1580" s="29"/>
      <c r="BA1580" s="29"/>
      <c r="BB1580" s="29"/>
      <c r="BC1580" s="29"/>
      <c r="BD1580" s="29"/>
      <c r="BE1580" s="29"/>
      <c r="BF1580" s="29"/>
      <c r="BG1580" s="29"/>
      <c r="BH1580" s="29"/>
      <c r="BI1580" s="29"/>
    </row>
    <row r="1581" spans="5:61" customFormat="1" x14ac:dyDescent="0.25">
      <c r="E1581" s="50" t="s">
        <v>815</v>
      </c>
      <c r="F1581" s="49"/>
      <c r="G1581" s="49"/>
      <c r="H1581" s="49"/>
      <c r="I1581" s="49"/>
      <c r="J1581" s="49"/>
      <c r="K1581" s="49"/>
      <c r="L1581" s="49"/>
      <c r="M1581" s="49"/>
      <c r="N1581" s="49"/>
      <c r="O1581" s="49"/>
      <c r="P1581" s="49"/>
      <c r="Q1581" s="49"/>
      <c r="R1581" s="49"/>
      <c r="S1581" s="49"/>
      <c r="T1581" s="49"/>
      <c r="U1581" s="49"/>
      <c r="V1581" s="49"/>
      <c r="W1581" s="49"/>
      <c r="X1581" s="49"/>
      <c r="Y1581" s="49"/>
      <c r="Z1581" s="49"/>
      <c r="AA1581" s="49"/>
      <c r="AB1581" s="49"/>
      <c r="AC1581" s="49"/>
      <c r="AD1581" s="49"/>
      <c r="AE1581" s="49"/>
      <c r="AF1581" s="49"/>
      <c r="AI1581" s="28" t="s">
        <v>24</v>
      </c>
      <c r="AJ1581" s="29"/>
      <c r="AK1581" s="29"/>
      <c r="AL1581" s="29"/>
      <c r="AM1581" s="29"/>
      <c r="AN1581" s="29"/>
      <c r="AO1581" s="29"/>
      <c r="AP1581" s="29"/>
      <c r="AQ1581" s="29"/>
      <c r="AR1581" s="29"/>
      <c r="AS1581" s="29"/>
      <c r="AT1581" s="29"/>
      <c r="AU1581" s="29"/>
      <c r="AV1581" s="29"/>
      <c r="AW1581" s="29"/>
      <c r="AX1581" s="29"/>
      <c r="AY1581" s="29"/>
      <c r="AZ1581" s="29"/>
      <c r="BA1581" s="29"/>
      <c r="BB1581" s="29"/>
      <c r="BC1581" s="29"/>
      <c r="BD1581" s="29"/>
      <c r="BE1581" s="29"/>
      <c r="BF1581" s="29"/>
      <c r="BG1581" s="29"/>
      <c r="BH1581" s="29"/>
      <c r="BI1581" s="29"/>
    </row>
    <row r="1582" spans="5:61" customFormat="1" x14ac:dyDescent="0.25">
      <c r="E1582" s="50" t="s">
        <v>816</v>
      </c>
      <c r="F1582" s="49"/>
      <c r="G1582" s="49"/>
      <c r="H1582" s="49"/>
      <c r="I1582" s="49"/>
      <c r="J1582" s="49"/>
      <c r="K1582" s="49"/>
      <c r="L1582" s="49"/>
      <c r="M1582" s="49"/>
      <c r="N1582" s="49"/>
      <c r="O1582" s="49"/>
      <c r="P1582" s="49"/>
      <c r="Q1582" s="49"/>
      <c r="R1582" s="49"/>
      <c r="S1582" s="49"/>
      <c r="T1582" s="49"/>
      <c r="U1582" s="49"/>
      <c r="V1582" s="49"/>
      <c r="W1582" s="49"/>
      <c r="X1582" s="49"/>
      <c r="Y1582" s="49"/>
      <c r="Z1582" s="49"/>
      <c r="AA1582" s="49"/>
      <c r="AB1582" s="49"/>
      <c r="AC1582" s="49"/>
      <c r="AD1582" s="49"/>
      <c r="AE1582" s="49"/>
      <c r="AF1582" s="49"/>
    </row>
    <row r="1583" spans="5:61" customFormat="1" x14ac:dyDescent="0.25">
      <c r="E1583" s="50" t="s">
        <v>817</v>
      </c>
      <c r="F1583" s="49"/>
      <c r="G1583" s="49"/>
      <c r="H1583" s="49"/>
      <c r="I1583" s="49"/>
      <c r="J1583" s="49"/>
      <c r="K1583" s="49"/>
      <c r="L1583" s="49"/>
      <c r="M1583" s="49"/>
      <c r="N1583" s="49"/>
      <c r="O1583" s="49"/>
      <c r="P1583" s="49"/>
      <c r="Q1583" s="49"/>
      <c r="R1583" s="49"/>
      <c r="S1583" s="49"/>
      <c r="T1583" s="49"/>
      <c r="U1583" s="49"/>
      <c r="V1583" s="49"/>
      <c r="W1583" s="49"/>
      <c r="X1583" s="49"/>
      <c r="Y1583" s="49"/>
      <c r="Z1583" s="49"/>
      <c r="AA1583" s="49"/>
      <c r="AB1583" s="49"/>
      <c r="AC1583" s="49"/>
      <c r="AD1583" s="49"/>
      <c r="AE1583" s="49"/>
      <c r="AF1583" s="49"/>
    </row>
    <row r="1584" spans="5:61" customFormat="1" x14ac:dyDescent="0.25">
      <c r="E1584" s="48" t="s">
        <v>808</v>
      </c>
      <c r="F1584" s="49"/>
      <c r="G1584" s="49"/>
      <c r="H1584" s="49"/>
      <c r="I1584" s="49"/>
      <c r="J1584" s="49"/>
      <c r="K1584" s="49"/>
      <c r="L1584" s="49"/>
      <c r="M1584" s="49"/>
      <c r="N1584" s="49"/>
      <c r="O1584" s="49"/>
      <c r="P1584" s="49"/>
      <c r="Q1584" s="49"/>
      <c r="R1584" s="49"/>
      <c r="S1584" s="49"/>
      <c r="T1584" s="49"/>
      <c r="U1584" s="49"/>
      <c r="V1584" s="49"/>
      <c r="W1584" s="49"/>
      <c r="X1584" s="49"/>
      <c r="Y1584" s="49"/>
      <c r="Z1584" s="49"/>
      <c r="AA1584" s="49"/>
      <c r="AB1584" s="49"/>
      <c r="AC1584" s="49"/>
      <c r="AD1584" s="49"/>
      <c r="AE1584" s="49"/>
      <c r="AF1584" s="49"/>
    </row>
    <row r="1585" spans="5:71" customFormat="1" x14ac:dyDescent="0.25">
      <c r="E1585" s="48"/>
      <c r="F1585" s="49"/>
      <c r="G1585" s="49"/>
      <c r="H1585" s="49"/>
      <c r="I1585" s="49"/>
      <c r="J1585" s="49"/>
      <c r="K1585" s="49"/>
      <c r="L1585" s="49"/>
      <c r="M1585" s="49"/>
      <c r="N1585" s="49"/>
      <c r="O1585" s="49"/>
      <c r="P1585" s="49"/>
      <c r="Q1585" s="49"/>
      <c r="R1585" s="49"/>
      <c r="S1585" s="49"/>
      <c r="T1585" s="49"/>
      <c r="U1585" s="49"/>
      <c r="V1585" s="49"/>
      <c r="W1585" s="49"/>
      <c r="X1585" s="49"/>
      <c r="Y1585" s="49"/>
      <c r="Z1585" s="49"/>
      <c r="AA1585" s="49"/>
      <c r="AB1585" s="49"/>
      <c r="AC1585" s="49"/>
      <c r="AD1585" s="49"/>
      <c r="AE1585" s="49"/>
      <c r="AF1585" s="49"/>
    </row>
    <row r="1586" spans="5:71" customFormat="1" x14ac:dyDescent="0.25">
      <c r="E1586" s="23" t="s">
        <v>71</v>
      </c>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c r="AE1586" s="20"/>
      <c r="AF1586" s="20"/>
    </row>
    <row r="1587" spans="5:71" customFormat="1" x14ac:dyDescent="0.25">
      <c r="E1587" s="23" t="s">
        <v>69</v>
      </c>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c r="AE1587" s="20"/>
      <c r="AF1587" s="20"/>
    </row>
    <row r="1588" spans="5:71" customFormat="1" x14ac:dyDescent="0.25">
      <c r="E1588" s="23" t="s">
        <v>70</v>
      </c>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c r="AE1588" s="20"/>
      <c r="AF1588" s="20"/>
    </row>
    <row r="1589" spans="5:71" customFormat="1" x14ac:dyDescent="0.25">
      <c r="E1589" s="48"/>
      <c r="F1589" s="49"/>
      <c r="G1589" s="49"/>
      <c r="H1589" s="49"/>
      <c r="I1589" s="49"/>
      <c r="J1589" s="49"/>
      <c r="K1589" s="49"/>
      <c r="L1589" s="49"/>
      <c r="M1589" s="49"/>
      <c r="N1589" s="49"/>
      <c r="O1589" s="49"/>
      <c r="P1589" s="49"/>
      <c r="Q1589" s="49"/>
      <c r="R1589" s="49"/>
      <c r="S1589" s="49"/>
      <c r="T1589" s="49"/>
      <c r="U1589" s="49"/>
      <c r="V1589" s="49"/>
      <c r="W1589" s="49"/>
      <c r="X1589" s="49"/>
      <c r="Y1589" s="49"/>
      <c r="Z1589" s="49"/>
      <c r="AA1589" s="49"/>
      <c r="AB1589" s="49"/>
      <c r="AC1589" s="49"/>
      <c r="AD1589" s="49"/>
      <c r="AE1589" s="49"/>
      <c r="AF1589" s="49"/>
    </row>
    <row r="1590" spans="5:71" customFormat="1" x14ac:dyDescent="0.25">
      <c r="E1590" s="48" t="s">
        <v>29</v>
      </c>
      <c r="F1590" s="49"/>
      <c r="G1590" s="49"/>
      <c r="H1590" s="49"/>
      <c r="I1590" s="49"/>
      <c r="J1590" s="49"/>
      <c r="K1590" s="49"/>
      <c r="L1590" s="49"/>
      <c r="M1590" s="49"/>
      <c r="N1590" s="49"/>
      <c r="O1590" s="49"/>
      <c r="P1590" s="49"/>
      <c r="Q1590" s="49"/>
      <c r="R1590" s="49"/>
      <c r="S1590" s="49"/>
      <c r="T1590" s="49"/>
      <c r="U1590" s="49"/>
      <c r="V1590" s="49"/>
      <c r="W1590" s="49"/>
      <c r="X1590" s="49"/>
      <c r="Y1590" s="49"/>
      <c r="Z1590" s="49"/>
      <c r="AA1590" s="49"/>
      <c r="AB1590" s="49"/>
      <c r="AC1590" s="49"/>
      <c r="AD1590" s="49"/>
      <c r="AE1590" s="49"/>
      <c r="AF1590" s="49"/>
    </row>
    <row r="1591" spans="5:71" customFormat="1" x14ac:dyDescent="0.25">
      <c r="E1591" s="48" t="s">
        <v>24</v>
      </c>
      <c r="F1591" s="49"/>
      <c r="G1591" s="49"/>
      <c r="H1591" s="49"/>
      <c r="I1591" s="49"/>
      <c r="J1591" s="49"/>
      <c r="K1591" s="49"/>
      <c r="L1591" s="49"/>
      <c r="M1591" s="49"/>
      <c r="N1591" s="49"/>
      <c r="O1591" s="49"/>
      <c r="P1591" s="49"/>
      <c r="Q1591" s="49"/>
      <c r="R1591" s="49"/>
      <c r="S1591" s="49"/>
      <c r="T1591" s="49"/>
      <c r="U1591" s="49"/>
      <c r="V1591" s="49"/>
      <c r="W1591" s="49"/>
      <c r="X1591" s="49"/>
      <c r="Y1591" s="49"/>
      <c r="Z1591" s="49"/>
      <c r="AA1591" s="49"/>
      <c r="AB1591" s="49"/>
      <c r="AC1591" s="49"/>
      <c r="AD1591" s="49"/>
      <c r="AE1591" s="49"/>
      <c r="AF1591" s="49"/>
    </row>
    <row r="1592" spans="5:71" customFormat="1" x14ac:dyDescent="0.25"/>
    <row r="1593" spans="5:71" customFormat="1" x14ac:dyDescent="0.25">
      <c r="E1593" t="s">
        <v>337</v>
      </c>
    </row>
    <row r="1594" spans="5:71" customFormat="1" x14ac:dyDescent="0.25">
      <c r="E1594" s="2" t="s">
        <v>1062</v>
      </c>
    </row>
    <row r="1595" spans="5:71" customFormat="1" x14ac:dyDescent="0.25"/>
    <row r="1596" spans="5:71" customFormat="1" x14ac:dyDescent="0.25">
      <c r="E1596" s="2" t="s">
        <v>4</v>
      </c>
      <c r="BS1596" s="2" t="s">
        <v>5</v>
      </c>
    </row>
    <row r="1597" spans="5:71" customFormat="1" x14ac:dyDescent="0.25"/>
    <row r="1598" spans="5:71" customFormat="1" x14ac:dyDescent="0.25"/>
    <row r="1599" spans="5:71" customFormat="1" x14ac:dyDescent="0.25"/>
    <row r="1600" spans="5:71"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spans="2:3" customFormat="1" x14ac:dyDescent="0.25"/>
    <row r="1666" spans="2:3" customFormat="1" x14ac:dyDescent="0.25"/>
    <row r="1667" spans="2:3" customFormat="1" x14ac:dyDescent="0.25"/>
    <row r="1668" spans="2:3" customFormat="1" x14ac:dyDescent="0.25"/>
    <row r="1669" spans="2:3" customFormat="1" x14ac:dyDescent="0.25"/>
    <row r="1670" spans="2:3" customFormat="1" x14ac:dyDescent="0.25"/>
    <row r="1671" spans="2:3" customFormat="1" x14ac:dyDescent="0.25"/>
    <row r="1672" spans="2:3" customFormat="1" x14ac:dyDescent="0.25"/>
    <row r="1673" spans="2:3" customFormat="1" x14ac:dyDescent="0.25"/>
    <row r="1674" spans="2:3" customFormat="1" x14ac:dyDescent="0.25"/>
    <row r="1675" spans="2:3" customFormat="1" x14ac:dyDescent="0.25"/>
    <row r="1676" spans="2:3" customFormat="1" x14ac:dyDescent="0.25"/>
    <row r="1677" spans="2:3" x14ac:dyDescent="0.25">
      <c r="B1677"/>
      <c r="C1677" s="4">
        <v>0</v>
      </c>
    </row>
  </sheetData>
  <hyperlinks>
    <hyperlink ref="E30" r:id="rId1" display="https://teams.microsoft.com/l/message/19:d7afe02c6ef44f8b911b53dfceb5756d@thread.v2/1722321072010?context=%7B%22contextType%22%3A%22chat%22%7D" xr:uid="{537F9764-9E56-4B85-97CA-1C3B48E2CA8B}"/>
    <hyperlink ref="E66" r:id="rId2" display="https://teams.microsoft.com/l/message/19:71e20dca-d92e-4db0-ac85-802f8fac4498_c869a345-f176-4ecc-a5d1-ed669c946231@unq.gbl.spaces/1722322483342?context=%7B%22contextType%22%3A%22chat%22%7D" xr:uid="{FA8325E7-31A3-4BA7-AA6E-581A78297382}"/>
    <hyperlink ref="E88" r:id="rId3" display="https://teams.microsoft.com/l/message/19:d7afe02c6ef44f8b911b53dfceb5756d@thread.v2/1722326504476?context=%7B%22contextType%22%3A%22chat%22%7D" xr:uid="{C10272BB-53B2-41B4-8BC9-81EFCF67CFD9}"/>
    <hyperlink ref="E112" r:id="rId4" display="https://teams.microsoft.com/l/message/19:c869a345-f176-4ecc-a5d1-ed669c946231_ea9129dd-a8f6-49df-b3b3-b24bece85c93@unq.gbl.spaces/1722331641897?context=%7B%22contextType%22%3A%22chat%22%7D" xr:uid="{DB769047-130F-4BB5-80CE-CD3D88B1F161}"/>
    <hyperlink ref="E171" r:id="rId5" display="https://teams.microsoft.com/l/message/19:71e20dca-d92e-4db0-ac85-802f8fac4498_c869a345-f176-4ecc-a5d1-ed669c946231@unq.gbl.spaces/1722332665289?context=%7B%22contextType%22%3A%22chat%22%7D" xr:uid="{D8B1042E-3AA3-445E-A0AC-4DF38213F1FD}"/>
    <hyperlink ref="E199" r:id="rId6" display="https://teams.microsoft.com/l/message/19:71e20dca-d92e-4db0-ac85-802f8fac4498_c869a345-f176-4ecc-a5d1-ed669c946231@unq.gbl.spaces/1722387924838?context=%7B%22contextType%22%3A%22chat%22%7D" xr:uid="{C0A9C6B4-E22A-4BBC-9804-1833FEA1E68D}"/>
    <hyperlink ref="E402" r:id="rId7" display="https://teams.microsoft.com/l/message/19:d7afe02c6ef44f8b911b53dfceb5756d@thread.v2/1722390542968?context=%7B%22contextType%22%3A%22chat%22%7D" xr:uid="{330D231E-94BF-43A3-B462-E9B70D0F5404}"/>
    <hyperlink ref="E1173" r:id="rId8" display="https://teams.microsoft.com/l/message/19:633595e6-2f48-4516-ad3c-37a06400ad9d_c869a345-f176-4ecc-a5d1-ed669c946231@unq.gbl.spaces/1722389598923?context=%7B%22contextType%22%3A%22chat%22%7D" xr:uid="{B43F402F-8271-47D1-9A14-0D565E71C5DB}"/>
    <hyperlink ref="E503" r:id="rId9" display="https://teams.microsoft.com/l/message/19:d7afe02c6ef44f8b911b53dfceb5756d@thread.v2/1722408251884?context=%7B%22contextType%22%3A%22chat%22%7D" xr:uid="{CDF2727F-0E9A-4519-A4C8-2C874648DD56}"/>
    <hyperlink ref="E485" r:id="rId10" display="https://teams.microsoft.com/l/message/19:51216917-16fd-40c1-ade1-968cf868e456_c869a345-f176-4ecc-a5d1-ed669c946231@unq.gbl.spaces/1722400713113?context=%7B%22contextType%22%3A%22chat%22%7D" xr:uid="{7D56CE3B-596B-4DF5-93C3-6A27D8D2F071}"/>
    <hyperlink ref="E642" r:id="rId11" display="https://teams.microsoft.com/l/message/19:51216917-16fd-40c1-ade1-968cf868e456_c869a345-f176-4ecc-a5d1-ed669c946231@unq.gbl.spaces/1722410452092?context=%7B%22contextType%22%3A%22chat%22%7D" xr:uid="{8299A782-EF5D-447F-86CB-F2119E81476A}"/>
    <hyperlink ref="E656" r:id="rId12" display="https://teams.microsoft.com/l/message/19:51216917-16fd-40c1-ade1-968cf868e456_c869a345-f176-4ecc-a5d1-ed669c946231@unq.gbl.spaces/1722411263843?context=%7B%22contextType%22%3A%22chat%22%7D" xr:uid="{1C6DE5F3-274F-4EF7-8C5D-0E1B0B1C991D}"/>
    <hyperlink ref="E858" r:id="rId13" display="https://teams.microsoft.com/l/message/19:51216917-16fd-40c1-ade1-968cf868e456_c869a345-f176-4ecc-a5d1-ed669c946231@unq.gbl.spaces/1722412485555?context=%7B%22contextType%22%3A%22chat%22%7D" xr:uid="{0555A6E7-BACD-4C34-AABD-2FFEF3E02B78}"/>
    <hyperlink ref="E1241" r:id="rId14" display="https://teams.microsoft.com/l/message/19:78f8023c-a6b9-46d0-895a-61f557bdde5d_c869a345-f176-4ecc-a5d1-ed669c946231@unq.gbl.spaces/1722399872607?context=%7B%22contextType%22%3A%22chat%22%7D" xr:uid="{C7F94114-990B-49E0-A600-89CCF862458E}"/>
    <hyperlink ref="E1501" r:id="rId15" display="https://teams.microsoft.com/l/message/19:78f8023c-a6b9-46d0-895a-61f557bdde5d_c869a345-f176-4ecc-a5d1-ed669c946231@unq.gbl.spaces/1722407434136?context=%7B%22contextType%22%3A%22chat%22%7D" xr:uid="{CF9C5CC2-BF9F-4D02-AA1A-340C11A2C556}"/>
    <hyperlink ref="E1528" r:id="rId16" display="https://teams.microsoft.com/l/message/19:05e04ef6-a8c9-48db-8065-061fa260292c_f57b8c00-4882-4d7c-a3b9-0ecf369ec9ad@unq.gbl.spaces/1722413827914?context=%7B%22contextType%22%3A%22chat%22%7D" xr:uid="{A86EBA80-EF8B-4B31-82A4-C8AFC7AD501E}"/>
  </hyperlinks>
  <pageMargins left="0.7" right="0.7" top="0.75" bottom="0.75" header="0.3" footer="0.3"/>
  <drawing r:id="rId1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6719F-479E-4CF9-B6FA-9EF3675B226A}">
  <dimension ref="C2:BV399"/>
  <sheetViews>
    <sheetView topLeftCell="A336" zoomScale="85" zoomScaleNormal="85" workbookViewId="0">
      <selection activeCell="AW214" sqref="AW214"/>
    </sheetView>
  </sheetViews>
  <sheetFormatPr defaultColWidth="2.85546875" defaultRowHeight="15" x14ac:dyDescent="0.25"/>
  <cols>
    <col min="1" max="16384" width="2.85546875" style="3"/>
  </cols>
  <sheetData>
    <row r="2" spans="3:5" x14ac:dyDescent="0.25">
      <c r="C2" s="1" t="s">
        <v>1097</v>
      </c>
    </row>
    <row r="4" spans="3:5" x14ac:dyDescent="0.25">
      <c r="C4" s="21">
        <v>0</v>
      </c>
      <c r="E4" s="1" t="s">
        <v>1098</v>
      </c>
    </row>
    <row r="5" spans="3:5" x14ac:dyDescent="0.25">
      <c r="E5" s="3" t="s">
        <v>849</v>
      </c>
    </row>
    <row r="7" spans="3:5" x14ac:dyDescent="0.25">
      <c r="E7" s="52" t="s">
        <v>1099</v>
      </c>
    </row>
    <row r="8" spans="3:5" x14ac:dyDescent="0.25">
      <c r="E8" s="3" t="s">
        <v>1100</v>
      </c>
    </row>
    <row r="46" spans="5:25" x14ac:dyDescent="0.25">
      <c r="E46" s="1" t="s">
        <v>1101</v>
      </c>
      <c r="N46" s="3" t="s">
        <v>1102</v>
      </c>
      <c r="W46" s="58" t="s">
        <v>165</v>
      </c>
      <c r="Y46" s="1" t="s">
        <v>1103</v>
      </c>
    </row>
    <row r="48" spans="5:25" x14ac:dyDescent="0.25">
      <c r="E48" s="14" t="s">
        <v>2</v>
      </c>
      <c r="F48" s="15"/>
      <c r="G48" s="15"/>
      <c r="H48" s="15"/>
      <c r="I48" s="15"/>
      <c r="J48" s="15"/>
      <c r="K48" s="15"/>
      <c r="L48" s="15"/>
      <c r="M48" s="15"/>
      <c r="N48" s="15"/>
      <c r="O48" s="15"/>
      <c r="P48" s="15"/>
      <c r="Q48" s="15"/>
      <c r="R48" s="15"/>
      <c r="S48" s="15"/>
      <c r="T48" s="15"/>
      <c r="U48" s="15"/>
    </row>
    <row r="49" spans="5:42" x14ac:dyDescent="0.25">
      <c r="E49" s="14" t="s">
        <v>1104</v>
      </c>
      <c r="F49" s="15"/>
      <c r="G49" s="15"/>
      <c r="H49" s="15"/>
      <c r="I49" s="15"/>
      <c r="J49" s="15"/>
      <c r="K49" s="15"/>
      <c r="L49" s="15"/>
      <c r="M49" s="15"/>
      <c r="N49" s="15"/>
      <c r="O49" s="15"/>
      <c r="P49" s="15"/>
      <c r="Q49" s="15"/>
      <c r="R49" s="15"/>
      <c r="S49" s="15"/>
      <c r="T49" s="15"/>
      <c r="U49" s="15"/>
    </row>
    <row r="50" spans="5:42" x14ac:dyDescent="0.25">
      <c r="E50" s="14" t="s">
        <v>137</v>
      </c>
      <c r="F50" s="15"/>
      <c r="G50" s="15"/>
      <c r="H50" s="15"/>
      <c r="I50" s="15"/>
      <c r="J50" s="15"/>
      <c r="K50" s="15"/>
      <c r="L50" s="15"/>
      <c r="M50" s="15"/>
      <c r="N50" s="15"/>
      <c r="O50" s="15"/>
      <c r="P50" s="15"/>
      <c r="Q50" s="15"/>
      <c r="R50" s="15"/>
      <c r="S50" s="15"/>
      <c r="T50" s="15"/>
      <c r="U50" s="15"/>
    </row>
    <row r="51" spans="5:42" x14ac:dyDescent="0.25">
      <c r="E51" s="14" t="s">
        <v>297</v>
      </c>
      <c r="F51" s="15"/>
      <c r="G51" s="15"/>
      <c r="H51" s="15"/>
      <c r="I51" s="15"/>
      <c r="J51" s="15"/>
      <c r="K51" s="15"/>
      <c r="L51" s="15"/>
      <c r="M51" s="15"/>
      <c r="N51" s="15"/>
      <c r="O51" s="15"/>
      <c r="P51" s="15"/>
      <c r="Q51" s="15"/>
      <c r="R51" s="15"/>
      <c r="S51" s="15"/>
      <c r="T51" s="15"/>
      <c r="U51" s="15"/>
    </row>
    <row r="52" spans="5:42" x14ac:dyDescent="0.25">
      <c r="E52" s="14" t="s">
        <v>1105</v>
      </c>
      <c r="F52" s="15"/>
      <c r="G52" s="15"/>
      <c r="H52" s="15"/>
      <c r="I52" s="15"/>
      <c r="J52" s="15"/>
      <c r="K52" s="15"/>
      <c r="L52" s="15"/>
      <c r="M52" s="15"/>
      <c r="N52" s="15"/>
      <c r="O52" s="15"/>
      <c r="P52" s="15"/>
      <c r="Q52" s="15"/>
      <c r="R52" s="15"/>
      <c r="S52" s="15"/>
      <c r="T52" s="15"/>
      <c r="U52" s="15"/>
    </row>
    <row r="54" spans="5:42" x14ac:dyDescent="0.25">
      <c r="E54" s="16" t="s">
        <v>22</v>
      </c>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row>
    <row r="55" spans="5:42" x14ac:dyDescent="0.25">
      <c r="E55" s="16"/>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row>
    <row r="56" spans="5:42" x14ac:dyDescent="0.25">
      <c r="E56" s="16" t="s">
        <v>298</v>
      </c>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row>
    <row r="57" spans="5:42" x14ac:dyDescent="0.25">
      <c r="E57" s="16" t="s">
        <v>23</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row>
    <row r="58" spans="5:42" x14ac:dyDescent="0.25">
      <c r="E58" s="16" t="s">
        <v>1106</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row>
    <row r="59" spans="5:42" x14ac:dyDescent="0.25">
      <c r="E59" s="16" t="s">
        <v>173</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row>
    <row r="60" spans="5:42" x14ac:dyDescent="0.25">
      <c r="E60" s="16" t="s">
        <v>1107</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row>
    <row r="61" spans="5:42" x14ac:dyDescent="0.25">
      <c r="E61" s="16" t="s">
        <v>1108</v>
      </c>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row>
    <row r="62" spans="5:42" x14ac:dyDescent="0.25">
      <c r="E62" s="16"/>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row>
    <row r="63" spans="5:42" x14ac:dyDescent="0.25">
      <c r="E63" s="16" t="s">
        <v>29</v>
      </c>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row>
    <row r="64" spans="5:42" x14ac:dyDescent="0.25">
      <c r="E64" s="16" t="s">
        <v>24</v>
      </c>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row>
    <row r="66" spans="5:74" x14ac:dyDescent="0.25">
      <c r="E66" s="1" t="s">
        <v>4</v>
      </c>
      <c r="BV66" s="1" t="s">
        <v>5</v>
      </c>
    </row>
    <row r="157" spans="5:5" x14ac:dyDescent="0.25">
      <c r="E157" s="22" t="s">
        <v>1149</v>
      </c>
    </row>
    <row r="158" spans="5:5" x14ac:dyDescent="0.25">
      <c r="E158" t="s">
        <v>1148</v>
      </c>
    </row>
    <row r="159" spans="5:5" x14ac:dyDescent="0.25">
      <c r="E159"/>
    </row>
    <row r="204" spans="3:5" x14ac:dyDescent="0.25">
      <c r="C204" s="21">
        <v>0</v>
      </c>
      <c r="E204" s="1" t="s">
        <v>1109</v>
      </c>
    </row>
    <row r="205" spans="3:5" x14ac:dyDescent="0.25">
      <c r="E205" s="3" t="s">
        <v>153</v>
      </c>
    </row>
    <row r="207" spans="3:5" x14ac:dyDescent="0.25">
      <c r="E207" s="52" t="s">
        <v>1110</v>
      </c>
    </row>
    <row r="208" spans="3:5" x14ac:dyDescent="0.25">
      <c r="E208" s="3" t="s">
        <v>1111</v>
      </c>
    </row>
    <row r="230" spans="5:54" x14ac:dyDescent="0.25">
      <c r="E230" s="3" t="s">
        <v>337</v>
      </c>
      <c r="J230" s="3" t="s">
        <v>243</v>
      </c>
      <c r="S230" s="3" t="s">
        <v>260</v>
      </c>
    </row>
    <row r="231" spans="5:54" x14ac:dyDescent="0.25">
      <c r="E231" s="53" t="s">
        <v>1112</v>
      </c>
      <c r="J231" s="1" t="s">
        <v>245</v>
      </c>
      <c r="M231" s="1" t="s">
        <v>1113</v>
      </c>
      <c r="S231" s="1" t="s">
        <v>1063</v>
      </c>
    </row>
    <row r="233" spans="5:54" x14ac:dyDescent="0.25">
      <c r="E233" s="3" t="s">
        <v>76</v>
      </c>
      <c r="U233" s="13" t="s">
        <v>80</v>
      </c>
      <c r="AI233" s="3" t="s">
        <v>83</v>
      </c>
    </row>
    <row r="234" spans="5:54" x14ac:dyDescent="0.25">
      <c r="E234" s="3" t="s">
        <v>77</v>
      </c>
      <c r="U234" s="13" t="s">
        <v>81</v>
      </c>
      <c r="AI234" s="3" t="s">
        <v>84</v>
      </c>
    </row>
    <row r="235" spans="5:54" x14ac:dyDescent="0.25">
      <c r="E235" s="3" t="s">
        <v>78</v>
      </c>
      <c r="U235" s="13" t="s">
        <v>82</v>
      </c>
      <c r="AI235" s="3" t="s">
        <v>85</v>
      </c>
    </row>
    <row r="237" spans="5:54" x14ac:dyDescent="0.25">
      <c r="E237" s="14" t="s">
        <v>2</v>
      </c>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H237" s="16" t="s">
        <v>22</v>
      </c>
      <c r="AI237" s="17"/>
      <c r="AJ237" s="17"/>
      <c r="AK237" s="17"/>
      <c r="AL237" s="17"/>
      <c r="AM237" s="17"/>
      <c r="AN237" s="17"/>
      <c r="AO237" s="17"/>
      <c r="AP237" s="17"/>
      <c r="AQ237" s="17"/>
      <c r="AR237" s="17"/>
      <c r="AS237" s="17"/>
      <c r="AT237" s="17"/>
      <c r="AU237" s="17"/>
      <c r="AV237" s="17"/>
      <c r="AW237" s="17"/>
      <c r="AX237" s="17"/>
      <c r="AY237" s="17"/>
      <c r="AZ237" s="17"/>
      <c r="BA237" s="17"/>
      <c r="BB237" s="17"/>
    </row>
    <row r="238" spans="5:54" x14ac:dyDescent="0.25">
      <c r="E238" s="18" t="s">
        <v>1067</v>
      </c>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H238" s="16"/>
      <c r="AI238" s="17"/>
      <c r="AJ238" s="17"/>
      <c r="AK238" s="17"/>
      <c r="AL238" s="17"/>
      <c r="AM238" s="17"/>
      <c r="AN238" s="17"/>
      <c r="AO238" s="17"/>
      <c r="AP238" s="17"/>
      <c r="AQ238" s="17"/>
      <c r="AR238" s="17"/>
      <c r="AS238" s="17"/>
      <c r="AT238" s="17"/>
      <c r="AU238" s="17"/>
      <c r="AV238" s="17"/>
      <c r="AW238" s="17"/>
      <c r="AX238" s="17"/>
      <c r="AY238" s="17"/>
      <c r="AZ238" s="17"/>
      <c r="BA238" s="17"/>
      <c r="BB238" s="17"/>
    </row>
    <row r="239" spans="5:54" x14ac:dyDescent="0.25">
      <c r="E239" s="14" t="s">
        <v>1065</v>
      </c>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H239" s="16" t="s">
        <v>45</v>
      </c>
      <c r="AI239" s="17"/>
      <c r="AJ239" s="17"/>
      <c r="AK239" s="17"/>
      <c r="AL239" s="17"/>
      <c r="AM239" s="17"/>
      <c r="AN239" s="17"/>
      <c r="AO239" s="17"/>
      <c r="AP239" s="17"/>
      <c r="AQ239" s="17"/>
      <c r="AR239" s="17"/>
      <c r="AS239" s="17"/>
      <c r="AT239" s="17"/>
      <c r="AU239" s="17"/>
      <c r="AV239" s="17"/>
      <c r="AW239" s="17"/>
      <c r="AX239" s="17"/>
      <c r="AY239" s="17"/>
      <c r="AZ239" s="17"/>
      <c r="BA239" s="17"/>
      <c r="BB239" s="17"/>
    </row>
    <row r="240" spans="5:54" x14ac:dyDescent="0.25">
      <c r="E240" s="14" t="s">
        <v>155</v>
      </c>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H240" s="16" t="s">
        <v>23</v>
      </c>
      <c r="AI240" s="17"/>
      <c r="AJ240" s="17"/>
      <c r="AK240" s="17"/>
      <c r="AL240" s="17"/>
      <c r="AM240" s="17"/>
      <c r="AN240" s="17"/>
      <c r="AO240" s="17"/>
      <c r="AP240" s="17"/>
      <c r="AQ240" s="17"/>
      <c r="AR240" s="17"/>
      <c r="AS240" s="17"/>
      <c r="AT240" s="17"/>
      <c r="AU240" s="17"/>
      <c r="AV240" s="17"/>
      <c r="AW240" s="17"/>
      <c r="AX240" s="17"/>
      <c r="AY240" s="17"/>
      <c r="AZ240" s="17"/>
      <c r="BA240" s="17"/>
      <c r="BB240" s="17"/>
    </row>
    <row r="241" spans="5:54" x14ac:dyDescent="0.25">
      <c r="E241" s="14" t="s">
        <v>1066</v>
      </c>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H241" s="16" t="s">
        <v>1115</v>
      </c>
      <c r="AI241" s="17"/>
      <c r="AJ241" s="17"/>
      <c r="AK241" s="17"/>
      <c r="AL241" s="17"/>
      <c r="AM241" s="17"/>
      <c r="AN241" s="17"/>
      <c r="AO241" s="17"/>
      <c r="AP241" s="17"/>
      <c r="AQ241" s="17"/>
      <c r="AR241" s="17"/>
      <c r="AS241" s="17"/>
      <c r="AT241" s="17"/>
      <c r="AU241" s="17"/>
      <c r="AV241" s="17"/>
      <c r="AW241" s="17"/>
      <c r="AX241" s="17"/>
      <c r="AY241" s="17"/>
      <c r="AZ241" s="17"/>
      <c r="BA241" s="17"/>
      <c r="BB241" s="17"/>
    </row>
    <row r="242" spans="5:54" x14ac:dyDescent="0.25">
      <c r="E242" s="18" t="s">
        <v>166</v>
      </c>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H242" s="16" t="s">
        <v>1116</v>
      </c>
      <c r="AI242" s="17"/>
      <c r="AJ242" s="17"/>
      <c r="AK242" s="17"/>
      <c r="AL242" s="17"/>
      <c r="AM242" s="17"/>
      <c r="AN242" s="17"/>
      <c r="AO242" s="17"/>
      <c r="AP242" s="17"/>
      <c r="AQ242" s="17"/>
      <c r="AR242" s="17"/>
      <c r="AS242" s="17"/>
      <c r="AT242" s="17"/>
      <c r="AU242" s="17"/>
      <c r="AV242" s="17"/>
      <c r="AW242" s="17"/>
      <c r="AX242" s="17"/>
      <c r="AY242" s="17"/>
      <c r="AZ242" s="17"/>
      <c r="BA242" s="17"/>
      <c r="BB242" s="17"/>
    </row>
    <row r="243" spans="5:54" x14ac:dyDescent="0.25">
      <c r="E243" s="18" t="s">
        <v>275</v>
      </c>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H243" s="16" t="s">
        <v>183</v>
      </c>
      <c r="AI243" s="17"/>
      <c r="AJ243" s="17"/>
      <c r="AK243" s="17"/>
      <c r="AL243" s="17"/>
      <c r="AM243" s="17"/>
      <c r="AN243" s="17"/>
      <c r="AO243" s="17"/>
      <c r="AP243" s="17"/>
      <c r="AQ243" s="17"/>
      <c r="AR243" s="17"/>
      <c r="AS243" s="17"/>
      <c r="AT243" s="17"/>
      <c r="AU243" s="17"/>
      <c r="AV243" s="17"/>
      <c r="AW243" s="17"/>
      <c r="AX243" s="17"/>
      <c r="AY243" s="17"/>
      <c r="AZ243" s="17"/>
      <c r="BA243" s="17"/>
      <c r="BB243" s="17"/>
    </row>
    <row r="244" spans="5:54" x14ac:dyDescent="0.25">
      <c r="E244" s="14" t="s">
        <v>797</v>
      </c>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H244" s="16" t="s">
        <v>1117</v>
      </c>
      <c r="AI244" s="17"/>
      <c r="AJ244" s="17"/>
      <c r="AK244" s="17"/>
      <c r="AL244" s="17"/>
      <c r="AM244" s="17"/>
      <c r="AN244" s="17"/>
      <c r="AO244" s="17"/>
      <c r="AP244" s="17"/>
      <c r="AQ244" s="17"/>
      <c r="AR244" s="17"/>
      <c r="AS244" s="17"/>
      <c r="AT244" s="17"/>
      <c r="AU244" s="17"/>
      <c r="AV244" s="17"/>
      <c r="AW244" s="17"/>
      <c r="AX244" s="17"/>
      <c r="AY244" s="17"/>
      <c r="AZ244" s="17"/>
      <c r="BA244" s="17"/>
      <c r="BB244" s="17"/>
    </row>
    <row r="245" spans="5:54" x14ac:dyDescent="0.25">
      <c r="E245" s="18" t="s">
        <v>276</v>
      </c>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H245" s="16" t="s">
        <v>224</v>
      </c>
      <c r="AI245" s="17"/>
      <c r="AJ245" s="17"/>
      <c r="AK245" s="17"/>
      <c r="AL245" s="17"/>
      <c r="AM245" s="17"/>
      <c r="AN245" s="17"/>
      <c r="AO245" s="17"/>
      <c r="AP245" s="17"/>
      <c r="AQ245" s="17"/>
      <c r="AR245" s="17"/>
      <c r="AS245" s="17"/>
      <c r="AT245" s="17"/>
      <c r="AU245" s="17"/>
      <c r="AV245" s="17"/>
      <c r="AW245" s="17"/>
      <c r="AX245" s="17"/>
      <c r="AY245" s="17"/>
      <c r="AZ245" s="17"/>
      <c r="BA245" s="17"/>
      <c r="BB245" s="17"/>
    </row>
    <row r="246" spans="5:54" x14ac:dyDescent="0.25">
      <c r="E246" s="18" t="s">
        <v>274</v>
      </c>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H246" s="16"/>
      <c r="AI246" s="17"/>
      <c r="AJ246" s="17"/>
      <c r="AK246" s="17"/>
      <c r="AL246" s="17"/>
      <c r="AM246" s="17"/>
      <c r="AN246" s="17"/>
      <c r="AO246" s="17"/>
      <c r="AP246" s="17"/>
      <c r="AQ246" s="17"/>
      <c r="AR246" s="17"/>
      <c r="AS246" s="17"/>
      <c r="AT246" s="17"/>
      <c r="AU246" s="17"/>
      <c r="AV246" s="17"/>
      <c r="AW246" s="17"/>
      <c r="AX246" s="17"/>
      <c r="AY246" s="17"/>
      <c r="AZ246" s="17"/>
      <c r="BA246" s="17"/>
      <c r="BB246" s="17"/>
    </row>
    <row r="247" spans="5:54" x14ac:dyDescent="0.25">
      <c r="E247" s="18" t="s">
        <v>798</v>
      </c>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H247" s="16" t="s">
        <v>29</v>
      </c>
      <c r="AI247" s="17"/>
      <c r="AJ247" s="17"/>
      <c r="AK247" s="17"/>
      <c r="AL247" s="17"/>
      <c r="AM247" s="17"/>
      <c r="AN247" s="17"/>
      <c r="AO247" s="17"/>
      <c r="AP247" s="17"/>
      <c r="AQ247" s="17"/>
      <c r="AR247" s="17"/>
      <c r="AS247" s="17"/>
      <c r="AT247" s="17"/>
      <c r="AU247" s="17"/>
      <c r="AV247" s="17"/>
      <c r="AW247" s="17"/>
      <c r="AX247" s="17"/>
      <c r="AY247" s="17"/>
      <c r="AZ247" s="17"/>
      <c r="BA247" s="17"/>
      <c r="BB247" s="17"/>
    </row>
    <row r="248" spans="5:54" x14ac:dyDescent="0.25">
      <c r="E248" s="14" t="s">
        <v>157</v>
      </c>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H248" s="16" t="s">
        <v>24</v>
      </c>
      <c r="AI248" s="17"/>
      <c r="AJ248" s="17"/>
      <c r="AK248" s="17"/>
      <c r="AL248" s="17"/>
      <c r="AM248" s="17"/>
      <c r="AN248" s="17"/>
      <c r="AO248" s="17"/>
      <c r="AP248" s="17"/>
      <c r="AQ248" s="17"/>
      <c r="AR248" s="17"/>
      <c r="AS248" s="17"/>
      <c r="AT248" s="17"/>
      <c r="AU248" s="17"/>
      <c r="AV248" s="17"/>
      <c r="AW248" s="17"/>
      <c r="AX248" s="17"/>
      <c r="AY248" s="17"/>
      <c r="AZ248" s="17"/>
      <c r="BA248" s="17"/>
      <c r="BB248" s="17"/>
    </row>
    <row r="249" spans="5:54" x14ac:dyDescent="0.25">
      <c r="E249" s="14" t="s">
        <v>42</v>
      </c>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row>
    <row r="250" spans="5:54" x14ac:dyDescent="0.25">
      <c r="E250" s="14" t="s">
        <v>176</v>
      </c>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row>
    <row r="251" spans="5:54" x14ac:dyDescent="0.25">
      <c r="E251" s="14" t="s">
        <v>177</v>
      </c>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row>
    <row r="252" spans="5:54" x14ac:dyDescent="0.25">
      <c r="E252" s="14" t="s">
        <v>36</v>
      </c>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5:54" x14ac:dyDescent="0.25">
      <c r="E253" s="14" t="s">
        <v>180</v>
      </c>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5:54" x14ac:dyDescent="0.25">
      <c r="E254" s="14" t="s">
        <v>60</v>
      </c>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5:54" x14ac:dyDescent="0.25">
      <c r="E255" s="14" t="s">
        <v>181</v>
      </c>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5:54" x14ac:dyDescent="0.25">
      <c r="E256" s="14" t="s">
        <v>62</v>
      </c>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5:61" x14ac:dyDescent="0.25">
      <c r="E257" s="14" t="s">
        <v>1114</v>
      </c>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5:61" x14ac:dyDescent="0.25">
      <c r="E259" s="48" t="s">
        <v>22</v>
      </c>
      <c r="F259" s="49"/>
      <c r="G259" s="49"/>
      <c r="H259" s="49"/>
      <c r="I259" s="49"/>
      <c r="J259" s="49"/>
      <c r="K259" s="49"/>
      <c r="L259" s="49"/>
      <c r="M259" s="49"/>
      <c r="N259" s="49"/>
      <c r="O259" s="49"/>
      <c r="P259" s="49"/>
      <c r="Q259" s="49"/>
      <c r="R259" s="49"/>
      <c r="S259" s="49"/>
      <c r="T259" s="49"/>
      <c r="U259" s="49"/>
      <c r="V259" s="49"/>
      <c r="W259" s="49"/>
      <c r="X259" s="49"/>
      <c r="Y259" s="49"/>
      <c r="Z259" s="49"/>
      <c r="AA259" s="49"/>
      <c r="AB259" s="49"/>
      <c r="AC259" s="49"/>
      <c r="AD259" s="49"/>
      <c r="AE259" s="49"/>
      <c r="AF259" s="49"/>
      <c r="AI259" s="59" t="s">
        <v>22</v>
      </c>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row>
    <row r="260" spans="5:61" x14ac:dyDescent="0.25">
      <c r="E260" s="48"/>
      <c r="F260" s="49"/>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c r="AF260" s="49"/>
      <c r="AI260" s="59"/>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row>
    <row r="261" spans="5:61" x14ac:dyDescent="0.25">
      <c r="E261" s="48" t="s">
        <v>45</v>
      </c>
      <c r="F261" s="49"/>
      <c r="G261" s="49"/>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c r="AE261" s="49"/>
      <c r="AF261" s="49"/>
      <c r="AI261" s="59" t="s">
        <v>45</v>
      </c>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row>
    <row r="262" spans="5:61" x14ac:dyDescent="0.25">
      <c r="E262" s="48" t="s">
        <v>23</v>
      </c>
      <c r="F262" s="49"/>
      <c r="G262" s="49"/>
      <c r="H262" s="49"/>
      <c r="I262" s="49"/>
      <c r="J262" s="49"/>
      <c r="K262" s="49"/>
      <c r="L262" s="49"/>
      <c r="M262" s="49"/>
      <c r="N262" s="49"/>
      <c r="O262" s="49"/>
      <c r="P262" s="49"/>
      <c r="Q262" s="49"/>
      <c r="R262" s="49"/>
      <c r="S262" s="49"/>
      <c r="T262" s="49"/>
      <c r="U262" s="49"/>
      <c r="V262" s="49"/>
      <c r="W262" s="49"/>
      <c r="X262" s="49"/>
      <c r="Y262" s="49"/>
      <c r="Z262" s="49"/>
      <c r="AA262" s="49"/>
      <c r="AB262" s="49"/>
      <c r="AC262" s="49"/>
      <c r="AD262" s="49"/>
      <c r="AE262" s="49"/>
      <c r="AF262" s="49"/>
      <c r="AI262" s="59" t="s">
        <v>23</v>
      </c>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row>
    <row r="263" spans="5:61" x14ac:dyDescent="0.25">
      <c r="E263" s="48" t="s">
        <v>809</v>
      </c>
      <c r="F263" s="49"/>
      <c r="G263" s="49"/>
      <c r="H263" s="49"/>
      <c r="I263" s="49"/>
      <c r="J263" s="49"/>
      <c r="K263" s="49"/>
      <c r="L263" s="49"/>
      <c r="M263" s="49"/>
      <c r="N263" s="49"/>
      <c r="O263" s="49"/>
      <c r="P263" s="49"/>
      <c r="Q263" s="49"/>
      <c r="R263" s="49"/>
      <c r="S263" s="49"/>
      <c r="T263" s="49"/>
      <c r="U263" s="49"/>
      <c r="V263" s="49"/>
      <c r="W263" s="49"/>
      <c r="X263" s="49"/>
      <c r="Y263" s="49"/>
      <c r="Z263" s="49"/>
      <c r="AA263" s="49"/>
      <c r="AB263" s="49"/>
      <c r="AC263" s="49"/>
      <c r="AD263" s="49"/>
      <c r="AE263" s="49"/>
      <c r="AF263" s="49"/>
      <c r="AI263" s="59" t="s">
        <v>1068</v>
      </c>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row>
    <row r="264" spans="5:61" x14ac:dyDescent="0.25">
      <c r="E264" s="48" t="s">
        <v>810</v>
      </c>
      <c r="F264" s="49"/>
      <c r="G264" s="49"/>
      <c r="H264" s="49"/>
      <c r="I264" s="49"/>
      <c r="J264" s="49"/>
      <c r="K264" s="49"/>
      <c r="L264" s="49"/>
      <c r="M264" s="49"/>
      <c r="N264" s="49"/>
      <c r="O264" s="49"/>
      <c r="P264" s="49"/>
      <c r="Q264" s="49"/>
      <c r="R264" s="49"/>
      <c r="S264" s="49"/>
      <c r="T264" s="49"/>
      <c r="U264" s="49"/>
      <c r="V264" s="49"/>
      <c r="W264" s="49"/>
      <c r="X264" s="49"/>
      <c r="Y264" s="49"/>
      <c r="Z264" s="49"/>
      <c r="AA264" s="49"/>
      <c r="AB264" s="49"/>
      <c r="AC264" s="49"/>
      <c r="AD264" s="49"/>
      <c r="AE264" s="49"/>
      <c r="AF264" s="49"/>
      <c r="AI264" s="59" t="s">
        <v>1069</v>
      </c>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row>
    <row r="265" spans="5:61" x14ac:dyDescent="0.25">
      <c r="E265" s="48" t="s">
        <v>811</v>
      </c>
      <c r="F265" s="49"/>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c r="AE265" s="49"/>
      <c r="AF265" s="49"/>
      <c r="AI265" s="59" t="s">
        <v>1070</v>
      </c>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row>
    <row r="266" spans="5:61" x14ac:dyDescent="0.25">
      <c r="E266" s="48" t="s">
        <v>812</v>
      </c>
      <c r="F266" s="49"/>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c r="AE266" s="49"/>
      <c r="AF266" s="49"/>
      <c r="AI266" s="59" t="s">
        <v>1071</v>
      </c>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row>
    <row r="267" spans="5:61" x14ac:dyDescent="0.25">
      <c r="E267" s="50" t="s">
        <v>92</v>
      </c>
      <c r="F267" s="49"/>
      <c r="G267" s="49"/>
      <c r="H267" s="49"/>
      <c r="I267" s="49"/>
      <c r="J267" s="49"/>
      <c r="K267" s="49"/>
      <c r="L267" s="49"/>
      <c r="M267" s="49"/>
      <c r="N267" s="49"/>
      <c r="O267" s="49"/>
      <c r="P267" s="49"/>
      <c r="Q267" s="49"/>
      <c r="R267" s="49"/>
      <c r="S267" s="49"/>
      <c r="T267" s="49"/>
      <c r="U267" s="49"/>
      <c r="V267" s="49"/>
      <c r="W267" s="49"/>
      <c r="X267" s="49"/>
      <c r="Y267" s="49"/>
      <c r="Z267" s="49"/>
      <c r="AA267" s="49"/>
      <c r="AB267" s="49"/>
      <c r="AC267" s="49"/>
      <c r="AD267" s="49"/>
      <c r="AE267" s="49"/>
      <c r="AF267" s="49"/>
      <c r="AI267" s="59" t="s">
        <v>1072</v>
      </c>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row>
    <row r="268" spans="5:61" x14ac:dyDescent="0.25">
      <c r="E268" s="50" t="s">
        <v>813</v>
      </c>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I268" s="59"/>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row>
    <row r="269" spans="5:61" x14ac:dyDescent="0.25">
      <c r="E269" s="50" t="s">
        <v>814</v>
      </c>
      <c r="F269" s="49"/>
      <c r="G269" s="49"/>
      <c r="H269" s="49"/>
      <c r="I269" s="49"/>
      <c r="J269" s="49"/>
      <c r="K269" s="49"/>
      <c r="L269" s="49"/>
      <c r="M269" s="49"/>
      <c r="N269" s="49"/>
      <c r="O269" s="49"/>
      <c r="P269" s="49"/>
      <c r="Q269" s="49"/>
      <c r="R269" s="49"/>
      <c r="S269" s="49"/>
      <c r="T269" s="49"/>
      <c r="U269" s="49"/>
      <c r="V269" s="49"/>
      <c r="W269" s="49"/>
      <c r="X269" s="49"/>
      <c r="Y269" s="49"/>
      <c r="Z269" s="49"/>
      <c r="AA269" s="49"/>
      <c r="AB269" s="49"/>
      <c r="AC269" s="49"/>
      <c r="AD269" s="49"/>
      <c r="AE269" s="49"/>
      <c r="AF269" s="49"/>
      <c r="AI269" s="59" t="s">
        <v>29</v>
      </c>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row>
    <row r="270" spans="5:61" x14ac:dyDescent="0.25">
      <c r="E270" s="50" t="s">
        <v>815</v>
      </c>
      <c r="F270" s="49"/>
      <c r="G270" s="49"/>
      <c r="H270" s="49"/>
      <c r="I270" s="49"/>
      <c r="J270" s="49"/>
      <c r="K270" s="49"/>
      <c r="L270" s="49"/>
      <c r="M270" s="49"/>
      <c r="N270" s="49"/>
      <c r="O270" s="49"/>
      <c r="P270" s="49"/>
      <c r="Q270" s="49"/>
      <c r="R270" s="49"/>
      <c r="S270" s="49"/>
      <c r="T270" s="49"/>
      <c r="U270" s="49"/>
      <c r="V270" s="49"/>
      <c r="W270" s="49"/>
      <c r="X270" s="49"/>
      <c r="Y270" s="49"/>
      <c r="Z270" s="49"/>
      <c r="AA270" s="49"/>
      <c r="AB270" s="49"/>
      <c r="AC270" s="49"/>
      <c r="AD270" s="49"/>
      <c r="AE270" s="49"/>
      <c r="AF270" s="49"/>
      <c r="AI270" s="59" t="s">
        <v>24</v>
      </c>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row>
    <row r="271" spans="5:61" x14ac:dyDescent="0.25">
      <c r="E271" s="50" t="s">
        <v>816</v>
      </c>
      <c r="F271" s="49"/>
      <c r="G271" s="49"/>
      <c r="H271" s="49"/>
      <c r="I271" s="49"/>
      <c r="J271" s="49"/>
      <c r="K271" s="49"/>
      <c r="L271" s="49"/>
      <c r="M271" s="49"/>
      <c r="N271" s="49"/>
      <c r="O271" s="49"/>
      <c r="P271" s="49"/>
      <c r="Q271" s="49"/>
      <c r="R271" s="49"/>
      <c r="S271" s="49"/>
      <c r="T271" s="49"/>
      <c r="U271" s="49"/>
      <c r="V271" s="49"/>
      <c r="W271" s="49"/>
      <c r="X271" s="49"/>
      <c r="Y271" s="49"/>
      <c r="Z271" s="49"/>
      <c r="AA271" s="49"/>
      <c r="AB271" s="49"/>
      <c r="AC271" s="49"/>
      <c r="AD271" s="49"/>
      <c r="AE271" s="49"/>
      <c r="AF271" s="49"/>
    </row>
    <row r="272" spans="5:61" x14ac:dyDescent="0.25">
      <c r="E272" s="50" t="s">
        <v>817</v>
      </c>
      <c r="F272" s="49"/>
      <c r="G272" s="49"/>
      <c r="H272" s="49"/>
      <c r="I272" s="49"/>
      <c r="J272" s="49"/>
      <c r="K272" s="49"/>
      <c r="L272" s="49"/>
      <c r="M272" s="49"/>
      <c r="N272" s="49"/>
      <c r="O272" s="49"/>
      <c r="P272" s="49"/>
      <c r="Q272" s="49"/>
      <c r="R272" s="49"/>
      <c r="S272" s="49"/>
      <c r="T272" s="49"/>
      <c r="U272" s="49"/>
      <c r="V272" s="49"/>
      <c r="W272" s="49"/>
      <c r="X272" s="49"/>
      <c r="Y272" s="49"/>
      <c r="Z272" s="49"/>
      <c r="AA272" s="49"/>
      <c r="AB272" s="49"/>
      <c r="AC272" s="49"/>
      <c r="AD272" s="49"/>
      <c r="AE272" s="49"/>
      <c r="AF272" s="49"/>
    </row>
    <row r="273" spans="5:71" x14ac:dyDescent="0.25">
      <c r="E273" s="48" t="s">
        <v>808</v>
      </c>
      <c r="F273" s="49"/>
      <c r="G273" s="49"/>
      <c r="H273" s="49"/>
      <c r="I273" s="49"/>
      <c r="J273" s="49"/>
      <c r="K273" s="49"/>
      <c r="L273" s="49"/>
      <c r="M273" s="49"/>
      <c r="N273" s="49"/>
      <c r="O273" s="49"/>
      <c r="P273" s="49"/>
      <c r="Q273" s="49"/>
      <c r="R273" s="49"/>
      <c r="S273" s="49"/>
      <c r="T273" s="49"/>
      <c r="U273" s="49"/>
      <c r="V273" s="49"/>
      <c r="W273" s="49"/>
      <c r="X273" s="49"/>
      <c r="Y273" s="49"/>
      <c r="Z273" s="49"/>
      <c r="AA273" s="49"/>
      <c r="AB273" s="49"/>
      <c r="AC273" s="49"/>
      <c r="AD273" s="49"/>
      <c r="AE273" s="49"/>
      <c r="AF273" s="49"/>
    </row>
    <row r="274" spans="5:71" x14ac:dyDescent="0.25">
      <c r="E274" s="48"/>
      <c r="F274" s="49"/>
      <c r="G274" s="49"/>
      <c r="H274" s="49"/>
      <c r="I274" s="49"/>
      <c r="J274" s="49"/>
      <c r="K274" s="49"/>
      <c r="L274" s="49"/>
      <c r="M274" s="49"/>
      <c r="N274" s="49"/>
      <c r="O274" s="49"/>
      <c r="P274" s="49"/>
      <c r="Q274" s="49"/>
      <c r="R274" s="49"/>
      <c r="S274" s="49"/>
      <c r="T274" s="49"/>
      <c r="U274" s="49"/>
      <c r="V274" s="49"/>
      <c r="W274" s="49"/>
      <c r="X274" s="49"/>
      <c r="Y274" s="49"/>
      <c r="Z274" s="49"/>
      <c r="AA274" s="49"/>
      <c r="AB274" s="49"/>
      <c r="AC274" s="49"/>
      <c r="AD274" s="49"/>
      <c r="AE274" s="49"/>
      <c r="AF274" s="49"/>
    </row>
    <row r="275" spans="5:71" x14ac:dyDescent="0.25">
      <c r="E275" s="23" t="s">
        <v>71</v>
      </c>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row>
    <row r="276" spans="5:71" x14ac:dyDescent="0.25">
      <c r="E276" s="23" t="s">
        <v>69</v>
      </c>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row>
    <row r="277" spans="5:71" x14ac:dyDescent="0.25">
      <c r="E277" s="23" t="s">
        <v>70</v>
      </c>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row>
    <row r="278" spans="5:71" x14ac:dyDescent="0.25">
      <c r="E278" s="48"/>
      <c r="F278" s="49"/>
      <c r="G278" s="49"/>
      <c r="H278" s="49"/>
      <c r="I278" s="49"/>
      <c r="J278" s="49"/>
      <c r="K278" s="49"/>
      <c r="L278" s="49"/>
      <c r="M278" s="49"/>
      <c r="N278" s="49"/>
      <c r="O278" s="49"/>
      <c r="P278" s="49"/>
      <c r="Q278" s="49"/>
      <c r="R278" s="49"/>
      <c r="S278" s="49"/>
      <c r="T278" s="49"/>
      <c r="U278" s="49"/>
      <c r="V278" s="49"/>
      <c r="W278" s="49"/>
      <c r="X278" s="49"/>
      <c r="Y278" s="49"/>
      <c r="Z278" s="49"/>
      <c r="AA278" s="49"/>
      <c r="AB278" s="49"/>
      <c r="AC278" s="49"/>
      <c r="AD278" s="49"/>
      <c r="AE278" s="49"/>
      <c r="AF278" s="49"/>
    </row>
    <row r="279" spans="5:71" x14ac:dyDescent="0.25">
      <c r="E279" s="48" t="s">
        <v>29</v>
      </c>
      <c r="F279" s="49"/>
      <c r="G279" s="49"/>
      <c r="H279" s="49"/>
      <c r="I279" s="49"/>
      <c r="J279" s="49"/>
      <c r="K279" s="49"/>
      <c r="L279" s="49"/>
      <c r="M279" s="49"/>
      <c r="N279" s="49"/>
      <c r="O279" s="49"/>
      <c r="P279" s="49"/>
      <c r="Q279" s="49"/>
      <c r="R279" s="49"/>
      <c r="S279" s="49"/>
      <c r="T279" s="49"/>
      <c r="U279" s="49"/>
      <c r="V279" s="49"/>
      <c r="W279" s="49"/>
      <c r="X279" s="49"/>
      <c r="Y279" s="49"/>
      <c r="Z279" s="49"/>
      <c r="AA279" s="49"/>
      <c r="AB279" s="49"/>
      <c r="AC279" s="49"/>
      <c r="AD279" s="49"/>
      <c r="AE279" s="49"/>
      <c r="AF279" s="49"/>
    </row>
    <row r="280" spans="5:71" x14ac:dyDescent="0.25">
      <c r="E280" s="48" t="s">
        <v>24</v>
      </c>
      <c r="F280" s="49"/>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c r="AF280" s="49"/>
    </row>
    <row r="282" spans="5:71" x14ac:dyDescent="0.25">
      <c r="E282" s="3" t="s">
        <v>337</v>
      </c>
    </row>
    <row r="283" spans="5:71" x14ac:dyDescent="0.25">
      <c r="E283" s="1" t="s">
        <v>1062</v>
      </c>
    </row>
    <row r="285" spans="5:71" x14ac:dyDescent="0.25">
      <c r="E285" s="1" t="s">
        <v>4</v>
      </c>
      <c r="BS285" s="1" t="s">
        <v>5</v>
      </c>
    </row>
    <row r="356" spans="5:5" x14ac:dyDescent="0.25">
      <c r="E356" s="22" t="s">
        <v>390</v>
      </c>
    </row>
    <row r="357" spans="5:5" x14ac:dyDescent="0.25">
      <c r="E357" t="s">
        <v>1147</v>
      </c>
    </row>
    <row r="358" spans="5:5" x14ac:dyDescent="0.25">
      <c r="E358"/>
    </row>
    <row r="399" spans="3:3" x14ac:dyDescent="0.25">
      <c r="C399" s="4">
        <v>0</v>
      </c>
    </row>
  </sheetData>
  <hyperlinks>
    <hyperlink ref="E7" r:id="rId1" display="https://teams.microsoft.com/l/message/19:c869a345-f176-4ecc-a5d1-ed669c946231_ea9129dd-a8f6-49df-b3b3-b24bece85c93@unq.gbl.spaces/1722477029448?context=%7B%22contextType%22%3A%22chat%22%7D" xr:uid="{88DE605C-0231-4C22-9301-1D7A08688A28}"/>
    <hyperlink ref="E157" r:id="rId2" display="https://teams.microsoft.com/l/message/19:c869a345-f176-4ecc-a5d1-ed669c946231_ea9129dd-a8f6-49df-b3b3-b24bece85c93@unq.gbl.spaces/1722482190441?context=%7B%22contextType%22%3A%22chat%22%7D" xr:uid="{46A930F8-C788-4F2C-B680-15913E77691B}"/>
    <hyperlink ref="E207" r:id="rId3" display="https://teams.microsoft.com/l/message/19:05e04ef6-a8c9-48db-8065-061fa260292c_f57b8c00-4882-4d7c-a3b9-0ecf369ec9ad@unq.gbl.spaces/1722497195371?context=%7B%22contextType%22%3A%22chat%22%7D" xr:uid="{97A4221A-AD6E-43F6-BF58-9B1D72DF3335}"/>
    <hyperlink ref="E356" r:id="rId4" display="https://teams.microsoft.com/l/message/19:05e04ef6-a8c9-48db-8065-061fa260292c_f57b8c00-4882-4d7c-a3b9-0ecf369ec9ad@unq.gbl.spaces/1722500537574?context=%7B%22contextType%22%3A%22chat%22%7D" xr:uid="{045D15D8-9F36-472F-BFA9-3CBE6D7969AA}"/>
  </hyperlinks>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3E319-1B8D-4F2B-9B76-39EDDCC5458A}">
  <dimension ref="B2:BW701"/>
  <sheetViews>
    <sheetView topLeftCell="A652" zoomScale="85" zoomScaleNormal="85" workbookViewId="0">
      <selection activeCell="BW701" sqref="BW701"/>
    </sheetView>
  </sheetViews>
  <sheetFormatPr defaultColWidth="2.85546875" defaultRowHeight="15" x14ac:dyDescent="0.25"/>
  <cols>
    <col min="1" max="16384" width="2.85546875" style="3"/>
  </cols>
  <sheetData>
    <row r="2" spans="2:5" x14ac:dyDescent="0.25">
      <c r="B2" s="1" t="s">
        <v>1143</v>
      </c>
    </row>
    <row r="4" spans="2:5" x14ac:dyDescent="0.25">
      <c r="C4" s="21">
        <v>0</v>
      </c>
      <c r="E4" s="1" t="s">
        <v>831</v>
      </c>
    </row>
    <row r="5" spans="2:5" x14ac:dyDescent="0.25">
      <c r="E5" s="3" t="s">
        <v>834</v>
      </c>
    </row>
    <row r="6" spans="2:5" x14ac:dyDescent="0.25">
      <c r="E6" s="1" t="s">
        <v>835</v>
      </c>
    </row>
    <row r="7" spans="2:5" x14ac:dyDescent="0.25">
      <c r="E7" s="3" t="s">
        <v>849</v>
      </c>
    </row>
    <row r="10" spans="2:5" x14ac:dyDescent="0.25">
      <c r="E10" s="52" t="s">
        <v>829</v>
      </c>
    </row>
    <row r="11" spans="2:5" x14ac:dyDescent="0.25">
      <c r="E11" s="3" t="s">
        <v>830</v>
      </c>
    </row>
    <row r="60" spans="5:5" x14ac:dyDescent="0.25">
      <c r="E60" s="1" t="s">
        <v>827</v>
      </c>
    </row>
    <row r="62" spans="5:5" x14ac:dyDescent="0.25">
      <c r="E62" s="52" t="s">
        <v>832</v>
      </c>
    </row>
    <row r="63" spans="5:5" x14ac:dyDescent="0.25">
      <c r="E63" s="3" t="s">
        <v>833</v>
      </c>
    </row>
    <row r="111" spans="5:5" x14ac:dyDescent="0.25">
      <c r="E111" s="1" t="s">
        <v>916</v>
      </c>
    </row>
    <row r="113" spans="5:5" x14ac:dyDescent="0.25">
      <c r="E113" s="52" t="s">
        <v>961</v>
      </c>
    </row>
    <row r="114" spans="5:5" x14ac:dyDescent="0.25">
      <c r="E114" s="3" t="s">
        <v>962</v>
      </c>
    </row>
    <row r="153" spans="56:56" x14ac:dyDescent="0.25">
      <c r="BD153" s="3" t="s">
        <v>926</v>
      </c>
    </row>
    <row r="154" spans="56:56" x14ac:dyDescent="0.25">
      <c r="BD154" s="3" t="s">
        <v>927</v>
      </c>
    </row>
    <row r="155" spans="56:56" x14ac:dyDescent="0.25">
      <c r="BD155" s="3" t="s">
        <v>172</v>
      </c>
    </row>
    <row r="156" spans="56:56" x14ac:dyDescent="0.25">
      <c r="BD156" s="3" t="s">
        <v>928</v>
      </c>
    </row>
    <row r="157" spans="56:56" x14ac:dyDescent="0.25">
      <c r="BD157" s="3" t="s">
        <v>929</v>
      </c>
    </row>
    <row r="158" spans="56:56" x14ac:dyDescent="0.25">
      <c r="BD158" s="3" t="s">
        <v>930</v>
      </c>
    </row>
    <row r="159" spans="56:56" x14ac:dyDescent="0.25">
      <c r="BD159" s="3" t="s">
        <v>931</v>
      </c>
    </row>
    <row r="160" spans="56:56" x14ac:dyDescent="0.25">
      <c r="BD160" s="3" t="s">
        <v>932</v>
      </c>
    </row>
    <row r="161" spans="5:56" x14ac:dyDescent="0.25">
      <c r="BD161" s="3" t="s">
        <v>933</v>
      </c>
    </row>
    <row r="162" spans="5:56" x14ac:dyDescent="0.25">
      <c r="BD162" s="3" t="s">
        <v>934</v>
      </c>
    </row>
    <row r="163" spans="5:56" x14ac:dyDescent="0.25">
      <c r="BD163" s="3" t="s">
        <v>935</v>
      </c>
    </row>
    <row r="164" spans="5:56" x14ac:dyDescent="0.25">
      <c r="BD164" s="3" t="s">
        <v>936</v>
      </c>
    </row>
    <row r="166" spans="5:56" x14ac:dyDescent="0.25">
      <c r="E166" s="1" t="s">
        <v>1143</v>
      </c>
    </row>
    <row r="167" spans="5:56" x14ac:dyDescent="0.25">
      <c r="E167"/>
    </row>
    <row r="168" spans="5:56" x14ac:dyDescent="0.25">
      <c r="E168" s="2" t="s">
        <v>1156</v>
      </c>
    </row>
    <row r="170" spans="5:56" customFormat="1" x14ac:dyDescent="0.25"/>
    <row r="171" spans="5:56" customFormat="1" x14ac:dyDescent="0.25"/>
    <row r="172" spans="5:56" customFormat="1" x14ac:dyDescent="0.25"/>
    <row r="173" spans="5:56" customFormat="1" x14ac:dyDescent="0.25"/>
    <row r="174" spans="5:56" customFormat="1" x14ac:dyDescent="0.25"/>
    <row r="175" spans="5:56" customFormat="1" x14ac:dyDescent="0.25"/>
    <row r="176" spans="5:5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12" spans="3:5" x14ac:dyDescent="0.25">
      <c r="C212" s="21">
        <v>0</v>
      </c>
      <c r="E212" s="1" t="s">
        <v>965</v>
      </c>
    </row>
    <row r="213" spans="3:5" x14ac:dyDescent="0.25">
      <c r="E213" s="3" t="s">
        <v>969</v>
      </c>
    </row>
    <row r="214" spans="3:5" x14ac:dyDescent="0.25">
      <c r="E214" s="1" t="s">
        <v>970</v>
      </c>
    </row>
    <row r="215" spans="3:5" x14ac:dyDescent="0.25">
      <c r="E215" s="3" t="s">
        <v>971</v>
      </c>
    </row>
    <row r="216" spans="3:5" x14ac:dyDescent="0.25">
      <c r="E216" s="3" t="s">
        <v>972</v>
      </c>
    </row>
    <row r="218" spans="3:5" x14ac:dyDescent="0.25">
      <c r="E218" s="54" t="s">
        <v>142</v>
      </c>
    </row>
    <row r="219" spans="3:5" x14ac:dyDescent="0.25">
      <c r="E219" s="3" t="s">
        <v>217</v>
      </c>
    </row>
    <row r="221" spans="3:5" x14ac:dyDescent="0.25">
      <c r="E221" s="54" t="s">
        <v>219</v>
      </c>
    </row>
    <row r="222" spans="3:5" x14ac:dyDescent="0.25">
      <c r="E222" s="3" t="s">
        <v>279</v>
      </c>
    </row>
    <row r="224" spans="3:5" x14ac:dyDescent="0.25">
      <c r="E224" s="54" t="s">
        <v>220</v>
      </c>
    </row>
    <row r="225" spans="5:64" x14ac:dyDescent="0.25">
      <c r="E225" s="3" t="s">
        <v>973</v>
      </c>
    </row>
    <row r="227" spans="5:64" x14ac:dyDescent="0.25">
      <c r="E227" s="54" t="s">
        <v>99</v>
      </c>
    </row>
    <row r="228" spans="5:64" x14ac:dyDescent="0.25">
      <c r="E228" s="3" t="s">
        <v>975</v>
      </c>
      <c r="BL228" s="1" t="s">
        <v>976</v>
      </c>
    </row>
    <row r="230" spans="5:64" x14ac:dyDescent="0.25">
      <c r="E230" s="54" t="s">
        <v>100</v>
      </c>
    </row>
    <row r="231" spans="5:64" x14ac:dyDescent="0.25">
      <c r="E231" s="3" t="s">
        <v>977</v>
      </c>
      <c r="BL231" s="1" t="s">
        <v>976</v>
      </c>
    </row>
    <row r="233" spans="5:64" x14ac:dyDescent="0.25">
      <c r="E233" s="54" t="s">
        <v>104</v>
      </c>
    </row>
    <row r="234" spans="5:64" x14ac:dyDescent="0.25">
      <c r="E234" s="3" t="s">
        <v>989</v>
      </c>
      <c r="BL234" s="1" t="s">
        <v>976</v>
      </c>
    </row>
    <row r="236" spans="5:64" x14ac:dyDescent="0.25">
      <c r="E236" s="54" t="s">
        <v>101</v>
      </c>
    </row>
    <row r="237" spans="5:64" x14ac:dyDescent="0.25">
      <c r="E237" s="3" t="s">
        <v>990</v>
      </c>
      <c r="BL237" s="1" t="s">
        <v>976</v>
      </c>
    </row>
    <row r="239" spans="5:64" x14ac:dyDescent="0.25">
      <c r="E239" s="52" t="s">
        <v>1002</v>
      </c>
    </row>
    <row r="240" spans="5:64" x14ac:dyDescent="0.25">
      <c r="E240" s="3" t="s">
        <v>999</v>
      </c>
    </row>
    <row r="273" spans="5:5" customFormat="1" x14ac:dyDescent="0.25">
      <c r="E273" s="1" t="s">
        <v>1097</v>
      </c>
    </row>
    <row r="274" spans="5:5" customFormat="1" x14ac:dyDescent="0.25"/>
    <row r="275" spans="5:5" customFormat="1" x14ac:dyDescent="0.25">
      <c r="E275" s="22" t="s">
        <v>1118</v>
      </c>
    </row>
    <row r="276" spans="5:5" customFormat="1" x14ac:dyDescent="0.25">
      <c r="E276" t="s">
        <v>1119</v>
      </c>
    </row>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row r="287" spans="5:5" customFormat="1" x14ac:dyDescent="0.25"/>
    <row r="288" spans="5:5"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spans="5:55" customFormat="1" x14ac:dyDescent="0.25"/>
    <row r="306" spans="5:55" customFormat="1" x14ac:dyDescent="0.25"/>
    <row r="307" spans="5:55" customFormat="1" x14ac:dyDescent="0.25"/>
    <row r="308" spans="5:55" customFormat="1" x14ac:dyDescent="0.25"/>
    <row r="309" spans="5:55" customFormat="1" x14ac:dyDescent="0.25"/>
    <row r="310" spans="5:55" customFormat="1" x14ac:dyDescent="0.25"/>
    <row r="311" spans="5:55" customFormat="1" x14ac:dyDescent="0.25"/>
    <row r="312" spans="5:55" customFormat="1" x14ac:dyDescent="0.25">
      <c r="E312" s="1" t="s">
        <v>1143</v>
      </c>
      <c r="BC312" s="27"/>
    </row>
    <row r="313" spans="5:55" customFormat="1" x14ac:dyDescent="0.25"/>
    <row r="314" spans="5:55" customFormat="1" x14ac:dyDescent="0.25">
      <c r="E314" s="22" t="s">
        <v>1141</v>
      </c>
    </row>
    <row r="315" spans="5:55" customFormat="1" x14ac:dyDescent="0.25">
      <c r="E315" t="s">
        <v>1142</v>
      </c>
    </row>
    <row r="316" spans="5:55" customFormat="1" x14ac:dyDescent="0.25"/>
    <row r="317" spans="5:55" customFormat="1" x14ac:dyDescent="0.25"/>
    <row r="318" spans="5:55" customFormat="1" x14ac:dyDescent="0.25"/>
    <row r="319" spans="5:55" customFormat="1" x14ac:dyDescent="0.25"/>
    <row r="320" spans="5:55" customFormat="1" x14ac:dyDescent="0.25"/>
    <row r="321" spans="5:5" customFormat="1" x14ac:dyDescent="0.25"/>
    <row r="322" spans="5:5" customFormat="1" x14ac:dyDescent="0.25"/>
    <row r="323" spans="5:5" customFormat="1" x14ac:dyDescent="0.25"/>
    <row r="324" spans="5:5" customFormat="1" x14ac:dyDescent="0.25"/>
    <row r="325" spans="5:5" customFormat="1" x14ac:dyDescent="0.25"/>
    <row r="326" spans="5:5" customFormat="1" x14ac:dyDescent="0.25"/>
    <row r="327" spans="5:5" customFormat="1" x14ac:dyDescent="0.25"/>
    <row r="336" spans="5:5" customFormat="1" x14ac:dyDescent="0.25">
      <c r="E336" s="1" t="s">
        <v>1143</v>
      </c>
    </row>
    <row r="337" spans="5:5" customFormat="1" x14ac:dyDescent="0.25"/>
    <row r="338" spans="5:5" customFormat="1" x14ac:dyDescent="0.25">
      <c r="E338" s="22" t="s">
        <v>1150</v>
      </c>
    </row>
    <row r="339" spans="5:5" customFormat="1" x14ac:dyDescent="0.25">
      <c r="E339" t="s">
        <v>1151</v>
      </c>
    </row>
    <row r="340" spans="5:5" customFormat="1" x14ac:dyDescent="0.25"/>
    <row r="341" spans="5:5" customFormat="1" x14ac:dyDescent="0.25"/>
    <row r="342" spans="5:5" customFormat="1" x14ac:dyDescent="0.25"/>
    <row r="343" spans="5:5" customFormat="1" x14ac:dyDescent="0.25"/>
    <row r="344" spans="5:5" customFormat="1" x14ac:dyDescent="0.25"/>
    <row r="345" spans="5:5" customFormat="1" x14ac:dyDescent="0.25"/>
    <row r="346" spans="5:5" customFormat="1" x14ac:dyDescent="0.25"/>
    <row r="347" spans="5:5" customFormat="1" x14ac:dyDescent="0.25"/>
    <row r="348" spans="5:5" customFormat="1" x14ac:dyDescent="0.25"/>
    <row r="349" spans="5:5" customFormat="1" x14ac:dyDescent="0.25"/>
    <row r="350" spans="5:5" customFormat="1" x14ac:dyDescent="0.25"/>
    <row r="351" spans="5:5" customFormat="1" x14ac:dyDescent="0.25"/>
    <row r="352" spans="5:5"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5:5" customFormat="1" x14ac:dyDescent="0.25"/>
    <row r="402" spans="5:5" customFormat="1" x14ac:dyDescent="0.25"/>
    <row r="403" spans="5:5" customFormat="1" x14ac:dyDescent="0.25"/>
    <row r="404" spans="5:5" customFormat="1" x14ac:dyDescent="0.25"/>
    <row r="405" spans="5:5" customFormat="1" x14ac:dyDescent="0.25"/>
    <row r="406" spans="5:5" customFormat="1" x14ac:dyDescent="0.25"/>
    <row r="407" spans="5:5" customFormat="1" x14ac:dyDescent="0.25">
      <c r="E407" s="2" t="s">
        <v>4</v>
      </c>
    </row>
    <row r="408" spans="5:5" customFormat="1" x14ac:dyDescent="0.25"/>
    <row r="409" spans="5:5" customFormat="1" x14ac:dyDescent="0.25"/>
    <row r="410" spans="5:5" customFormat="1" x14ac:dyDescent="0.25"/>
    <row r="411" spans="5:5" customFormat="1" x14ac:dyDescent="0.25"/>
    <row r="412" spans="5:5" customFormat="1" x14ac:dyDescent="0.25"/>
    <row r="413" spans="5:5" customFormat="1" x14ac:dyDescent="0.25"/>
    <row r="414" spans="5:5" customFormat="1" x14ac:dyDescent="0.25"/>
    <row r="415" spans="5:5" customFormat="1" x14ac:dyDescent="0.25"/>
    <row r="416" spans="5:5" customFormat="1" x14ac:dyDescent="0.25"/>
    <row r="417" spans="5:5" customFormat="1" x14ac:dyDescent="0.25"/>
    <row r="418" spans="5:5" customFormat="1" x14ac:dyDescent="0.25"/>
    <row r="419" spans="5:5" customFormat="1" x14ac:dyDescent="0.25"/>
    <row r="420" spans="5:5" customFormat="1" x14ac:dyDescent="0.25"/>
    <row r="421" spans="5:5" customFormat="1" x14ac:dyDescent="0.25"/>
    <row r="422" spans="5:5" customFormat="1" x14ac:dyDescent="0.25"/>
    <row r="423" spans="5:5" customFormat="1" x14ac:dyDescent="0.25"/>
    <row r="424" spans="5:5" customFormat="1" x14ac:dyDescent="0.25"/>
    <row r="425" spans="5:5" customFormat="1" x14ac:dyDescent="0.25"/>
    <row r="426" spans="5:5" customFormat="1" x14ac:dyDescent="0.25"/>
    <row r="427" spans="5:5" customFormat="1" x14ac:dyDescent="0.25"/>
    <row r="428" spans="5:5" customFormat="1" x14ac:dyDescent="0.25">
      <c r="E428" s="2" t="s">
        <v>5</v>
      </c>
    </row>
    <row r="429" spans="5:5" customFormat="1" x14ac:dyDescent="0.25"/>
    <row r="430" spans="5:5" customFormat="1" x14ac:dyDescent="0.25"/>
    <row r="431" spans="5:5" customFormat="1" x14ac:dyDescent="0.25"/>
    <row r="432" spans="5:5"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5:5" customFormat="1" x14ac:dyDescent="0.25">
      <c r="E449" s="2" t="s">
        <v>179</v>
      </c>
    </row>
    <row r="450" spans="5:5" customFormat="1" x14ac:dyDescent="0.25"/>
    <row r="451" spans="5:5" customFormat="1" x14ac:dyDescent="0.25"/>
    <row r="452" spans="5:5" customFormat="1" x14ac:dyDescent="0.25"/>
    <row r="453" spans="5:5" customFormat="1" x14ac:dyDescent="0.25"/>
    <row r="454" spans="5:5" customFormat="1" x14ac:dyDescent="0.25"/>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spans="5:5" customFormat="1" x14ac:dyDescent="0.25"/>
    <row r="482" spans="5:5" customFormat="1" x14ac:dyDescent="0.25"/>
    <row r="483" spans="5:5" customFormat="1" x14ac:dyDescent="0.25">
      <c r="E483" s="22" t="s">
        <v>1154</v>
      </c>
    </row>
    <row r="484" spans="5:5" customFormat="1" x14ac:dyDescent="0.25">
      <c r="E484" t="s">
        <v>1155</v>
      </c>
    </row>
    <row r="485" spans="5:5" customFormat="1" x14ac:dyDescent="0.25"/>
    <row r="486" spans="5:5" customFormat="1" x14ac:dyDescent="0.25"/>
    <row r="487" spans="5:5" customFormat="1" x14ac:dyDescent="0.25"/>
    <row r="488" spans="5:5" customFormat="1" x14ac:dyDescent="0.25"/>
    <row r="489" spans="5:5" customFormat="1" x14ac:dyDescent="0.25"/>
    <row r="490" spans="5:5" customFormat="1" x14ac:dyDescent="0.25"/>
    <row r="491" spans="5:5" customFormat="1" x14ac:dyDescent="0.25"/>
    <row r="492" spans="5:5" customFormat="1" x14ac:dyDescent="0.25"/>
    <row r="493" spans="5:5" customFormat="1" x14ac:dyDescent="0.25"/>
    <row r="494" spans="5:5" customFormat="1" x14ac:dyDescent="0.25"/>
    <row r="495" spans="5:5" customFormat="1" x14ac:dyDescent="0.25"/>
    <row r="496" spans="5:5"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14" spans="3:5" x14ac:dyDescent="0.25">
      <c r="C514" s="21">
        <v>0</v>
      </c>
      <c r="E514" s="1" t="s">
        <v>974</v>
      </c>
    </row>
    <row r="515" spans="3:5" x14ac:dyDescent="0.25">
      <c r="E515" s="3" t="s">
        <v>991</v>
      </c>
    </row>
    <row r="516" spans="3:5" x14ac:dyDescent="0.25">
      <c r="E516" s="1" t="s">
        <v>992</v>
      </c>
    </row>
    <row r="517" spans="3:5" x14ac:dyDescent="0.25">
      <c r="E517" s="3" t="s">
        <v>126</v>
      </c>
    </row>
    <row r="518" spans="3:5" x14ac:dyDescent="0.25">
      <c r="E518" s="3" t="s">
        <v>127</v>
      </c>
    </row>
    <row r="520" spans="3:5" x14ac:dyDescent="0.25">
      <c r="E520" s="54" t="s">
        <v>142</v>
      </c>
    </row>
    <row r="521" spans="3:5" x14ac:dyDescent="0.25">
      <c r="E521" s="3" t="s">
        <v>217</v>
      </c>
    </row>
    <row r="523" spans="3:5" x14ac:dyDescent="0.25">
      <c r="E523" s="54" t="s">
        <v>219</v>
      </c>
    </row>
    <row r="524" spans="3:5" x14ac:dyDescent="0.25">
      <c r="E524" s="3" t="s">
        <v>218</v>
      </c>
    </row>
    <row r="526" spans="3:5" x14ac:dyDescent="0.25">
      <c r="E526" s="54" t="s">
        <v>220</v>
      </c>
    </row>
    <row r="527" spans="3:5" x14ac:dyDescent="0.25">
      <c r="E527" s="3" t="s">
        <v>295</v>
      </c>
    </row>
    <row r="529" spans="5:5" x14ac:dyDescent="0.25">
      <c r="E529" s="54" t="s">
        <v>99</v>
      </c>
    </row>
    <row r="530" spans="5:5" x14ac:dyDescent="0.25">
      <c r="E530" s="3" t="s">
        <v>992</v>
      </c>
    </row>
    <row r="532" spans="5:5" x14ac:dyDescent="0.25">
      <c r="E532" s="54" t="s">
        <v>100</v>
      </c>
    </row>
    <row r="533" spans="5:5" x14ac:dyDescent="0.25">
      <c r="E533" s="3" t="s">
        <v>993</v>
      </c>
    </row>
    <row r="535" spans="5:5" x14ac:dyDescent="0.25">
      <c r="E535" s="54" t="s">
        <v>104</v>
      </c>
    </row>
    <row r="536" spans="5:5" x14ac:dyDescent="0.25">
      <c r="E536" s="3" t="s">
        <v>994</v>
      </c>
    </row>
    <row r="537" spans="5:5" x14ac:dyDescent="0.25">
      <c r="E537" s="3" t="s">
        <v>995</v>
      </c>
    </row>
    <row r="539" spans="5:5" x14ac:dyDescent="0.25">
      <c r="E539" s="54" t="s">
        <v>101</v>
      </c>
    </row>
    <row r="540" spans="5:5" x14ac:dyDescent="0.25">
      <c r="E540" s="3" t="s">
        <v>996</v>
      </c>
    </row>
    <row r="541" spans="5:5" x14ac:dyDescent="0.25">
      <c r="E541" s="3" t="s">
        <v>997</v>
      </c>
    </row>
    <row r="543" spans="5:5" x14ac:dyDescent="0.25">
      <c r="E543" s="52" t="s">
        <v>1002</v>
      </c>
    </row>
    <row r="544" spans="5:5" x14ac:dyDescent="0.25">
      <c r="E544" s="3" t="s">
        <v>999</v>
      </c>
    </row>
    <row r="577" spans="5:36" customFormat="1" x14ac:dyDescent="0.25">
      <c r="E577" s="1" t="s">
        <v>1143</v>
      </c>
    </row>
    <row r="578" spans="5:36" customFormat="1" x14ac:dyDescent="0.25"/>
    <row r="579" spans="5:36" customFormat="1" x14ac:dyDescent="0.25">
      <c r="E579" s="22" t="s">
        <v>1152</v>
      </c>
      <c r="AJ579" s="31" t="s">
        <v>1157</v>
      </c>
    </row>
    <row r="580" spans="5:36" customFormat="1" x14ac:dyDescent="0.25">
      <c r="E580" t="s">
        <v>1153</v>
      </c>
    </row>
    <row r="581" spans="5:36" customFormat="1" x14ac:dyDescent="0.25"/>
    <row r="582" spans="5:36" customFormat="1" x14ac:dyDescent="0.25"/>
    <row r="583" spans="5:36" customFormat="1" x14ac:dyDescent="0.25"/>
    <row r="584" spans="5:36" customFormat="1" x14ac:dyDescent="0.25"/>
    <row r="585" spans="5:36" customFormat="1" x14ac:dyDescent="0.25"/>
    <row r="586" spans="5:36" customFormat="1" x14ac:dyDescent="0.25"/>
    <row r="587" spans="5:36" customFormat="1" x14ac:dyDescent="0.25"/>
    <row r="588" spans="5:36" customFormat="1" x14ac:dyDescent="0.25"/>
    <row r="589" spans="5:36" customFormat="1" x14ac:dyDescent="0.25"/>
    <row r="590" spans="5:36" customFormat="1" x14ac:dyDescent="0.25"/>
    <row r="591" spans="5:36" customFormat="1" x14ac:dyDescent="0.25"/>
    <row r="592" spans="5:36"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spans="5:75" customFormat="1" x14ac:dyDescent="0.25"/>
    <row r="674" spans="5:75" customFormat="1" x14ac:dyDescent="0.25"/>
    <row r="675" spans="5:75" customFormat="1" x14ac:dyDescent="0.25"/>
    <row r="676" spans="5:75" customFormat="1" x14ac:dyDescent="0.25"/>
    <row r="677" spans="5:75" customFormat="1" x14ac:dyDescent="0.25"/>
    <row r="678" spans="5:75" customFormat="1" x14ac:dyDescent="0.25"/>
    <row r="679" spans="5:75" customFormat="1" x14ac:dyDescent="0.25"/>
    <row r="680" spans="5:75" customFormat="1" x14ac:dyDescent="0.25">
      <c r="E680" s="22" t="s">
        <v>1158</v>
      </c>
    </row>
    <row r="681" spans="5:75" customFormat="1" x14ac:dyDescent="0.25">
      <c r="E681" t="s">
        <v>1159</v>
      </c>
    </row>
    <row r="682" spans="5:75" customFormat="1" x14ac:dyDescent="0.25"/>
    <row r="683" spans="5:75" customFormat="1" x14ac:dyDescent="0.25">
      <c r="BA683" t="s">
        <v>1189</v>
      </c>
      <c r="BB683" s="3"/>
      <c r="BC683" s="3"/>
      <c r="BF683" s="3"/>
      <c r="BG683" s="3"/>
      <c r="BH683" s="3"/>
      <c r="BI683" s="61" t="s">
        <v>1190</v>
      </c>
      <c r="BJ683" s="3"/>
      <c r="BO683" s="3"/>
      <c r="BQ683" s="3"/>
      <c r="BT683" s="3"/>
      <c r="BU683" t="s">
        <v>1191</v>
      </c>
      <c r="BW683" s="3"/>
    </row>
    <row r="684" spans="5:75" customFormat="1" x14ac:dyDescent="0.25">
      <c r="BA684" t="s">
        <v>1192</v>
      </c>
      <c r="BB684" s="3"/>
      <c r="BC684" s="3"/>
      <c r="BF684" s="3"/>
      <c r="BG684" s="3"/>
      <c r="BH684" s="3"/>
      <c r="BI684" s="62" t="s">
        <v>296</v>
      </c>
      <c r="BJ684" s="3"/>
      <c r="BO684" s="3"/>
      <c r="BQ684" s="3"/>
      <c r="BT684" s="3"/>
      <c r="BU684" t="s">
        <v>1193</v>
      </c>
      <c r="BW684" s="3"/>
    </row>
    <row r="685" spans="5:75" x14ac:dyDescent="0.25">
      <c r="BA685" s="3" t="s">
        <v>1194</v>
      </c>
      <c r="BI685" s="63" t="s">
        <v>1198</v>
      </c>
      <c r="BU685" s="3" t="s">
        <v>1195</v>
      </c>
    </row>
    <row r="686" spans="5:75" x14ac:dyDescent="0.25">
      <c r="BA686" s="3" t="s">
        <v>1196</v>
      </c>
      <c r="BI686" s="63" t="s">
        <v>1199</v>
      </c>
      <c r="BU686" s="3" t="s">
        <v>1195</v>
      </c>
    </row>
    <row r="687" spans="5:75" x14ac:dyDescent="0.25">
      <c r="BA687" s="3" t="s">
        <v>1197</v>
      </c>
      <c r="BI687" s="63" t="s">
        <v>1198</v>
      </c>
      <c r="BU687" s="3" t="s">
        <v>1195</v>
      </c>
    </row>
    <row r="701" spans="3:3" x14ac:dyDescent="0.25">
      <c r="C701" s="4">
        <v>0</v>
      </c>
    </row>
  </sheetData>
  <hyperlinks>
    <hyperlink ref="E10" r:id="rId1" display="https://teams.microsoft.com/l/message/19:c869a345-f176-4ecc-a5d1-ed669c946231_ea9129dd-a8f6-49df-b3b3-b24bece85c93@unq.gbl.spaces/1721984875687?context=%7B%22contextType%22%3A%22chat%22%7D" xr:uid="{D3F15D27-4D0D-4461-9192-C362D32BB902}"/>
    <hyperlink ref="E62" r:id="rId2" display="https://teams.microsoft.com/l/message/19:c869a345-f176-4ecc-a5d1-ed669c946231_ea9129dd-a8f6-49df-b3b3-b24bece85c93@unq.gbl.spaces/1722308145043?context=%7B%22contextType%22%3A%22chat%22%7D" xr:uid="{C3157A9F-D18E-4455-BDCA-1350C4B3ECA3}"/>
    <hyperlink ref="E113" r:id="rId3" display="https://teams.microsoft.com/l/message/19:05e04ef6-a8c9-48db-8065-061fa260292c_f57b8c00-4882-4d7c-a3b9-0ecf369ec9ad@unq.gbl.spaces/1722390959798?context=%7B%22contextType%22%3A%22chat%22%7D" xr:uid="{43636DD4-06E1-4CB9-AC13-269467CA0B2A}"/>
    <hyperlink ref="E239" r:id="rId4" display="https://teams.microsoft.com/l/message/19:d7afe02c6ef44f8b911b53dfceb5756d@thread.v2/1722408267562?context=%7B%22contextType%22%3A%22chat%22%7D" xr:uid="{18708F78-5E4F-4985-82B0-54EBABDCAE79}"/>
    <hyperlink ref="E543" r:id="rId5" display="https://teams.microsoft.com/l/message/19:d7afe02c6ef44f8b911b53dfceb5756d@thread.v2/1722408267562?context=%7B%22contextType%22%3A%22chat%22%7D" xr:uid="{8AA45AC0-4A25-400D-A29E-29C287D248E6}"/>
    <hyperlink ref="E275" r:id="rId6" display="https://teams.microsoft.com/l/message/19:d202359c-b95e-4f96-9859-f3f88a4829d8_f57b8c00-4882-4d7c-a3b9-0ecf369ec9ad@unq.gbl.spaces/1722502844943?context=%7B%22contextType%22%3A%22chat%22%7D" xr:uid="{1213BB73-36C2-42B8-A951-4CBD3BB00EED}"/>
    <hyperlink ref="E314" r:id="rId7" display="https://teams.microsoft.com/l/message/19:d7afe02c6ef44f8b911b53dfceb5756d@thread.v2/1722563936919?context=%7B%22contextType%22%3A%22chat%22%7D" xr:uid="{1B86B1FA-3AF1-4C91-95EF-BB1510500368}"/>
    <hyperlink ref="E338" r:id="rId8" display="https://teams.microsoft.com/l/message/19:d7afe02c6ef44f8b911b53dfceb5756d@thread.v2/1722570229417?context=%7B%22contextType%22%3A%22chat%22%7D" xr:uid="{4B86177C-454A-4B9B-87B1-46676AFE38F2}"/>
    <hyperlink ref="E483" r:id="rId9" display="https://teams.microsoft.com/l/message/19:d202359c-b95e-4f96-9859-f3f88a4829d8_f57b8c00-4882-4d7c-a3b9-0ecf369ec9ad@unq.gbl.spaces/1722570878632?context=%7B%22contextType%22%3A%22chat%22%7D" xr:uid="{2808BB33-41D3-4244-A26E-2419A6305517}"/>
    <hyperlink ref="E579" r:id="rId10" display="https://teams.microsoft.com/l/message/19:d7afe02c6ef44f8b911b53dfceb5756d@thread.v2/1722570613797?context=%7B%22contextType%22%3A%22chat%22%7D" xr:uid="{6EB8E0C0-191D-468F-B748-FDFFA0E3968A}"/>
    <hyperlink ref="E680" r:id="rId11" display="https://teams.microsoft.com/l/message/19:c869a345-f176-4ecc-a5d1-ed669c946231_d0471559-2db6-4845-9095-5766a2d986aa@unq.gbl.spaces/1722579996983?context=%7B%22contextType%22%3A%22chat%22%7D" xr:uid="{BD3390DB-DD30-42FD-835C-2933AE569433}"/>
  </hyperlinks>
  <pageMargins left="0.7" right="0.7" top="0.75" bottom="0.75" header="0.3" footer="0.3"/>
  <drawing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5BAA-EDA9-4760-A12E-4DA7E8AAB0C0}">
  <dimension ref="B2:FU1796"/>
  <sheetViews>
    <sheetView topLeftCell="A513" zoomScale="85" zoomScaleNormal="85" workbookViewId="0">
      <selection activeCell="E562" sqref="E562"/>
    </sheetView>
  </sheetViews>
  <sheetFormatPr defaultColWidth="2.85546875" defaultRowHeight="15" x14ac:dyDescent="0.25"/>
  <cols>
    <col min="1" max="16384" width="2.85546875" style="3"/>
  </cols>
  <sheetData>
    <row r="2" spans="2:5" x14ac:dyDescent="0.25">
      <c r="B2" s="1" t="s">
        <v>1222</v>
      </c>
    </row>
    <row r="4" spans="2:5" x14ac:dyDescent="0.25">
      <c r="C4" s="21">
        <v>0</v>
      </c>
      <c r="E4" s="1" t="s">
        <v>1146</v>
      </c>
    </row>
    <row r="5" spans="2:5" x14ac:dyDescent="0.25">
      <c r="E5" s="3" t="s">
        <v>1160</v>
      </c>
    </row>
    <row r="6" spans="2:5" x14ac:dyDescent="0.25">
      <c r="E6" s="1" t="s">
        <v>1161</v>
      </c>
    </row>
    <row r="7" spans="2:5" x14ac:dyDescent="0.25">
      <c r="E7" s="3" t="s">
        <v>158</v>
      </c>
    </row>
    <row r="8" spans="2:5" x14ac:dyDescent="0.25">
      <c r="E8" t="s">
        <v>277</v>
      </c>
    </row>
    <row r="10" spans="2:5" x14ac:dyDescent="0.25">
      <c r="E10" s="54" t="s">
        <v>142</v>
      </c>
    </row>
    <row r="11" spans="2:5" x14ac:dyDescent="0.25">
      <c r="E11" s="3" t="s">
        <v>217</v>
      </c>
    </row>
    <row r="13" spans="2:5" x14ac:dyDescent="0.25">
      <c r="E13" s="54" t="s">
        <v>219</v>
      </c>
    </row>
    <row r="14" spans="2:5" x14ac:dyDescent="0.25">
      <c r="E14" s="3" t="s">
        <v>218</v>
      </c>
    </row>
    <row r="16" spans="2:5" x14ac:dyDescent="0.25">
      <c r="E16" s="54" t="s">
        <v>220</v>
      </c>
    </row>
    <row r="17" spans="5:13" x14ac:dyDescent="0.25">
      <c r="E17" s="3" t="s">
        <v>278</v>
      </c>
    </row>
    <row r="19" spans="5:13" x14ac:dyDescent="0.25">
      <c r="E19" s="54" t="s">
        <v>99</v>
      </c>
    </row>
    <row r="20" spans="5:13" x14ac:dyDescent="0.25">
      <c r="E20" s="3" t="s">
        <v>1169</v>
      </c>
    </row>
    <row r="22" spans="5:13" x14ac:dyDescent="0.25">
      <c r="E22" s="54" t="s">
        <v>100</v>
      </c>
    </row>
    <row r="23" spans="5:13" x14ac:dyDescent="0.25">
      <c r="E23" s="3" t="s">
        <v>1168</v>
      </c>
    </row>
    <row r="25" spans="5:13" x14ac:dyDescent="0.25">
      <c r="E25" s="54" t="s">
        <v>104</v>
      </c>
    </row>
    <row r="26" spans="5:13" x14ac:dyDescent="0.25">
      <c r="E26" s="3" t="s">
        <v>1162</v>
      </c>
    </row>
    <row r="28" spans="5:13" x14ac:dyDescent="0.25">
      <c r="E28" s="54" t="s">
        <v>101</v>
      </c>
    </row>
    <row r="29" spans="5:13" x14ac:dyDescent="0.25">
      <c r="E29" s="3" t="s">
        <v>1163</v>
      </c>
    </row>
    <row r="31" spans="5:13" x14ac:dyDescent="0.25">
      <c r="E31" s="1" t="s">
        <v>41</v>
      </c>
      <c r="M31" s="1" t="s">
        <v>44</v>
      </c>
    </row>
    <row r="32" spans="5:13" x14ac:dyDescent="0.25">
      <c r="E32" s="3" t="s">
        <v>1164</v>
      </c>
      <c r="M32" s="3" t="s">
        <v>1170</v>
      </c>
    </row>
    <row r="33" spans="5:25" x14ac:dyDescent="0.25">
      <c r="E33" s="3" t="s">
        <v>1165</v>
      </c>
      <c r="M33" s="3" t="s">
        <v>1171</v>
      </c>
    </row>
    <row r="34" spans="5:25" x14ac:dyDescent="0.25">
      <c r="E34" s="3" t="s">
        <v>1166</v>
      </c>
      <c r="M34" s="3" t="s">
        <v>1172</v>
      </c>
    </row>
    <row r="35" spans="5:25" x14ac:dyDescent="0.25">
      <c r="E35" s="3" t="s">
        <v>1167</v>
      </c>
      <c r="M35" s="3" t="s">
        <v>1173</v>
      </c>
    </row>
    <row r="37" spans="5:25" customFormat="1" x14ac:dyDescent="0.25">
      <c r="E37" s="14" t="s">
        <v>2</v>
      </c>
      <c r="F37" s="15"/>
      <c r="G37" s="15"/>
      <c r="H37" s="15"/>
      <c r="I37" s="15"/>
      <c r="J37" s="15"/>
      <c r="K37" s="15"/>
      <c r="L37" s="15"/>
      <c r="M37" s="15"/>
      <c r="N37" s="15"/>
      <c r="O37" s="15"/>
      <c r="P37" s="15"/>
      <c r="Q37" s="15"/>
      <c r="R37" s="15"/>
      <c r="S37" s="15"/>
      <c r="T37" s="15"/>
      <c r="U37" s="15"/>
      <c r="V37" s="15"/>
      <c r="W37" s="15"/>
      <c r="X37" s="15"/>
      <c r="Y37" s="15"/>
    </row>
    <row r="38" spans="5:25" customFormat="1" x14ac:dyDescent="0.25">
      <c r="E38" s="14" t="s">
        <v>109</v>
      </c>
      <c r="F38" s="15"/>
      <c r="G38" s="15"/>
      <c r="H38" s="15"/>
      <c r="I38" s="15"/>
      <c r="J38" s="15"/>
      <c r="K38" s="15"/>
      <c r="L38" s="15"/>
      <c r="M38" s="15"/>
      <c r="N38" s="15"/>
      <c r="O38" s="15"/>
      <c r="P38" s="15"/>
      <c r="Q38" s="15"/>
      <c r="R38" s="15"/>
      <c r="S38" s="15"/>
      <c r="T38" s="15"/>
      <c r="U38" s="15"/>
      <c r="V38" s="15"/>
      <c r="W38" s="15"/>
      <c r="X38" s="15"/>
      <c r="Y38" s="15"/>
    </row>
    <row r="39" spans="5:25" customFormat="1" x14ac:dyDescent="0.25">
      <c r="E39" s="14" t="s">
        <v>110</v>
      </c>
      <c r="F39" s="15"/>
      <c r="G39" s="15"/>
      <c r="H39" s="15"/>
      <c r="I39" s="15"/>
      <c r="J39" s="15"/>
      <c r="K39" s="15"/>
      <c r="L39" s="15"/>
      <c r="M39" s="15"/>
      <c r="N39" s="15"/>
      <c r="O39" s="15"/>
      <c r="P39" s="15"/>
      <c r="Q39" s="15"/>
      <c r="R39" s="15"/>
      <c r="S39" s="15"/>
      <c r="T39" s="15"/>
      <c r="U39" s="15"/>
      <c r="V39" s="15"/>
      <c r="W39" s="15"/>
      <c r="X39" s="15"/>
      <c r="Y39" s="15"/>
    </row>
    <row r="40" spans="5:25" customFormat="1" x14ac:dyDescent="0.25">
      <c r="E40" s="14" t="s">
        <v>111</v>
      </c>
      <c r="F40" s="15"/>
      <c r="G40" s="15"/>
      <c r="H40" s="15"/>
      <c r="I40" s="15"/>
      <c r="J40" s="15"/>
      <c r="K40" s="15"/>
      <c r="L40" s="15"/>
      <c r="M40" s="15"/>
      <c r="N40" s="15"/>
      <c r="O40" s="15"/>
      <c r="P40" s="15"/>
      <c r="Q40" s="15"/>
      <c r="R40" s="15"/>
      <c r="S40" s="15"/>
      <c r="T40" s="15"/>
      <c r="U40" s="15"/>
      <c r="V40" s="15"/>
      <c r="W40" s="15"/>
      <c r="X40" s="15"/>
      <c r="Y40" s="15"/>
    </row>
    <row r="41" spans="5:25" customFormat="1" x14ac:dyDescent="0.25">
      <c r="E41" s="14" t="s">
        <v>25</v>
      </c>
      <c r="F41" s="15"/>
      <c r="G41" s="15"/>
      <c r="H41" s="15"/>
      <c r="I41" s="15"/>
      <c r="J41" s="15"/>
      <c r="K41" s="15"/>
      <c r="L41" s="15"/>
      <c r="M41" s="15"/>
      <c r="N41" s="15"/>
      <c r="O41" s="15"/>
      <c r="P41" s="15"/>
      <c r="Q41" s="15"/>
      <c r="R41" s="15"/>
      <c r="S41" s="15"/>
      <c r="T41" s="15"/>
      <c r="U41" s="15"/>
      <c r="V41" s="15"/>
      <c r="W41" s="15"/>
      <c r="X41" s="15"/>
      <c r="Y41" s="15"/>
    </row>
    <row r="42" spans="5:25" customFormat="1" x14ac:dyDescent="0.25">
      <c r="E42" s="14" t="s">
        <v>112</v>
      </c>
      <c r="F42" s="15"/>
      <c r="G42" s="15"/>
      <c r="H42" s="15"/>
      <c r="I42" s="15"/>
      <c r="J42" s="15"/>
      <c r="K42" s="15"/>
      <c r="L42" s="15"/>
      <c r="M42" s="15"/>
      <c r="N42" s="15"/>
      <c r="O42" s="15"/>
      <c r="P42" s="15"/>
      <c r="Q42" s="15"/>
      <c r="R42" s="15"/>
      <c r="S42" s="15"/>
      <c r="T42" s="15"/>
      <c r="U42" s="15"/>
      <c r="V42" s="15"/>
      <c r="W42" s="15"/>
      <c r="X42" s="15"/>
      <c r="Y42" s="15"/>
    </row>
    <row r="43" spans="5:25" customFormat="1" x14ac:dyDescent="0.25">
      <c r="E43" s="14" t="s">
        <v>28</v>
      </c>
      <c r="F43" s="15"/>
      <c r="G43" s="15"/>
      <c r="H43" s="15"/>
      <c r="I43" s="15"/>
      <c r="J43" s="15"/>
      <c r="K43" s="15"/>
      <c r="L43" s="15"/>
      <c r="M43" s="15"/>
      <c r="N43" s="15"/>
      <c r="O43" s="15"/>
      <c r="P43" s="15"/>
      <c r="Q43" s="15"/>
      <c r="R43" s="15"/>
      <c r="S43" s="15"/>
      <c r="T43" s="15"/>
      <c r="U43" s="15"/>
      <c r="V43" s="15"/>
      <c r="W43" s="15"/>
      <c r="X43" s="15"/>
      <c r="Y43" s="15"/>
    </row>
    <row r="44" spans="5:25" customFormat="1" x14ac:dyDescent="0.25">
      <c r="E44" s="18" t="s">
        <v>113</v>
      </c>
      <c r="F44" s="15"/>
      <c r="G44" s="15"/>
      <c r="H44" s="15"/>
      <c r="I44" s="15"/>
      <c r="J44" s="15"/>
      <c r="K44" s="15"/>
      <c r="L44" s="15"/>
      <c r="M44" s="15"/>
      <c r="N44" s="15"/>
      <c r="O44" s="15"/>
      <c r="P44" s="15"/>
      <c r="Q44" s="15"/>
      <c r="R44" s="15"/>
      <c r="S44" s="15"/>
      <c r="T44" s="15"/>
      <c r="U44" s="15"/>
      <c r="V44" s="15"/>
      <c r="W44" s="15"/>
      <c r="X44" s="15"/>
      <c r="Y44" s="15"/>
    </row>
    <row r="45" spans="5:25" customFormat="1" x14ac:dyDescent="0.25">
      <c r="E45" s="18" t="str">
        <f>"replace('" &amp; TRIM(E32) &amp; "', '/', '.'),"</f>
        <v>replace('0001904/4/10/02/2024', '/', '.'),</v>
      </c>
      <c r="F45" s="15"/>
      <c r="G45" s="15"/>
      <c r="H45" s="15"/>
      <c r="I45" s="15"/>
      <c r="J45" s="15"/>
      <c r="K45" s="15"/>
      <c r="L45" s="15"/>
      <c r="M45" s="15"/>
      <c r="N45" s="15"/>
      <c r="O45" s="15"/>
      <c r="P45" s="15"/>
      <c r="Q45" s="15"/>
      <c r="R45" s="15"/>
      <c r="S45" s="15"/>
      <c r="T45" s="15"/>
      <c r="U45" s="15"/>
      <c r="V45" s="15"/>
      <c r="W45" s="15"/>
      <c r="X45" s="15"/>
      <c r="Y45" s="15"/>
    </row>
    <row r="46" spans="5:25" customFormat="1" x14ac:dyDescent="0.25">
      <c r="E46" s="18" t="str">
        <f>"replace('" &amp; TRIM(E33) &amp; "', '/', '.'),"</f>
        <v>replace('0001905/4/10/02/2024', '/', '.'),</v>
      </c>
      <c r="F46" s="15"/>
      <c r="G46" s="15"/>
      <c r="H46" s="15"/>
      <c r="I46" s="15"/>
      <c r="J46" s="15"/>
      <c r="K46" s="15"/>
      <c r="L46" s="15"/>
      <c r="M46" s="15"/>
      <c r="N46" s="15"/>
      <c r="O46" s="15"/>
      <c r="P46" s="15"/>
      <c r="Q46" s="15"/>
      <c r="R46" s="15"/>
      <c r="S46" s="15"/>
      <c r="T46" s="15"/>
      <c r="U46" s="15"/>
      <c r="V46" s="15"/>
      <c r="W46" s="15"/>
      <c r="X46" s="15"/>
      <c r="Y46" s="15"/>
    </row>
    <row r="47" spans="5:25" customFormat="1" x14ac:dyDescent="0.25">
      <c r="E47" s="18" t="str">
        <f>"replace('" &amp; TRIM(E34) &amp; "', '/', '.'),"</f>
        <v>replace('0001764/4/10/01/2024', '/', '.'),</v>
      </c>
      <c r="F47" s="15"/>
      <c r="G47" s="15"/>
      <c r="H47" s="15"/>
      <c r="I47" s="15"/>
      <c r="J47" s="15"/>
      <c r="K47" s="15"/>
      <c r="L47" s="15"/>
      <c r="M47" s="15"/>
      <c r="N47" s="15"/>
      <c r="O47" s="15"/>
      <c r="P47" s="15"/>
      <c r="Q47" s="15"/>
      <c r="R47" s="15"/>
      <c r="S47" s="15"/>
      <c r="T47" s="15"/>
      <c r="U47" s="15"/>
      <c r="V47" s="15"/>
      <c r="W47" s="15"/>
      <c r="X47" s="15"/>
      <c r="Y47" s="15"/>
    </row>
    <row r="48" spans="5:25" customFormat="1" x14ac:dyDescent="0.25">
      <c r="E48" s="18" t="str">
        <f>"replace('" &amp; TRIM(E35) &amp; "', '/', '.'),"</f>
        <v>replace('0001765/4/10/01/2024', '/', '.'),</v>
      </c>
      <c r="F48" s="15"/>
      <c r="G48" s="15"/>
      <c r="H48" s="15"/>
      <c r="I48" s="15"/>
      <c r="J48" s="15"/>
      <c r="K48" s="15"/>
      <c r="L48" s="15"/>
      <c r="M48" s="15"/>
      <c r="N48" s="15"/>
      <c r="O48" s="15"/>
      <c r="P48" s="15"/>
      <c r="Q48" s="15"/>
      <c r="R48" s="15"/>
      <c r="S48" s="15"/>
      <c r="T48" s="15"/>
      <c r="U48" s="15"/>
      <c r="V48" s="15"/>
      <c r="W48" s="15"/>
      <c r="X48" s="15"/>
      <c r="Y48" s="15"/>
    </row>
    <row r="49" spans="5:60" customFormat="1" x14ac:dyDescent="0.25">
      <c r="E49" s="18" t="s">
        <v>3</v>
      </c>
      <c r="F49" s="15"/>
      <c r="G49" s="15"/>
      <c r="H49" s="15"/>
      <c r="I49" s="15"/>
      <c r="J49" s="15"/>
      <c r="K49" s="15"/>
      <c r="L49" s="15"/>
      <c r="M49" s="15"/>
      <c r="N49" s="15"/>
      <c r="O49" s="15"/>
      <c r="P49" s="15"/>
      <c r="Q49" s="15"/>
      <c r="R49" s="15"/>
      <c r="S49" s="15"/>
      <c r="T49" s="15"/>
      <c r="U49" s="15"/>
      <c r="V49" s="15"/>
      <c r="W49" s="15"/>
      <c r="X49" s="15"/>
      <c r="Y49" s="15"/>
    </row>
    <row r="50" spans="5:60" customFormat="1" x14ac:dyDescent="0.25">
      <c r="E50" s="18" t="s">
        <v>135</v>
      </c>
      <c r="F50" s="15"/>
      <c r="G50" s="15"/>
      <c r="H50" s="15"/>
      <c r="I50" s="15"/>
      <c r="J50" s="15"/>
      <c r="K50" s="15"/>
      <c r="L50" s="15"/>
      <c r="M50" s="15"/>
      <c r="N50" s="15"/>
      <c r="O50" s="15"/>
      <c r="P50" s="15"/>
      <c r="Q50" s="15"/>
      <c r="R50" s="15"/>
      <c r="S50" s="15"/>
      <c r="T50" s="15"/>
      <c r="U50" s="15"/>
      <c r="V50" s="15"/>
      <c r="W50" s="15"/>
      <c r="X50" s="15"/>
      <c r="Y50" s="15"/>
    </row>
    <row r="51" spans="5:60" customFormat="1" x14ac:dyDescent="0.25">
      <c r="E51" s="18" t="str">
        <f>"replace('" &amp; TRIM(M32) &amp; "', '/', '.'),"</f>
        <v>replace('08053/INV/2010/04/2024', '/', '.'),</v>
      </c>
      <c r="F51" s="15"/>
      <c r="G51" s="15"/>
      <c r="H51" s="15"/>
      <c r="I51" s="15"/>
      <c r="J51" s="15"/>
      <c r="K51" s="15"/>
      <c r="L51" s="15"/>
      <c r="M51" s="15"/>
      <c r="N51" s="15"/>
      <c r="O51" s="15"/>
      <c r="P51" s="15"/>
      <c r="Q51" s="15"/>
      <c r="R51" s="15"/>
      <c r="S51" s="15"/>
      <c r="T51" s="15"/>
      <c r="U51" s="15"/>
      <c r="V51" s="15"/>
      <c r="W51" s="15"/>
      <c r="X51" s="15"/>
      <c r="Y51" s="15"/>
    </row>
    <row r="52" spans="5:60" customFormat="1" x14ac:dyDescent="0.25">
      <c r="E52" s="18" t="str">
        <f>"replace('" &amp; TRIM(M33) &amp; "', '/', '.'),"</f>
        <v>replace('08054/INV/2010/04/2024', '/', '.'),</v>
      </c>
      <c r="F52" s="15"/>
      <c r="G52" s="15"/>
      <c r="H52" s="15"/>
      <c r="I52" s="15"/>
      <c r="J52" s="15"/>
      <c r="K52" s="15"/>
      <c r="L52" s="15"/>
      <c r="M52" s="15"/>
      <c r="N52" s="15"/>
      <c r="O52" s="15"/>
      <c r="P52" s="15"/>
      <c r="Q52" s="15"/>
      <c r="R52" s="15"/>
      <c r="S52" s="15"/>
      <c r="T52" s="15"/>
      <c r="U52" s="15"/>
      <c r="V52" s="15"/>
      <c r="W52" s="15"/>
      <c r="X52" s="15"/>
      <c r="Y52" s="15"/>
    </row>
    <row r="53" spans="5:60" customFormat="1" x14ac:dyDescent="0.25">
      <c r="E53" s="18" t="str">
        <f>"replace('" &amp; TRIM(M34) &amp; "', '/', '.'),"</f>
        <v>replace('08962/INV/2010/04/2024', '/', '.'),</v>
      </c>
      <c r="F53" s="15"/>
      <c r="G53" s="15"/>
      <c r="H53" s="15"/>
      <c r="I53" s="15"/>
      <c r="J53" s="15"/>
      <c r="K53" s="15"/>
      <c r="L53" s="15"/>
      <c r="M53" s="15"/>
      <c r="N53" s="15"/>
      <c r="O53" s="15"/>
      <c r="P53" s="15"/>
      <c r="Q53" s="15"/>
      <c r="R53" s="15"/>
      <c r="S53" s="15"/>
      <c r="T53" s="15"/>
      <c r="U53" s="15"/>
      <c r="V53" s="15"/>
      <c r="W53" s="15"/>
      <c r="X53" s="15"/>
      <c r="Y53" s="15"/>
    </row>
    <row r="54" spans="5:60" customFormat="1" x14ac:dyDescent="0.25">
      <c r="E54" s="18" t="str">
        <f>"replace('" &amp; TRIM(M35) &amp; "', '/', '.'),"</f>
        <v>replace('08963/INV/2010/04/2024', '/', '.'),</v>
      </c>
      <c r="F54" s="15"/>
      <c r="G54" s="15"/>
      <c r="H54" s="15"/>
      <c r="I54" s="15"/>
      <c r="J54" s="15"/>
      <c r="K54" s="15"/>
      <c r="L54" s="15"/>
      <c r="M54" s="15"/>
      <c r="N54" s="15"/>
      <c r="O54" s="15"/>
      <c r="P54" s="15"/>
      <c r="Q54" s="15"/>
      <c r="R54" s="15"/>
      <c r="S54" s="15"/>
      <c r="T54" s="15"/>
      <c r="U54" s="15"/>
      <c r="V54" s="15"/>
      <c r="W54" s="15"/>
      <c r="X54" s="15"/>
      <c r="Y54" s="15"/>
    </row>
    <row r="55" spans="5:60" customFormat="1" x14ac:dyDescent="0.25">
      <c r="E55" s="18" t="s">
        <v>3</v>
      </c>
      <c r="F55" s="15"/>
      <c r="G55" s="15"/>
      <c r="H55" s="15"/>
      <c r="I55" s="15"/>
      <c r="J55" s="15"/>
      <c r="K55" s="15"/>
      <c r="L55" s="15"/>
      <c r="M55" s="15"/>
      <c r="N55" s="15"/>
      <c r="O55" s="15"/>
      <c r="P55" s="15"/>
      <c r="Q55" s="15"/>
      <c r="R55" s="15"/>
      <c r="S55" s="15"/>
      <c r="T55" s="15"/>
      <c r="U55" s="15"/>
      <c r="V55" s="15"/>
      <c r="W55" s="15"/>
      <c r="X55" s="15"/>
      <c r="Y55" s="15"/>
    </row>
    <row r="56" spans="5:60" customFormat="1" x14ac:dyDescent="0.25">
      <c r="E56" s="14" t="s">
        <v>114</v>
      </c>
      <c r="F56" s="15"/>
      <c r="G56" s="15"/>
      <c r="H56" s="15"/>
      <c r="I56" s="15"/>
      <c r="J56" s="15"/>
      <c r="K56" s="15"/>
      <c r="L56" s="15"/>
      <c r="M56" s="15"/>
      <c r="N56" s="15"/>
      <c r="O56" s="15"/>
      <c r="P56" s="15"/>
      <c r="Q56" s="15"/>
      <c r="R56" s="15"/>
      <c r="S56" s="15"/>
      <c r="T56" s="15"/>
      <c r="U56" s="15"/>
      <c r="V56" s="15"/>
      <c r="W56" s="15"/>
      <c r="X56" s="15"/>
      <c r="Y56" s="15"/>
    </row>
    <row r="57" spans="5:60" customFormat="1" x14ac:dyDescent="0.25">
      <c r="E57" s="14" t="s">
        <v>43</v>
      </c>
      <c r="F57" s="15"/>
      <c r="G57" s="15"/>
      <c r="H57" s="15"/>
      <c r="I57" s="15"/>
      <c r="J57" s="15"/>
      <c r="K57" s="15"/>
      <c r="L57" s="15"/>
      <c r="M57" s="15"/>
      <c r="N57" s="15"/>
      <c r="O57" s="15"/>
      <c r="P57" s="15"/>
      <c r="Q57" s="15"/>
      <c r="R57" s="15"/>
      <c r="S57" s="15"/>
      <c r="T57" s="15"/>
      <c r="U57" s="15"/>
      <c r="V57" s="15"/>
      <c r="W57" s="15"/>
      <c r="X57" s="15"/>
      <c r="Y57" s="15"/>
    </row>
    <row r="59" spans="5:60" customFormat="1" x14ac:dyDescent="0.25">
      <c r="E59" s="14" t="s">
        <v>2</v>
      </c>
      <c r="F59" s="15"/>
      <c r="G59" s="15"/>
      <c r="H59" s="15"/>
      <c r="I59" s="15"/>
      <c r="J59" s="15"/>
      <c r="K59" s="15"/>
      <c r="L59" s="15"/>
      <c r="M59" s="15"/>
      <c r="N59" s="15"/>
      <c r="O59" s="15"/>
      <c r="P59" s="15"/>
      <c r="Q59" s="15"/>
      <c r="R59" s="15"/>
      <c r="S59" s="15"/>
      <c r="T59" s="15"/>
      <c r="U59" s="15"/>
      <c r="V59" s="15"/>
      <c r="W59" s="15"/>
      <c r="X59" s="3"/>
      <c r="Y59" s="3"/>
    </row>
    <row r="60" spans="5:60" customFormat="1" x14ac:dyDescent="0.25">
      <c r="E60" s="14" t="s">
        <v>115</v>
      </c>
      <c r="F60" s="15"/>
      <c r="G60" s="15"/>
      <c r="H60" s="15"/>
      <c r="I60" s="15"/>
      <c r="J60" s="15"/>
      <c r="K60" s="15"/>
      <c r="L60" s="15"/>
      <c r="M60" s="15"/>
      <c r="N60" s="15"/>
      <c r="O60" s="15"/>
      <c r="P60" s="15"/>
      <c r="Q60" s="15"/>
      <c r="R60" s="15"/>
      <c r="S60" s="15"/>
      <c r="T60" s="15"/>
      <c r="U60" s="15"/>
      <c r="V60" s="15"/>
      <c r="W60" s="15"/>
      <c r="X60" s="3"/>
      <c r="Y60" s="3"/>
    </row>
    <row r="61" spans="5:60" customFormat="1" x14ac:dyDescent="0.25">
      <c r="E61" s="14" t="s">
        <v>116</v>
      </c>
      <c r="F61" s="15"/>
      <c r="G61" s="15"/>
      <c r="H61" s="15"/>
      <c r="I61" s="15"/>
      <c r="J61" s="15"/>
      <c r="K61" s="15"/>
      <c r="L61" s="15"/>
      <c r="M61" s="15"/>
      <c r="N61" s="15"/>
      <c r="O61" s="15"/>
      <c r="P61" s="15"/>
      <c r="Q61" s="15"/>
      <c r="R61" s="15"/>
      <c r="S61" s="15"/>
      <c r="T61" s="15"/>
      <c r="U61" s="15"/>
      <c r="V61" s="15"/>
      <c r="W61" s="15"/>
      <c r="X61" s="3"/>
      <c r="Y61" s="3"/>
    </row>
    <row r="62" spans="5:60" customFormat="1" x14ac:dyDescent="0.25">
      <c r="E62" s="14" t="s">
        <v>117</v>
      </c>
      <c r="F62" s="15"/>
      <c r="G62" s="15"/>
      <c r="H62" s="15"/>
      <c r="I62" s="15"/>
      <c r="J62" s="15"/>
      <c r="K62" s="15"/>
      <c r="L62" s="15"/>
      <c r="M62" s="15"/>
      <c r="N62" s="15"/>
      <c r="O62" s="15"/>
      <c r="P62" s="15"/>
      <c r="Q62" s="15"/>
      <c r="R62" s="15"/>
      <c r="S62" s="15"/>
      <c r="T62" s="15"/>
      <c r="U62" s="15"/>
      <c r="V62" s="15"/>
      <c r="W62" s="15"/>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row>
    <row r="63" spans="5:60" customFormat="1" x14ac:dyDescent="0.25">
      <c r="E63" s="14" t="s">
        <v>118</v>
      </c>
      <c r="F63" s="15"/>
      <c r="G63" s="15"/>
      <c r="H63" s="15"/>
      <c r="I63" s="15"/>
      <c r="J63" s="15"/>
      <c r="K63" s="15"/>
      <c r="L63" s="15"/>
      <c r="M63" s="15"/>
      <c r="N63" s="15"/>
      <c r="O63" s="15"/>
      <c r="P63" s="15"/>
      <c r="Q63" s="15"/>
      <c r="R63" s="15"/>
      <c r="S63" s="15"/>
      <c r="T63" s="15"/>
      <c r="U63" s="15"/>
      <c r="V63" s="15"/>
      <c r="W63" s="15"/>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row>
    <row r="64" spans="5:60" customFormat="1" x14ac:dyDescent="0.25">
      <c r="E64" s="14" t="s">
        <v>119</v>
      </c>
      <c r="F64" s="15"/>
      <c r="G64" s="15"/>
      <c r="H64" s="15"/>
      <c r="I64" s="15"/>
      <c r="J64" s="15"/>
      <c r="K64" s="15"/>
      <c r="L64" s="15"/>
      <c r="M64" s="15"/>
      <c r="N64" s="15"/>
      <c r="O64" s="15"/>
      <c r="P64" s="15"/>
      <c r="Q64" s="15"/>
      <c r="R64" s="15"/>
      <c r="S64" s="15"/>
      <c r="T64" s="15"/>
      <c r="U64" s="15"/>
      <c r="V64" s="15"/>
      <c r="W64" s="15"/>
      <c r="Y64" s="1" t="s">
        <v>67</v>
      </c>
      <c r="AH64" s="2" t="s">
        <v>68</v>
      </c>
      <c r="AQ64" s="2" t="s">
        <v>44</v>
      </c>
      <c r="AY64" s="2" t="s">
        <v>120</v>
      </c>
      <c r="BH64" s="2" t="s">
        <v>121</v>
      </c>
    </row>
    <row r="65" spans="5:177" customFormat="1" x14ac:dyDescent="0.25">
      <c r="E65" s="14" t="s">
        <v>25</v>
      </c>
      <c r="F65" s="15"/>
      <c r="G65" s="15"/>
      <c r="H65" s="15"/>
      <c r="I65" s="15"/>
      <c r="J65" s="15"/>
      <c r="K65" s="15"/>
      <c r="L65" s="15"/>
      <c r="M65" s="15"/>
      <c r="N65" s="15"/>
      <c r="O65" s="15"/>
      <c r="P65" s="15"/>
      <c r="Q65" s="15"/>
      <c r="R65" s="15"/>
      <c r="S65" s="15"/>
      <c r="T65" s="15"/>
      <c r="U65" s="15"/>
      <c r="V65" s="15"/>
      <c r="W65" s="15"/>
      <c r="Y65">
        <v>1</v>
      </c>
      <c r="AH65">
        <v>1</v>
      </c>
      <c r="AQ65" t="s">
        <v>1218</v>
      </c>
      <c r="AY65" t="s">
        <v>1170</v>
      </c>
      <c r="BH65" s="2" t="str">
        <f>"exec IFINOPL.dbo.XSP_MTN_INVOICE_PPH @p_invoice_no = N'" &amp; TRIM(AY65) &amp; "', @p_is_invoice_deduct_pph = N'" &amp; IF(Y65 = 1, 0, 1) &amp; "', @p_mtn_remark = N'MyForms 463639', @p_mtn_cre_by = N'Aryo Budi D.P.';"</f>
        <v>exec IFINOPL.dbo.XSP_MTN_INVOICE_PPH @p_invoice_no = N'08053/INV/2010/04/2024', @p_is_invoice_deduct_pph = N'0', @p_mtn_remark = N'MyForms 463639', @p_mtn_cre_by = N'Aryo Budi D.P.';</v>
      </c>
    </row>
    <row r="66" spans="5:177" customFormat="1" x14ac:dyDescent="0.25">
      <c r="E66" s="14" t="s">
        <v>122</v>
      </c>
      <c r="F66" s="15"/>
      <c r="G66" s="15"/>
      <c r="H66" s="15"/>
      <c r="I66" s="15"/>
      <c r="J66" s="15"/>
      <c r="K66" s="15"/>
      <c r="L66" s="15"/>
      <c r="M66" s="15"/>
      <c r="N66" s="15"/>
      <c r="O66" s="15"/>
      <c r="P66" s="15"/>
      <c r="Q66" s="15"/>
      <c r="R66" s="15"/>
      <c r="S66" s="15"/>
      <c r="T66" s="15"/>
      <c r="U66" s="15"/>
      <c r="V66" s="15"/>
      <c r="W66" s="15"/>
      <c r="X66" s="3"/>
      <c r="Y66">
        <v>1</v>
      </c>
      <c r="AH66">
        <v>1</v>
      </c>
      <c r="AQ66" t="s">
        <v>1219</v>
      </c>
      <c r="AY66" t="s">
        <v>1171</v>
      </c>
      <c r="BH66" s="2" t="str">
        <f>"exec IFINOPL.dbo.XSP_MTN_INVOICE_PPH @p_invoice_no = N'" &amp; TRIM(AY66) &amp; "', @p_is_invoice_deduct_pph = N'" &amp; IF(Y66 = 1, 0, 1) &amp; "', @p_mtn_remark = N'MyForms 463639', @p_mtn_cre_by = N'Aryo Budi D.P.';"</f>
        <v>exec IFINOPL.dbo.XSP_MTN_INVOICE_PPH @p_invoice_no = N'08054/INV/2010/04/2024', @p_is_invoice_deduct_pph = N'0', @p_mtn_remark = N'MyForms 463639', @p_mtn_cre_by = N'Aryo Budi D.P.';</v>
      </c>
    </row>
    <row r="67" spans="5:177" customFormat="1" x14ac:dyDescent="0.25">
      <c r="E67" s="14" t="s">
        <v>123</v>
      </c>
      <c r="F67" s="15"/>
      <c r="G67" s="15"/>
      <c r="H67" s="15"/>
      <c r="I67" s="15"/>
      <c r="J67" s="15"/>
      <c r="K67" s="15"/>
      <c r="L67" s="15"/>
      <c r="M67" s="15"/>
      <c r="N67" s="15"/>
      <c r="O67" s="15"/>
      <c r="P67" s="15"/>
      <c r="Q67" s="15"/>
      <c r="R67" s="15"/>
      <c r="S67" s="15"/>
      <c r="T67" s="15"/>
      <c r="U67" s="15"/>
      <c r="V67" s="15"/>
      <c r="W67" s="15"/>
      <c r="X67" s="3"/>
      <c r="Y67">
        <v>1</v>
      </c>
      <c r="AH67">
        <v>1</v>
      </c>
      <c r="AQ67" t="s">
        <v>1220</v>
      </c>
      <c r="AY67" t="s">
        <v>1172</v>
      </c>
      <c r="BH67" s="2" t="str">
        <f>"exec IFINOPL.dbo.XSP_MTN_INVOICE_PPH @p_invoice_no = N'" &amp; TRIM(AY67) &amp; "', @p_is_invoice_deduct_pph = N'" &amp; IF(Y67 = 1, 0, 1) &amp; "', @p_mtn_remark = N'MyForms 463639', @p_mtn_cre_by = N'Aryo Budi D.P.';"</f>
        <v>exec IFINOPL.dbo.XSP_MTN_INVOICE_PPH @p_invoice_no = N'08962/INV/2010/04/2024', @p_is_invoice_deduct_pph = N'0', @p_mtn_remark = N'MyForms 463639', @p_mtn_cre_by = N'Aryo Budi D.P.';</v>
      </c>
    </row>
    <row r="68" spans="5:177" customFormat="1" x14ac:dyDescent="0.25">
      <c r="E68" s="14" t="str">
        <f>"replace('" &amp; TRIM(M32) &amp; "', '/', '.'),"</f>
        <v>replace('08053/INV/2010/04/2024', '/', '.'),</v>
      </c>
      <c r="F68" s="15"/>
      <c r="G68" s="15"/>
      <c r="H68" s="15"/>
      <c r="I68" s="15"/>
      <c r="J68" s="15"/>
      <c r="K68" s="15"/>
      <c r="L68" s="15"/>
      <c r="M68" s="15"/>
      <c r="N68" s="15"/>
      <c r="O68" s="15"/>
      <c r="P68" s="15"/>
      <c r="Q68" s="15"/>
      <c r="R68" s="15"/>
      <c r="S68" s="15"/>
      <c r="T68" s="15"/>
      <c r="U68" s="15"/>
      <c r="V68" s="15"/>
      <c r="W68" s="15"/>
      <c r="X68" s="3"/>
      <c r="Y68">
        <v>1</v>
      </c>
      <c r="AH68">
        <v>1</v>
      </c>
      <c r="AQ68" t="s">
        <v>1221</v>
      </c>
      <c r="AY68" t="s">
        <v>1173</v>
      </c>
      <c r="BH68" s="2" t="str">
        <f>"exec IFINOPL.dbo.XSP_MTN_INVOICE_PPH @p_invoice_no = N'" &amp; TRIM(AY68) &amp; "', @p_is_invoice_deduct_pph = N'" &amp; IF(Y68 = 1, 0, 1) &amp; "', @p_mtn_remark = N'MyForms 463639', @p_mtn_cre_by = N'Aryo Budi D.P.';"</f>
        <v>exec IFINOPL.dbo.XSP_MTN_INVOICE_PPH @p_invoice_no = N'08963/INV/2010/04/2024', @p_is_invoice_deduct_pph = N'0', @p_mtn_remark = N'MyForms 463639', @p_mtn_cre_by = N'Aryo Budi D.P.';</v>
      </c>
    </row>
    <row r="69" spans="5:177" customFormat="1" x14ac:dyDescent="0.25">
      <c r="E69" s="14" t="str">
        <f>"replace('" &amp; TRIM(M33) &amp; "', '/', '.'),"</f>
        <v>replace('08054/INV/2010/04/2024', '/', '.'),</v>
      </c>
      <c r="F69" s="15"/>
      <c r="G69" s="15"/>
      <c r="H69" s="15"/>
      <c r="I69" s="15"/>
      <c r="J69" s="15"/>
      <c r="K69" s="15"/>
      <c r="L69" s="15"/>
      <c r="M69" s="15"/>
      <c r="N69" s="15"/>
      <c r="O69" s="15"/>
      <c r="P69" s="15"/>
      <c r="Q69" s="15"/>
      <c r="R69" s="15"/>
      <c r="S69" s="15"/>
      <c r="T69" s="15"/>
      <c r="U69" s="15"/>
      <c r="V69" s="15"/>
      <c r="W69" s="15"/>
      <c r="X69" s="3"/>
    </row>
    <row r="70" spans="5:177" customFormat="1" x14ac:dyDescent="0.25">
      <c r="E70" s="14" t="str">
        <f>"replace('" &amp; TRIM(M34) &amp; "', '/', '.'),"</f>
        <v>replace('08962/INV/2010/04/2024', '/', '.'),</v>
      </c>
      <c r="F70" s="15"/>
      <c r="G70" s="15"/>
      <c r="H70" s="15"/>
      <c r="I70" s="15"/>
      <c r="J70" s="15"/>
      <c r="K70" s="15"/>
      <c r="L70" s="15"/>
      <c r="M70" s="15"/>
      <c r="N70" s="15"/>
      <c r="O70" s="15"/>
      <c r="P70" s="15"/>
      <c r="Q70" s="15"/>
      <c r="R70" s="15"/>
      <c r="S70" s="15"/>
      <c r="T70" s="15"/>
      <c r="U70" s="15"/>
      <c r="V70" s="15"/>
      <c r="W70" s="15"/>
      <c r="X70" s="3"/>
    </row>
    <row r="71" spans="5:177" customFormat="1" x14ac:dyDescent="0.25">
      <c r="E71" s="14" t="str">
        <f>"replace('" &amp; TRIM(M35) &amp; "', '/', '.'),"</f>
        <v>replace('08963/INV/2010/04/2024', '/', '.'),</v>
      </c>
      <c r="F71" s="15"/>
      <c r="G71" s="15"/>
      <c r="H71" s="15"/>
      <c r="I71" s="15"/>
      <c r="J71" s="15"/>
      <c r="K71" s="15"/>
      <c r="L71" s="15"/>
      <c r="M71" s="15"/>
      <c r="N71" s="15"/>
      <c r="O71" s="15"/>
      <c r="P71" s="15"/>
      <c r="Q71" s="15"/>
      <c r="R71" s="15"/>
      <c r="S71" s="15"/>
      <c r="T71" s="15"/>
      <c r="U71" s="15"/>
      <c r="V71" s="15"/>
      <c r="W71" s="15"/>
      <c r="X71" s="3"/>
    </row>
    <row r="72" spans="5:177" customFormat="1" x14ac:dyDescent="0.25">
      <c r="E72" s="14" t="s">
        <v>21</v>
      </c>
      <c r="F72" s="15"/>
      <c r="G72" s="15"/>
      <c r="H72" s="15"/>
      <c r="I72" s="15"/>
      <c r="J72" s="15"/>
      <c r="K72" s="15"/>
      <c r="L72" s="15"/>
      <c r="M72" s="15"/>
      <c r="N72" s="15"/>
      <c r="O72" s="15"/>
      <c r="P72" s="15"/>
      <c r="Q72" s="15"/>
      <c r="R72" s="15"/>
      <c r="S72" s="15"/>
      <c r="T72" s="15"/>
      <c r="U72" s="15"/>
      <c r="V72" s="15"/>
      <c r="W72" s="15"/>
      <c r="X72" s="3"/>
    </row>
    <row r="74" spans="5:177" customFormat="1" x14ac:dyDescent="0.25">
      <c r="E74" s="16" t="s">
        <v>38</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3"/>
      <c r="CC74" s="3"/>
    </row>
    <row r="75" spans="5:177" customFormat="1" x14ac:dyDescent="0.25">
      <c r="E75" s="16"/>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3"/>
      <c r="CC75" s="3"/>
      <c r="CD75" s="3"/>
      <c r="CE75" s="3"/>
      <c r="CF75" s="3"/>
      <c r="CG75" s="3"/>
      <c r="CH75" s="3"/>
      <c r="CI75" s="3"/>
      <c r="CJ75" s="3"/>
      <c r="CK75" s="3"/>
    </row>
    <row r="76" spans="5:177" customFormat="1" x14ac:dyDescent="0.25">
      <c r="E76" s="16" t="str">
        <f>BH65</f>
        <v>exec IFINOPL.dbo.XSP_MTN_INVOICE_PPH @p_invoice_no = N'08053/INV/2010/04/2024', @p_is_invoice_deduct_pph = N'0', @p_mtn_remark = N'MyForms 463639', @p_mtn_cre_by = N'Aryo Budi D.P.';</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row>
    <row r="77" spans="5:177" customFormat="1" x14ac:dyDescent="0.25">
      <c r="E77" s="16" t="str">
        <f>BH66</f>
        <v>exec IFINOPL.dbo.XSP_MTN_INVOICE_PPH @p_invoice_no = N'08054/INV/2010/04/2024', @p_is_invoice_deduct_pph = N'0', @p_mtn_remark = N'MyForms 463639', @p_mtn_cre_by = N'Aryo Budi D.P.';</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row>
    <row r="78" spans="5:177" customFormat="1" x14ac:dyDescent="0.25">
      <c r="E78" s="16" t="str">
        <f>BH67</f>
        <v>exec IFINOPL.dbo.XSP_MTN_INVOICE_PPH @p_invoice_no = N'08962/INV/2010/04/2024', @p_is_invoice_deduct_pph = N'0', @p_mtn_remark = N'MyForms 463639', @p_mtn_cre_by = N'Aryo Budi D.P.';</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row>
    <row r="79" spans="5:177" customFormat="1" x14ac:dyDescent="0.25">
      <c r="E79" s="16" t="str">
        <f>BH68</f>
        <v>exec IFINOPL.dbo.XSP_MTN_INVOICE_PPH @p_invoice_no = N'08963/INV/2010/04/2024', @p_is_invoice_deduct_pph = N'0', @p_mtn_remark = N'MyForms 463639', @p_mtn_cre_by = N'Aryo Budi D.P.';</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row>
    <row r="80" spans="5:177" customFormat="1" x14ac:dyDescent="0.25">
      <c r="E80" s="16"/>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row>
    <row r="81" spans="5:177" customFormat="1" x14ac:dyDescent="0.25">
      <c r="E81" s="16" t="s">
        <v>93</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row>
    <row r="82" spans="5:177" customFormat="1" x14ac:dyDescent="0.25">
      <c r="E82" s="19" t="s">
        <v>136</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row>
    <row r="83" spans="5:177" customFormat="1" x14ac:dyDescent="0.25"/>
    <row r="84" spans="5:177" customFormat="1" x14ac:dyDescent="0.25">
      <c r="E84" s="1" t="s">
        <v>1222</v>
      </c>
    </row>
    <row r="85" spans="5:177" customFormat="1" x14ac:dyDescent="0.25"/>
    <row r="86" spans="5:177" customFormat="1" x14ac:dyDescent="0.25">
      <c r="E86" s="2" t="s">
        <v>4</v>
      </c>
      <c r="BY86" s="2" t="s">
        <v>5</v>
      </c>
      <c r="CG86" s="3"/>
    </row>
    <row r="87" spans="5:177" ht="14.25" customHeight="1" x14ac:dyDescent="0.25"/>
    <row r="88" spans="5:177" customFormat="1" x14ac:dyDescent="0.25">
      <c r="E88" s="1" t="s">
        <v>1170</v>
      </c>
    </row>
    <row r="89" spans="5:177" customFormat="1" x14ac:dyDescent="0.25"/>
    <row r="90" spans="5:177" customFormat="1" x14ac:dyDescent="0.25"/>
    <row r="91" spans="5:177" customFormat="1" x14ac:dyDescent="0.25"/>
    <row r="92" spans="5:177" customFormat="1" x14ac:dyDescent="0.25"/>
    <row r="93" spans="5:177" customFormat="1" x14ac:dyDescent="0.25"/>
    <row r="94" spans="5:177" customFormat="1" x14ac:dyDescent="0.25"/>
    <row r="95" spans="5:177" customFormat="1" x14ac:dyDescent="0.25"/>
    <row r="96" spans="5:177"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spans="5:5" customFormat="1" x14ac:dyDescent="0.25"/>
    <row r="114" spans="5:5" customFormat="1" x14ac:dyDescent="0.25"/>
    <row r="115" spans="5:5" customFormat="1" x14ac:dyDescent="0.25"/>
    <row r="116" spans="5:5" customFormat="1" x14ac:dyDescent="0.25"/>
    <row r="117" spans="5:5" customFormat="1" x14ac:dyDescent="0.25"/>
    <row r="118" spans="5:5" customFormat="1" x14ac:dyDescent="0.25"/>
    <row r="119" spans="5:5" customFormat="1" x14ac:dyDescent="0.25"/>
    <row r="120" spans="5:5" customFormat="1" x14ac:dyDescent="0.25"/>
    <row r="121" spans="5:5" customFormat="1" x14ac:dyDescent="0.25">
      <c r="E121" s="1" t="s">
        <v>1171</v>
      </c>
    </row>
    <row r="122" spans="5:5" customFormat="1" x14ac:dyDescent="0.25"/>
    <row r="123" spans="5:5" customFormat="1" x14ac:dyDescent="0.25"/>
    <row r="124" spans="5:5" customFormat="1" x14ac:dyDescent="0.25"/>
    <row r="125" spans="5:5" customFormat="1" x14ac:dyDescent="0.25"/>
    <row r="126" spans="5:5" customFormat="1" x14ac:dyDescent="0.25"/>
    <row r="127" spans="5:5" customFormat="1" x14ac:dyDescent="0.25"/>
    <row r="128" spans="5:5"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5:5" customFormat="1" x14ac:dyDescent="0.25"/>
    <row r="146" spans="5:5" customFormat="1" x14ac:dyDescent="0.25"/>
    <row r="147" spans="5:5" customFormat="1" x14ac:dyDescent="0.25"/>
    <row r="148" spans="5:5" customFormat="1" x14ac:dyDescent="0.25"/>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c r="E154" s="1" t="s">
        <v>1172</v>
      </c>
    </row>
    <row r="155" spans="5:5" customFormat="1" x14ac:dyDescent="0.25"/>
    <row r="156" spans="5:5" customFormat="1" x14ac:dyDescent="0.25"/>
    <row r="157" spans="5:5" customFormat="1" x14ac:dyDescent="0.25"/>
    <row r="158" spans="5:5" customFormat="1" x14ac:dyDescent="0.25"/>
    <row r="159" spans="5:5" customFormat="1" x14ac:dyDescent="0.25"/>
    <row r="160" spans="5:5"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5" customFormat="1" x14ac:dyDescent="0.25"/>
    <row r="178" spans="5:5" customFormat="1" x14ac:dyDescent="0.25"/>
    <row r="179" spans="5:5" customFormat="1" x14ac:dyDescent="0.25"/>
    <row r="180" spans="5:5" customFormat="1" x14ac:dyDescent="0.25"/>
    <row r="181" spans="5:5" customFormat="1" x14ac:dyDescent="0.25"/>
    <row r="182" spans="5:5" customFormat="1" x14ac:dyDescent="0.25"/>
    <row r="183" spans="5:5" customFormat="1" x14ac:dyDescent="0.25"/>
    <row r="184" spans="5:5" customFormat="1" x14ac:dyDescent="0.25"/>
    <row r="185" spans="5:5" customFormat="1" x14ac:dyDescent="0.25"/>
    <row r="186" spans="5:5" customFormat="1" x14ac:dyDescent="0.25"/>
    <row r="187" spans="5:5" customFormat="1" x14ac:dyDescent="0.25">
      <c r="E187" s="1" t="s">
        <v>1173</v>
      </c>
    </row>
    <row r="188" spans="5:5" customFormat="1" x14ac:dyDescent="0.25"/>
    <row r="189" spans="5:5" customFormat="1" x14ac:dyDescent="0.25"/>
    <row r="190" spans="5:5" customFormat="1" x14ac:dyDescent="0.25"/>
    <row r="191" spans="5:5" customFormat="1" x14ac:dyDescent="0.25"/>
    <row r="192" spans="5:5"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spans="5:5" customFormat="1" x14ac:dyDescent="0.25"/>
    <row r="210" spans="5:5" customFormat="1" x14ac:dyDescent="0.25"/>
    <row r="211" spans="5:5" customFormat="1" x14ac:dyDescent="0.25"/>
    <row r="212" spans="5:5" customFormat="1" x14ac:dyDescent="0.25"/>
    <row r="213" spans="5:5" customFormat="1" x14ac:dyDescent="0.25"/>
    <row r="214" spans="5:5" customFormat="1" x14ac:dyDescent="0.25"/>
    <row r="215" spans="5:5" customFormat="1" x14ac:dyDescent="0.25"/>
    <row r="216" spans="5:5" customFormat="1" x14ac:dyDescent="0.25"/>
    <row r="217" spans="5:5" customFormat="1" x14ac:dyDescent="0.25"/>
    <row r="218" spans="5:5" customFormat="1" x14ac:dyDescent="0.25"/>
    <row r="219" spans="5:5" customFormat="1" x14ac:dyDescent="0.25"/>
    <row r="220" spans="5:5" customFormat="1" x14ac:dyDescent="0.25">
      <c r="E220" s="22" t="s">
        <v>1224</v>
      </c>
    </row>
    <row r="221" spans="5:5" customFormat="1" x14ac:dyDescent="0.25">
      <c r="E221" t="s">
        <v>1225</v>
      </c>
    </row>
    <row r="222" spans="5:5" customFormat="1" x14ac:dyDescent="0.25"/>
    <row r="223" spans="5:5" customFormat="1" x14ac:dyDescent="0.25"/>
    <row r="224" spans="5:5" customFormat="1" x14ac:dyDescent="0.25"/>
    <row r="225" spans="3:5" customFormat="1" x14ac:dyDescent="0.25"/>
    <row r="226" spans="3:5" customFormat="1" x14ac:dyDescent="0.25"/>
    <row r="227" spans="3:5" customFormat="1" x14ac:dyDescent="0.25"/>
    <row r="228" spans="3:5" customFormat="1" x14ac:dyDescent="0.25"/>
    <row r="229" spans="3:5" customFormat="1" x14ac:dyDescent="0.25"/>
    <row r="230" spans="3:5" customFormat="1" x14ac:dyDescent="0.25"/>
    <row r="231" spans="3:5" customFormat="1" x14ac:dyDescent="0.25"/>
    <row r="232" spans="3:5" customFormat="1" x14ac:dyDescent="0.25"/>
    <row r="233" spans="3:5" customFormat="1" x14ac:dyDescent="0.25"/>
    <row r="234" spans="3:5" customFormat="1" x14ac:dyDescent="0.25"/>
    <row r="235" spans="3:5" customFormat="1" x14ac:dyDescent="0.25"/>
    <row r="239" spans="3:5" x14ac:dyDescent="0.25">
      <c r="C239" s="21">
        <v>0</v>
      </c>
      <c r="E239" s="1" t="s">
        <v>1174</v>
      </c>
    </row>
    <row r="240" spans="3:5" x14ac:dyDescent="0.25">
      <c r="E240" s="3" t="s">
        <v>1175</v>
      </c>
    </row>
    <row r="241" spans="5:5" x14ac:dyDescent="0.25">
      <c r="E241" s="1" t="s">
        <v>302</v>
      </c>
    </row>
    <row r="242" spans="5:5" x14ac:dyDescent="0.25">
      <c r="E242" s="3" t="s">
        <v>231</v>
      </c>
    </row>
    <row r="243" spans="5:5" x14ac:dyDescent="0.25">
      <c r="E243" s="3" t="s">
        <v>235</v>
      </c>
    </row>
    <row r="245" spans="5:5" x14ac:dyDescent="0.25">
      <c r="E245" s="54" t="s">
        <v>142</v>
      </c>
    </row>
    <row r="246" spans="5:5" x14ac:dyDescent="0.25">
      <c r="E246" s="3" t="s">
        <v>217</v>
      </c>
    </row>
    <row r="248" spans="5:5" x14ac:dyDescent="0.25">
      <c r="E248" s="54" t="s">
        <v>219</v>
      </c>
    </row>
    <row r="249" spans="5:5" x14ac:dyDescent="0.25">
      <c r="E249" s="3" t="s">
        <v>232</v>
      </c>
    </row>
    <row r="251" spans="5:5" x14ac:dyDescent="0.25">
      <c r="E251" s="54" t="s">
        <v>220</v>
      </c>
    </row>
    <row r="252" spans="5:5" x14ac:dyDescent="0.25">
      <c r="E252" s="3" t="s">
        <v>302</v>
      </c>
    </row>
    <row r="254" spans="5:5" x14ac:dyDescent="0.25">
      <c r="E254" s="54" t="s">
        <v>99</v>
      </c>
    </row>
    <row r="255" spans="5:5" x14ac:dyDescent="0.25">
      <c r="E255" s="3" t="s">
        <v>1176</v>
      </c>
    </row>
    <row r="257" spans="5:5" x14ac:dyDescent="0.25">
      <c r="E257" s="41" t="s">
        <v>1186</v>
      </c>
    </row>
    <row r="258" spans="5:5" x14ac:dyDescent="0.25">
      <c r="E258" s="3" t="s">
        <v>1177</v>
      </c>
    </row>
    <row r="259" spans="5:5" x14ac:dyDescent="0.25">
      <c r="E259" s="3" t="s">
        <v>1178</v>
      </c>
    </row>
    <row r="260" spans="5:5" x14ac:dyDescent="0.25">
      <c r="E260" s="3" t="s">
        <v>1179</v>
      </c>
    </row>
    <row r="262" spans="5:5" x14ac:dyDescent="0.25">
      <c r="E262" s="41" t="s">
        <v>1187</v>
      </c>
    </row>
    <row r="263" spans="5:5" x14ac:dyDescent="0.25">
      <c r="E263" s="3" t="s">
        <v>1180</v>
      </c>
    </row>
    <row r="264" spans="5:5" x14ac:dyDescent="0.25">
      <c r="E264" s="3" t="s">
        <v>1181</v>
      </c>
    </row>
    <row r="265" spans="5:5" x14ac:dyDescent="0.25">
      <c r="E265" s="3" t="s">
        <v>1182</v>
      </c>
    </row>
    <row r="267" spans="5:5" x14ac:dyDescent="0.25">
      <c r="E267" s="54" t="s">
        <v>100</v>
      </c>
    </row>
    <row r="268" spans="5:5" x14ac:dyDescent="0.25">
      <c r="E268" s="3" t="s">
        <v>1183</v>
      </c>
    </row>
    <row r="270" spans="5:5" x14ac:dyDescent="0.25">
      <c r="E270" s="54" t="s">
        <v>104</v>
      </c>
    </row>
    <row r="271" spans="5:5" x14ac:dyDescent="0.25">
      <c r="E271" s="3" t="s">
        <v>1184</v>
      </c>
    </row>
    <row r="273" spans="5:5" x14ac:dyDescent="0.25">
      <c r="E273" s="41" t="s">
        <v>1186</v>
      </c>
    </row>
    <row r="274" spans="5:5" x14ac:dyDescent="0.25">
      <c r="E274" s="3" t="s">
        <v>1177</v>
      </c>
    </row>
    <row r="275" spans="5:5" x14ac:dyDescent="0.25">
      <c r="E275" s="3" t="s">
        <v>1178</v>
      </c>
    </row>
    <row r="276" spans="5:5" x14ac:dyDescent="0.25">
      <c r="E276" s="3" t="s">
        <v>1179</v>
      </c>
    </row>
    <row r="278" spans="5:5" x14ac:dyDescent="0.25">
      <c r="E278" s="41" t="s">
        <v>1187</v>
      </c>
    </row>
    <row r="279" spans="5:5" x14ac:dyDescent="0.25">
      <c r="E279" s="3" t="s">
        <v>1180</v>
      </c>
    </row>
    <row r="280" spans="5:5" x14ac:dyDescent="0.25">
      <c r="E280" s="3" t="s">
        <v>1181</v>
      </c>
    </row>
    <row r="281" spans="5:5" x14ac:dyDescent="0.25">
      <c r="E281" s="3" t="s">
        <v>1182</v>
      </c>
    </row>
    <row r="283" spans="5:5" x14ac:dyDescent="0.25">
      <c r="E283" s="54" t="s">
        <v>101</v>
      </c>
    </row>
    <row r="284" spans="5:5" x14ac:dyDescent="0.25">
      <c r="E284" s="3" t="s">
        <v>1185</v>
      </c>
    </row>
    <row r="286" spans="5:5" x14ac:dyDescent="0.25">
      <c r="E286" s="41" t="s">
        <v>1186</v>
      </c>
    </row>
    <row r="287" spans="5:5" x14ac:dyDescent="0.25">
      <c r="E287" s="3" t="s">
        <v>1177</v>
      </c>
    </row>
    <row r="288" spans="5:5" x14ac:dyDescent="0.25">
      <c r="E288" s="3" t="s">
        <v>1178</v>
      </c>
    </row>
    <row r="289" spans="5:94" x14ac:dyDescent="0.25">
      <c r="E289" s="3" t="s">
        <v>1179</v>
      </c>
    </row>
    <row r="291" spans="5:94" x14ac:dyDescent="0.25">
      <c r="E291" s="41" t="s">
        <v>1187</v>
      </c>
    </row>
    <row r="292" spans="5:94" x14ac:dyDescent="0.25">
      <c r="E292" s="3" t="s">
        <v>1180</v>
      </c>
    </row>
    <row r="293" spans="5:94" x14ac:dyDescent="0.25">
      <c r="E293" s="3" t="s">
        <v>1181</v>
      </c>
    </row>
    <row r="294" spans="5:94" x14ac:dyDescent="0.25">
      <c r="E294" s="3" t="s">
        <v>1182</v>
      </c>
    </row>
    <row r="296" spans="5:94" customFormat="1" x14ac:dyDescent="0.25">
      <c r="E296" s="1" t="s">
        <v>1222</v>
      </c>
    </row>
    <row r="297" spans="5:94" customFormat="1" x14ac:dyDescent="0.25"/>
    <row r="298" spans="5:94" customFormat="1" x14ac:dyDescent="0.25">
      <c r="E298" s="26" t="s">
        <v>32</v>
      </c>
      <c r="F298" s="27"/>
      <c r="G298" s="27"/>
      <c r="H298" s="27"/>
      <c r="I298" s="27"/>
      <c r="J298" s="27"/>
      <c r="K298" s="27"/>
      <c r="L298" s="27"/>
      <c r="M298" s="27"/>
      <c r="N298" s="27"/>
      <c r="O298" s="27"/>
      <c r="P298" s="27"/>
      <c r="Q298" s="27"/>
      <c r="R298" s="27"/>
      <c r="S298" s="27"/>
      <c r="T298" s="27"/>
      <c r="U298" s="27"/>
      <c r="V298" s="27"/>
      <c r="W298" s="27"/>
      <c r="Y298" s="2" t="s">
        <v>56</v>
      </c>
      <c r="Z298" s="3"/>
      <c r="AA298" s="3"/>
      <c r="AB298" s="3"/>
      <c r="AC298" s="3"/>
      <c r="AD298" s="3"/>
      <c r="AE298" s="3"/>
      <c r="AF298" s="3"/>
      <c r="AG298" s="3"/>
      <c r="AH298" s="2" t="s">
        <v>1242</v>
      </c>
      <c r="AI298" s="3"/>
      <c r="AJ298" s="3"/>
      <c r="AK298" s="3"/>
      <c r="AL298" s="3"/>
      <c r="AM298" s="3"/>
      <c r="AN298" s="3"/>
      <c r="AO298" s="3"/>
      <c r="AP298" s="2" t="s">
        <v>383</v>
      </c>
      <c r="AQ298" s="3"/>
      <c r="AR298" s="3"/>
      <c r="AS298" s="3"/>
      <c r="AT298" s="3"/>
      <c r="AU298" s="3"/>
      <c r="AV298" s="3"/>
      <c r="AW298" s="3"/>
      <c r="AX298" s="3"/>
      <c r="AY298" s="2" t="s">
        <v>379</v>
      </c>
      <c r="AZ298" s="3"/>
      <c r="BA298" s="3"/>
      <c r="BB298" s="3"/>
      <c r="BC298" s="3"/>
      <c r="BD298" s="3"/>
      <c r="BE298" s="2" t="s">
        <v>39</v>
      </c>
      <c r="BF298" s="3"/>
      <c r="BG298" s="3"/>
      <c r="BH298" s="3"/>
      <c r="BI298" s="2" t="s">
        <v>240</v>
      </c>
      <c r="BJ298" s="3"/>
      <c r="BK298" s="3"/>
      <c r="BL298" s="3"/>
      <c r="BM298" s="3"/>
      <c r="BN298" s="3"/>
      <c r="BO298" s="3"/>
      <c r="BP298" s="2" t="s">
        <v>241</v>
      </c>
      <c r="BQ298" s="3"/>
      <c r="BR298" s="3"/>
      <c r="BS298" s="3"/>
      <c r="BT298" s="3"/>
      <c r="BU298" s="2" t="s">
        <v>337</v>
      </c>
      <c r="BV298" s="3"/>
      <c r="BW298" s="3"/>
      <c r="BX298" s="3"/>
      <c r="BY298" s="3"/>
      <c r="BZ298" s="2" t="s">
        <v>266</v>
      </c>
      <c r="CA298" s="3"/>
      <c r="CB298" s="3"/>
      <c r="CC298" s="3"/>
      <c r="CD298" s="3"/>
      <c r="CE298" s="3"/>
      <c r="CF298" s="2" t="s">
        <v>168</v>
      </c>
      <c r="CG298" s="3"/>
      <c r="CH298" s="3"/>
      <c r="CI298" s="2" t="s">
        <v>169</v>
      </c>
      <c r="CJ298" s="3"/>
      <c r="CP298" s="2" t="s">
        <v>170</v>
      </c>
    </row>
    <row r="299" spans="5:94" customFormat="1" x14ac:dyDescent="0.25">
      <c r="E299" s="26" t="s">
        <v>1020</v>
      </c>
      <c r="F299" s="27"/>
      <c r="G299" s="27"/>
      <c r="H299" s="27"/>
      <c r="I299" s="27"/>
      <c r="J299" s="27"/>
      <c r="K299" s="27"/>
      <c r="L299" s="27"/>
      <c r="M299" s="27"/>
      <c r="N299" s="27"/>
      <c r="O299" s="27"/>
      <c r="P299" s="27"/>
      <c r="Q299" s="27"/>
      <c r="R299" s="27"/>
      <c r="S299" s="27"/>
      <c r="T299" s="27"/>
      <c r="U299" s="27"/>
      <c r="V299" s="27"/>
      <c r="W299" s="27"/>
      <c r="Y299" t="s">
        <v>1229</v>
      </c>
      <c r="Z299" s="3"/>
      <c r="AA299" s="3"/>
      <c r="AB299" s="3"/>
      <c r="AC299" s="3"/>
      <c r="AD299" s="3"/>
      <c r="AE299" s="3"/>
      <c r="AF299" s="3"/>
      <c r="AG299" s="3"/>
      <c r="AH299" t="s">
        <v>1230</v>
      </c>
      <c r="AI299" s="3"/>
      <c r="AJ299" s="3"/>
      <c r="AK299" s="3"/>
      <c r="AL299" s="3"/>
      <c r="AM299" s="3"/>
      <c r="AN299" s="3"/>
      <c r="AO299" s="3"/>
      <c r="AP299" t="s">
        <v>1229</v>
      </c>
      <c r="AQ299" s="3"/>
      <c r="AR299" s="3"/>
      <c r="AS299" s="3"/>
      <c r="AT299" s="3"/>
      <c r="AU299" s="3"/>
      <c r="AV299" s="3"/>
      <c r="AW299" s="3"/>
      <c r="AX299" s="3"/>
      <c r="AY299" t="s">
        <v>380</v>
      </c>
      <c r="AZ299" s="3"/>
      <c r="BA299" s="3"/>
      <c r="BB299" s="3"/>
      <c r="BC299" s="3"/>
      <c r="BD299" s="3"/>
      <c r="BE299" t="s">
        <v>1177</v>
      </c>
      <c r="BF299" s="3"/>
      <c r="BG299" s="3"/>
      <c r="BH299" s="3"/>
      <c r="BI299" t="s">
        <v>1178</v>
      </c>
      <c r="BJ299" s="3"/>
      <c r="BK299" s="3"/>
      <c r="BL299" s="3"/>
      <c r="BM299" s="3"/>
      <c r="BN299" s="3"/>
      <c r="BO299" s="3"/>
      <c r="BP299" t="s">
        <v>1179</v>
      </c>
      <c r="BQ299" s="3"/>
      <c r="BR299" s="3"/>
      <c r="BS299" s="3"/>
      <c r="BT299" s="3"/>
      <c r="BU299" t="s">
        <v>1186</v>
      </c>
      <c r="BV299" s="3"/>
      <c r="BW299" s="3"/>
      <c r="BX299" s="3"/>
      <c r="BY299" s="3"/>
      <c r="BZ299" t="s">
        <v>1081</v>
      </c>
      <c r="CA299" s="3"/>
      <c r="CB299" s="3"/>
      <c r="CC299" s="3"/>
      <c r="CD299" s="3"/>
      <c r="CE299" s="3"/>
      <c r="CF299" t="s">
        <v>1231</v>
      </c>
      <c r="CG299" s="3"/>
      <c r="CH299" s="3"/>
      <c r="CI299" s="40" t="s">
        <v>1243</v>
      </c>
      <c r="CJ299" s="3"/>
      <c r="CP299" t="s">
        <v>340</v>
      </c>
    </row>
    <row r="300" spans="5:94" customFormat="1" x14ac:dyDescent="0.25">
      <c r="E300" s="26" t="s">
        <v>1226</v>
      </c>
      <c r="F300" s="27"/>
      <c r="G300" s="27"/>
      <c r="H300" s="27"/>
      <c r="I300" s="27"/>
      <c r="J300" s="27"/>
      <c r="K300" s="27"/>
      <c r="L300" s="27"/>
      <c r="M300" s="27"/>
      <c r="N300" s="27"/>
      <c r="O300" s="27"/>
      <c r="P300" s="27"/>
      <c r="Q300" s="27"/>
      <c r="R300" s="27"/>
      <c r="S300" s="27"/>
      <c r="T300" s="27"/>
      <c r="U300" s="27"/>
      <c r="V300" s="27"/>
      <c r="W300" s="27"/>
      <c r="Y300" t="s">
        <v>1232</v>
      </c>
      <c r="Z300" s="3"/>
      <c r="AA300" s="3"/>
      <c r="AB300" s="3"/>
      <c r="AC300" s="3"/>
      <c r="AD300" s="3"/>
      <c r="AE300" s="3"/>
      <c r="AF300" s="3"/>
      <c r="AG300" s="3"/>
      <c r="AH300" t="s">
        <v>1230</v>
      </c>
      <c r="AI300" s="3"/>
      <c r="AJ300" s="3"/>
      <c r="AK300" s="3"/>
      <c r="AL300" s="3"/>
      <c r="AM300" s="3"/>
      <c r="AN300" s="3"/>
      <c r="AO300" s="3"/>
      <c r="AP300" t="s">
        <v>1232</v>
      </c>
      <c r="AQ300" s="3"/>
      <c r="AR300" s="3"/>
      <c r="AS300" s="3"/>
      <c r="AT300" s="3"/>
      <c r="AU300" s="3"/>
      <c r="AV300" s="3"/>
      <c r="AW300" s="3"/>
      <c r="AX300" s="3"/>
      <c r="AY300" t="s">
        <v>1233</v>
      </c>
      <c r="AZ300" s="3"/>
      <c r="BA300" s="3"/>
      <c r="BB300" s="3"/>
      <c r="BC300" s="3"/>
      <c r="BD300" s="3"/>
      <c r="BE300" t="s">
        <v>1177</v>
      </c>
      <c r="BF300" s="3"/>
      <c r="BG300" s="3"/>
      <c r="BH300" s="3"/>
      <c r="BI300" t="s">
        <v>1178</v>
      </c>
      <c r="BJ300" s="3"/>
      <c r="BK300" s="3"/>
      <c r="BL300" s="3"/>
      <c r="BM300" s="3"/>
      <c r="BN300" s="3"/>
      <c r="BO300" s="3"/>
      <c r="BP300" t="s">
        <v>1179</v>
      </c>
      <c r="BQ300" s="3"/>
      <c r="BR300" s="3"/>
      <c r="BS300" s="3"/>
      <c r="BT300" s="3"/>
      <c r="BU300" t="s">
        <v>1186</v>
      </c>
      <c r="BV300" s="3"/>
      <c r="BW300" s="3"/>
      <c r="BX300" s="3"/>
      <c r="BY300" s="3"/>
      <c r="BZ300" t="s">
        <v>1081</v>
      </c>
      <c r="CA300" s="3"/>
      <c r="CB300" s="3"/>
      <c r="CC300" s="3"/>
      <c r="CD300" s="3"/>
      <c r="CE300" s="3"/>
      <c r="CF300" t="s">
        <v>1231</v>
      </c>
      <c r="CG300" s="3"/>
      <c r="CH300" s="3"/>
      <c r="CI300" s="40" t="s">
        <v>1243</v>
      </c>
      <c r="CJ300" s="3"/>
      <c r="CP300" t="s">
        <v>340</v>
      </c>
    </row>
    <row r="301" spans="5:94" customFormat="1" x14ac:dyDescent="0.25">
      <c r="E301" s="26" t="s">
        <v>1074</v>
      </c>
      <c r="F301" s="27"/>
      <c r="G301" s="27"/>
      <c r="H301" s="27"/>
      <c r="I301" s="27"/>
      <c r="J301" s="27"/>
      <c r="K301" s="27"/>
      <c r="L301" s="27"/>
      <c r="M301" s="27"/>
      <c r="N301" s="27"/>
      <c r="O301" s="27"/>
      <c r="P301" s="27"/>
      <c r="Q301" s="27"/>
      <c r="R301" s="27"/>
      <c r="S301" s="27"/>
      <c r="T301" s="27"/>
      <c r="U301" s="27"/>
      <c r="V301" s="27"/>
      <c r="W301" s="27"/>
      <c r="Y301" t="s">
        <v>1232</v>
      </c>
      <c r="Z301" s="3"/>
      <c r="AA301" s="3"/>
      <c r="AB301" s="3"/>
      <c r="AC301" s="3"/>
      <c r="AD301" s="3"/>
      <c r="AE301" s="3"/>
      <c r="AF301" s="3"/>
      <c r="AG301" s="3"/>
      <c r="AH301" t="s">
        <v>1230</v>
      </c>
      <c r="AI301" s="3"/>
      <c r="AJ301" s="3"/>
      <c r="AK301" s="3"/>
      <c r="AL301" s="3"/>
      <c r="AM301" s="3"/>
      <c r="AN301" s="3"/>
      <c r="AO301" s="3"/>
      <c r="AP301" t="s">
        <v>1232</v>
      </c>
      <c r="AQ301" s="3"/>
      <c r="AR301" s="3"/>
      <c r="AS301" s="3"/>
      <c r="AT301" s="3"/>
      <c r="AU301" s="3"/>
      <c r="AV301" s="3"/>
      <c r="AW301" s="3"/>
      <c r="AX301" s="3"/>
      <c r="AY301" t="s">
        <v>1234</v>
      </c>
      <c r="AZ301" s="3"/>
      <c r="BA301" s="3"/>
      <c r="BB301" s="3"/>
      <c r="BC301" s="3"/>
      <c r="BD301" s="3"/>
      <c r="BE301" t="s">
        <v>1177</v>
      </c>
      <c r="BF301" s="3"/>
      <c r="BG301" s="3"/>
      <c r="BH301" s="3"/>
      <c r="BI301" t="s">
        <v>1178</v>
      </c>
      <c r="BJ301" s="3"/>
      <c r="BK301" s="3"/>
      <c r="BL301" s="3"/>
      <c r="BM301" s="3"/>
      <c r="BN301" s="3"/>
      <c r="BO301" s="3"/>
      <c r="BP301" t="s">
        <v>1179</v>
      </c>
      <c r="BQ301" s="3"/>
      <c r="BR301" s="3"/>
      <c r="BS301" s="3"/>
      <c r="BT301" s="3"/>
      <c r="BU301" t="s">
        <v>1186</v>
      </c>
      <c r="BV301" s="3"/>
      <c r="BW301" s="3"/>
      <c r="BX301" s="3"/>
      <c r="BY301" s="3"/>
      <c r="BZ301" t="s">
        <v>1081</v>
      </c>
      <c r="CA301" s="3"/>
      <c r="CB301" s="3"/>
      <c r="CC301" s="3"/>
      <c r="CD301" s="3"/>
      <c r="CE301" s="3"/>
      <c r="CF301" t="s">
        <v>1231</v>
      </c>
      <c r="CG301" s="3"/>
      <c r="CH301" s="3"/>
      <c r="CI301" s="40" t="s">
        <v>1243</v>
      </c>
      <c r="CJ301" s="3"/>
      <c r="CP301" t="s">
        <v>340</v>
      </c>
    </row>
    <row r="302" spans="5:94" customFormat="1" x14ac:dyDescent="0.25">
      <c r="E302" s="26" t="s">
        <v>1089</v>
      </c>
      <c r="F302" s="27"/>
      <c r="G302" s="27"/>
      <c r="H302" s="27"/>
      <c r="I302" s="27"/>
      <c r="J302" s="27"/>
      <c r="K302" s="27"/>
      <c r="L302" s="27"/>
      <c r="M302" s="27"/>
      <c r="N302" s="27"/>
      <c r="O302" s="27"/>
      <c r="P302" s="27"/>
      <c r="Q302" s="27"/>
      <c r="R302" s="27"/>
      <c r="S302" s="27"/>
      <c r="T302" s="27"/>
      <c r="U302" s="27"/>
      <c r="V302" s="27"/>
      <c r="W302" s="27"/>
      <c r="Y302" t="s">
        <v>1235</v>
      </c>
      <c r="Z302" s="3"/>
      <c r="AA302" s="3"/>
      <c r="AB302" s="3"/>
      <c r="AC302" s="3"/>
      <c r="AD302" s="3"/>
      <c r="AE302" s="3"/>
      <c r="AF302" s="3"/>
      <c r="AG302" s="3"/>
      <c r="AH302" t="s">
        <v>1236</v>
      </c>
      <c r="AI302" s="3"/>
      <c r="AJ302" s="3"/>
      <c r="AK302" s="3"/>
      <c r="AL302" s="3"/>
      <c r="AM302" s="3"/>
      <c r="AN302" s="3"/>
      <c r="AO302" s="3"/>
      <c r="AP302" t="s">
        <v>1235</v>
      </c>
      <c r="AQ302" s="3"/>
      <c r="AR302" s="3"/>
      <c r="AS302" s="3"/>
      <c r="AT302" s="3"/>
      <c r="AU302" s="3"/>
      <c r="AV302" s="3"/>
      <c r="AW302" s="3"/>
      <c r="AX302" s="3"/>
      <c r="AY302" t="s">
        <v>1237</v>
      </c>
      <c r="AZ302" s="3"/>
      <c r="BA302" s="3"/>
      <c r="BB302" s="3"/>
      <c r="BC302" s="3"/>
      <c r="BD302" s="3"/>
      <c r="BE302" t="s">
        <v>1177</v>
      </c>
      <c r="BF302" s="3"/>
      <c r="BG302" s="3"/>
      <c r="BH302" s="3"/>
      <c r="BI302" t="s">
        <v>1178</v>
      </c>
      <c r="BJ302" s="3"/>
      <c r="BK302" s="3"/>
      <c r="BL302" s="3"/>
      <c r="BM302" s="3"/>
      <c r="BN302" s="3"/>
      <c r="BO302" s="3"/>
      <c r="BP302" t="s">
        <v>1179</v>
      </c>
      <c r="BQ302" s="3"/>
      <c r="BR302" s="3"/>
      <c r="BS302" s="3"/>
      <c r="BT302" s="3"/>
      <c r="BU302" t="s">
        <v>1186</v>
      </c>
      <c r="BV302" s="3"/>
      <c r="BW302" s="3"/>
      <c r="BX302" s="3"/>
      <c r="BY302" s="3"/>
      <c r="BZ302" t="s">
        <v>1081</v>
      </c>
      <c r="CA302" s="3"/>
      <c r="CB302" s="3"/>
      <c r="CC302" s="3"/>
      <c r="CD302" s="3"/>
      <c r="CE302" s="3"/>
      <c r="CF302" t="s">
        <v>1231</v>
      </c>
      <c r="CG302" s="3"/>
      <c r="CH302" s="3"/>
      <c r="CI302" s="40" t="s">
        <v>1243</v>
      </c>
      <c r="CJ302" s="3"/>
      <c r="CP302" t="s">
        <v>340</v>
      </c>
    </row>
    <row r="303" spans="5:94" customFormat="1" x14ac:dyDescent="0.25">
      <c r="E303" s="26" t="s">
        <v>1076</v>
      </c>
      <c r="F303" s="27"/>
      <c r="G303" s="27"/>
      <c r="H303" s="27"/>
      <c r="I303" s="27"/>
      <c r="J303" s="27"/>
      <c r="K303" s="27"/>
      <c r="L303" s="27"/>
      <c r="M303" s="27"/>
      <c r="N303" s="27"/>
      <c r="O303" s="27"/>
      <c r="P303" s="27"/>
      <c r="Q303" s="27"/>
      <c r="R303" s="27"/>
      <c r="S303" s="27"/>
      <c r="T303" s="27"/>
      <c r="U303" s="27"/>
      <c r="V303" s="27"/>
      <c r="W303" s="27"/>
      <c r="Y303" t="s">
        <v>1238</v>
      </c>
      <c r="Z303" s="3"/>
      <c r="AA303" s="3"/>
      <c r="AB303" s="3"/>
      <c r="AC303" s="3"/>
      <c r="AD303" s="3"/>
      <c r="AE303" s="3"/>
      <c r="AF303" s="3"/>
      <c r="AG303" s="3"/>
      <c r="AH303" t="s">
        <v>1230</v>
      </c>
      <c r="AI303" s="3"/>
      <c r="AJ303" s="3"/>
      <c r="AK303" s="3"/>
      <c r="AL303" s="3"/>
      <c r="AM303" s="3"/>
      <c r="AN303" s="3"/>
      <c r="AO303" s="3"/>
      <c r="AP303" t="s">
        <v>1238</v>
      </c>
      <c r="AQ303" s="3"/>
      <c r="AR303" s="3"/>
      <c r="AS303" s="3"/>
      <c r="AT303" s="3"/>
      <c r="AU303" s="3"/>
      <c r="AV303" s="3"/>
      <c r="AW303" s="3"/>
      <c r="AX303" s="3"/>
      <c r="AY303" t="s">
        <v>380</v>
      </c>
      <c r="AZ303" s="3"/>
      <c r="BA303" s="3"/>
      <c r="BB303" s="3"/>
      <c r="BC303" s="3"/>
      <c r="BD303" s="3"/>
      <c r="BE303" t="s">
        <v>1180</v>
      </c>
      <c r="BF303" s="3"/>
      <c r="BG303" s="3"/>
      <c r="BH303" s="3"/>
      <c r="BI303" t="s">
        <v>1181</v>
      </c>
      <c r="BJ303" s="3"/>
      <c r="BK303" s="3"/>
      <c r="BL303" s="3"/>
      <c r="BM303" s="3"/>
      <c r="BN303" s="3"/>
      <c r="BO303" s="3"/>
      <c r="BP303" t="s">
        <v>1182</v>
      </c>
      <c r="BQ303" s="3"/>
      <c r="BR303" s="3"/>
      <c r="BS303" s="3"/>
      <c r="BT303" s="3"/>
      <c r="BU303" t="s">
        <v>1187</v>
      </c>
      <c r="BV303" s="3"/>
      <c r="BW303" s="3"/>
      <c r="BX303" s="3"/>
      <c r="BY303" s="3"/>
      <c r="BZ303" t="s">
        <v>1081</v>
      </c>
      <c r="CA303" s="3"/>
      <c r="CB303" s="3"/>
      <c r="CC303" s="3"/>
      <c r="CD303" s="3"/>
      <c r="CE303" s="3"/>
      <c r="CF303" t="s">
        <v>1231</v>
      </c>
      <c r="CG303" s="3"/>
      <c r="CH303" s="3"/>
      <c r="CI303" s="40" t="s">
        <v>1244</v>
      </c>
      <c r="CJ303" s="3"/>
      <c r="CP303" t="s">
        <v>1239</v>
      </c>
    </row>
    <row r="304" spans="5:94" customFormat="1" x14ac:dyDescent="0.25">
      <c r="E304" s="26" t="s">
        <v>1073</v>
      </c>
      <c r="F304" s="27"/>
      <c r="G304" s="27"/>
      <c r="H304" s="27"/>
      <c r="I304" s="27"/>
      <c r="J304" s="27"/>
      <c r="K304" s="27"/>
      <c r="L304" s="27"/>
      <c r="M304" s="27"/>
      <c r="N304" s="27"/>
      <c r="O304" s="27"/>
      <c r="P304" s="27"/>
      <c r="Q304" s="27"/>
      <c r="R304" s="27"/>
      <c r="S304" s="27"/>
      <c r="T304" s="27"/>
      <c r="U304" s="27"/>
      <c r="V304" s="27"/>
      <c r="W304" s="27"/>
      <c r="Y304" t="s">
        <v>1240</v>
      </c>
      <c r="Z304" s="3"/>
      <c r="AA304" s="3"/>
      <c r="AB304" s="3"/>
      <c r="AC304" s="3"/>
      <c r="AD304" s="3"/>
      <c r="AE304" s="3"/>
      <c r="AF304" s="3"/>
      <c r="AG304" s="3"/>
      <c r="AH304" t="s">
        <v>1230</v>
      </c>
      <c r="AI304" s="3"/>
      <c r="AJ304" s="3"/>
      <c r="AK304" s="3"/>
      <c r="AL304" s="3"/>
      <c r="AM304" s="3"/>
      <c r="AN304" s="3"/>
      <c r="AO304" s="3"/>
      <c r="AP304" t="s">
        <v>1240</v>
      </c>
      <c r="AQ304" s="3"/>
      <c r="AR304" s="3"/>
      <c r="AS304" s="3"/>
      <c r="AT304" s="3"/>
      <c r="AU304" s="3"/>
      <c r="AV304" s="3"/>
      <c r="AW304" s="3"/>
      <c r="AX304" s="3"/>
      <c r="AY304" t="s">
        <v>1233</v>
      </c>
      <c r="AZ304" s="3"/>
      <c r="BA304" s="3"/>
      <c r="BB304" s="3"/>
      <c r="BC304" s="3"/>
      <c r="BD304" s="3"/>
      <c r="BE304" t="s">
        <v>1180</v>
      </c>
      <c r="BF304" s="3"/>
      <c r="BG304" s="3"/>
      <c r="BH304" s="3"/>
      <c r="BI304" t="s">
        <v>1181</v>
      </c>
      <c r="BJ304" s="3"/>
      <c r="BK304" s="3"/>
      <c r="BL304" s="3"/>
      <c r="BM304" s="3"/>
      <c r="BN304" s="3"/>
      <c r="BO304" s="3"/>
      <c r="BP304" t="s">
        <v>1182</v>
      </c>
      <c r="BQ304" s="3"/>
      <c r="BR304" s="3"/>
      <c r="BS304" s="3"/>
      <c r="BT304" s="3"/>
      <c r="BU304" t="s">
        <v>1187</v>
      </c>
      <c r="BV304" s="3"/>
      <c r="BW304" s="3"/>
      <c r="BX304" s="3"/>
      <c r="BY304" s="3"/>
      <c r="BZ304" t="s">
        <v>1081</v>
      </c>
      <c r="CA304" s="3"/>
      <c r="CB304" s="3"/>
      <c r="CC304" s="3"/>
      <c r="CD304" s="3"/>
      <c r="CE304" s="3"/>
      <c r="CF304" t="s">
        <v>1231</v>
      </c>
      <c r="CG304" s="3"/>
      <c r="CH304" s="3"/>
      <c r="CI304" s="40" t="s">
        <v>1244</v>
      </c>
      <c r="CJ304" s="3"/>
      <c r="CP304" t="s">
        <v>1239</v>
      </c>
    </row>
    <row r="305" spans="5:94" customFormat="1" x14ac:dyDescent="0.25">
      <c r="E305" s="26" t="s">
        <v>373</v>
      </c>
      <c r="F305" s="27"/>
      <c r="G305" s="27"/>
      <c r="H305" s="27"/>
      <c r="I305" s="27"/>
      <c r="J305" s="27"/>
      <c r="K305" s="27"/>
      <c r="L305" s="27"/>
      <c r="M305" s="27"/>
      <c r="N305" s="27"/>
      <c r="O305" s="27"/>
      <c r="P305" s="27"/>
      <c r="Q305" s="27"/>
      <c r="R305" s="27"/>
      <c r="S305" s="27"/>
      <c r="T305" s="27"/>
      <c r="U305" s="27"/>
      <c r="V305" s="27"/>
      <c r="W305" s="27"/>
      <c r="Y305" t="s">
        <v>1240</v>
      </c>
      <c r="Z305" s="3"/>
      <c r="AA305" s="3"/>
      <c r="AB305" s="3"/>
      <c r="AC305" s="3"/>
      <c r="AD305" s="3"/>
      <c r="AE305" s="3"/>
      <c r="AF305" s="3"/>
      <c r="AG305" s="3"/>
      <c r="AH305" t="s">
        <v>1230</v>
      </c>
      <c r="AI305" s="3"/>
      <c r="AJ305" s="3"/>
      <c r="AK305" s="3"/>
      <c r="AL305" s="3"/>
      <c r="AM305" s="3"/>
      <c r="AN305" s="3"/>
      <c r="AO305" s="3"/>
      <c r="AP305" t="s">
        <v>1240</v>
      </c>
      <c r="AQ305" s="3"/>
      <c r="AR305" s="3"/>
      <c r="AS305" s="3"/>
      <c r="AT305" s="3"/>
      <c r="AU305" s="3"/>
      <c r="AV305" s="3"/>
      <c r="AW305" s="3"/>
      <c r="AX305" s="3"/>
      <c r="AY305" t="s">
        <v>1234</v>
      </c>
      <c r="AZ305" s="3"/>
      <c r="BA305" s="3"/>
      <c r="BB305" s="3"/>
      <c r="BC305" s="3"/>
      <c r="BD305" s="3"/>
      <c r="BE305" t="s">
        <v>1180</v>
      </c>
      <c r="BF305" s="3"/>
      <c r="BG305" s="3"/>
      <c r="BH305" s="3"/>
      <c r="BI305" t="s">
        <v>1181</v>
      </c>
      <c r="BJ305" s="3"/>
      <c r="BK305" s="3"/>
      <c r="BL305" s="3"/>
      <c r="BM305" s="3"/>
      <c r="BN305" s="3"/>
      <c r="BO305" s="3"/>
      <c r="BP305" t="s">
        <v>1182</v>
      </c>
      <c r="BQ305" s="3"/>
      <c r="BR305" s="3"/>
      <c r="BS305" s="3"/>
      <c r="BT305" s="3"/>
      <c r="BU305" t="s">
        <v>1187</v>
      </c>
      <c r="BV305" s="3"/>
      <c r="BW305" s="3"/>
      <c r="BX305" s="3"/>
      <c r="BY305" s="3"/>
      <c r="BZ305" t="s">
        <v>1081</v>
      </c>
      <c r="CA305" s="3"/>
      <c r="CB305" s="3"/>
      <c r="CC305" s="3"/>
      <c r="CD305" s="3"/>
      <c r="CE305" s="3"/>
      <c r="CF305" t="s">
        <v>1231</v>
      </c>
      <c r="CG305" s="3"/>
      <c r="CH305" s="3"/>
      <c r="CI305" s="40" t="s">
        <v>1244</v>
      </c>
      <c r="CJ305" s="3"/>
      <c r="CP305" t="s">
        <v>1239</v>
      </c>
    </row>
    <row r="306" spans="5:94" customFormat="1" x14ac:dyDescent="0.25">
      <c r="E306" s="26" t="s">
        <v>374</v>
      </c>
      <c r="F306" s="27"/>
      <c r="G306" s="27"/>
      <c r="H306" s="27"/>
      <c r="I306" s="27"/>
      <c r="J306" s="27"/>
      <c r="K306" s="27"/>
      <c r="L306" s="27"/>
      <c r="M306" s="27"/>
      <c r="N306" s="27"/>
      <c r="O306" s="27"/>
      <c r="P306" s="27"/>
      <c r="Q306" s="27"/>
      <c r="R306" s="27"/>
      <c r="S306" s="27"/>
      <c r="T306" s="27"/>
      <c r="U306" s="27"/>
      <c r="V306" s="27"/>
      <c r="W306" s="27"/>
      <c r="Y306" t="s">
        <v>1241</v>
      </c>
      <c r="Z306" s="3"/>
      <c r="AA306" s="3"/>
      <c r="AB306" s="3"/>
      <c r="AC306" s="3"/>
      <c r="AD306" s="3"/>
      <c r="AE306" s="3"/>
      <c r="AF306" s="3"/>
      <c r="AG306" s="3"/>
      <c r="AH306" t="s">
        <v>1236</v>
      </c>
      <c r="AI306" s="3"/>
      <c r="AJ306" s="3"/>
      <c r="AK306" s="3"/>
      <c r="AL306" s="3"/>
      <c r="AM306" s="3"/>
      <c r="AN306" s="3"/>
      <c r="AO306" s="3"/>
      <c r="AP306" t="s">
        <v>1241</v>
      </c>
      <c r="AQ306" s="3"/>
      <c r="AR306" s="3"/>
      <c r="AS306" s="3"/>
      <c r="AT306" s="3"/>
      <c r="AU306" s="3"/>
      <c r="AV306" s="3"/>
      <c r="AW306" s="3"/>
      <c r="AX306" s="3"/>
      <c r="AY306" t="s">
        <v>1237</v>
      </c>
      <c r="AZ306" s="3"/>
      <c r="BA306" s="3"/>
      <c r="BB306" s="3"/>
      <c r="BC306" s="3"/>
      <c r="BD306" s="3"/>
      <c r="BE306" t="s">
        <v>1180</v>
      </c>
      <c r="BF306" s="3"/>
      <c r="BG306" s="3"/>
      <c r="BH306" s="3"/>
      <c r="BI306" t="s">
        <v>1181</v>
      </c>
      <c r="BJ306" s="3"/>
      <c r="BK306" s="3"/>
      <c r="BL306" s="3"/>
      <c r="BM306" s="3"/>
      <c r="BN306" s="3"/>
      <c r="BO306" s="3"/>
      <c r="BP306" t="s">
        <v>1182</v>
      </c>
      <c r="BQ306" s="3"/>
      <c r="BR306" s="3"/>
      <c r="BS306" s="3"/>
      <c r="BT306" s="3"/>
      <c r="BU306" t="s">
        <v>1187</v>
      </c>
      <c r="BV306" s="3"/>
      <c r="BW306" s="3"/>
      <c r="BX306" s="3"/>
      <c r="BY306" s="3"/>
      <c r="BZ306" t="s">
        <v>1081</v>
      </c>
      <c r="CA306" s="3"/>
      <c r="CB306" s="3"/>
      <c r="CC306" s="3"/>
      <c r="CD306" s="3"/>
      <c r="CE306" s="3"/>
      <c r="CF306" t="s">
        <v>1231</v>
      </c>
      <c r="CG306" s="3"/>
      <c r="CH306" s="3"/>
      <c r="CI306" s="40" t="s">
        <v>1244</v>
      </c>
      <c r="CJ306" s="3"/>
      <c r="CP306" t="s">
        <v>1239</v>
      </c>
    </row>
    <row r="307" spans="5:94" customFormat="1" x14ac:dyDescent="0.25">
      <c r="E307" s="26" t="s">
        <v>375</v>
      </c>
      <c r="F307" s="27"/>
      <c r="G307" s="27"/>
      <c r="H307" s="27"/>
      <c r="I307" s="27"/>
      <c r="J307" s="27"/>
      <c r="K307" s="27"/>
      <c r="L307" s="27"/>
      <c r="M307" s="27"/>
      <c r="N307" s="27"/>
      <c r="O307" s="27"/>
      <c r="P307" s="27"/>
      <c r="Q307" s="27"/>
      <c r="R307" s="27"/>
      <c r="S307" s="27"/>
      <c r="T307" s="27"/>
      <c r="U307" s="27"/>
      <c r="V307" s="27"/>
      <c r="W307" s="27"/>
    </row>
    <row r="308" spans="5:94" customFormat="1" x14ac:dyDescent="0.25">
      <c r="E308" s="26" t="s">
        <v>163</v>
      </c>
      <c r="F308" s="27"/>
      <c r="G308" s="27"/>
      <c r="H308" s="27"/>
      <c r="I308" s="27"/>
      <c r="J308" s="27"/>
      <c r="K308" s="27"/>
      <c r="L308" s="27"/>
      <c r="M308" s="27"/>
      <c r="N308" s="27"/>
      <c r="O308" s="27"/>
      <c r="P308" s="27"/>
      <c r="Q308" s="27"/>
      <c r="R308" s="27"/>
      <c r="S308" s="27"/>
      <c r="T308" s="27"/>
      <c r="U308" s="27"/>
      <c r="V308" s="27"/>
      <c r="W308" s="27"/>
    </row>
    <row r="309" spans="5:94" customFormat="1" x14ac:dyDescent="0.25">
      <c r="E309" s="26" t="s">
        <v>376</v>
      </c>
      <c r="F309" s="27"/>
      <c r="G309" s="27"/>
      <c r="H309" s="27"/>
      <c r="I309" s="27"/>
      <c r="J309" s="27"/>
      <c r="K309" s="27"/>
      <c r="L309" s="27"/>
      <c r="M309" s="27"/>
      <c r="N309" s="27"/>
      <c r="O309" s="27"/>
      <c r="P309" s="27"/>
      <c r="Q309" s="27"/>
      <c r="R309" s="27"/>
      <c r="S309" s="27"/>
      <c r="T309" s="27"/>
      <c r="U309" s="27"/>
      <c r="V309" s="27"/>
      <c r="W309" s="27"/>
    </row>
    <row r="310" spans="5:94" customFormat="1" x14ac:dyDescent="0.25">
      <c r="E310" s="26" t="s">
        <v>164</v>
      </c>
      <c r="F310" s="27"/>
      <c r="G310" s="27"/>
      <c r="H310" s="27"/>
      <c r="I310" s="27"/>
      <c r="J310" s="27"/>
      <c r="K310" s="27"/>
      <c r="L310" s="27"/>
      <c r="M310" s="27"/>
      <c r="N310" s="27"/>
      <c r="O310" s="27"/>
      <c r="P310" s="27"/>
      <c r="Q310" s="27"/>
      <c r="R310" s="27"/>
      <c r="S310" s="27"/>
      <c r="T310" s="27"/>
      <c r="U310" s="27"/>
      <c r="V310" s="27"/>
      <c r="W310" s="27"/>
    </row>
    <row r="311" spans="5:94" customFormat="1" x14ac:dyDescent="0.25">
      <c r="E311" s="26" t="s">
        <v>377</v>
      </c>
      <c r="F311" s="27"/>
      <c r="G311" s="27"/>
      <c r="H311" s="27"/>
      <c r="I311" s="27"/>
      <c r="J311" s="27"/>
      <c r="K311" s="27"/>
      <c r="L311" s="27"/>
      <c r="M311" s="27"/>
      <c r="N311" s="27"/>
      <c r="O311" s="27"/>
      <c r="P311" s="27"/>
      <c r="Q311" s="27"/>
      <c r="R311" s="27"/>
      <c r="S311" s="27"/>
      <c r="T311" s="27"/>
      <c r="U311" s="27"/>
      <c r="V311" s="27"/>
      <c r="W311" s="27"/>
    </row>
    <row r="312" spans="5:94" customFormat="1" x14ac:dyDescent="0.25">
      <c r="E312" s="26" t="s">
        <v>1228</v>
      </c>
      <c r="F312" s="27"/>
      <c r="G312" s="27"/>
      <c r="H312" s="27"/>
      <c r="I312" s="27"/>
      <c r="J312" s="27"/>
      <c r="K312" s="27"/>
      <c r="L312" s="27"/>
      <c r="M312" s="27"/>
      <c r="N312" s="27"/>
      <c r="O312" s="27"/>
      <c r="P312" s="27"/>
      <c r="Q312" s="27"/>
      <c r="R312" s="27"/>
      <c r="S312" s="27"/>
      <c r="T312" s="27"/>
      <c r="U312" s="27"/>
      <c r="V312" s="27"/>
      <c r="W312" s="27"/>
    </row>
    <row r="313" spans="5:94" customFormat="1" x14ac:dyDescent="0.25">
      <c r="E313" s="26" t="s">
        <v>1227</v>
      </c>
      <c r="F313" s="27"/>
      <c r="G313" s="27"/>
      <c r="H313" s="27"/>
      <c r="I313" s="27"/>
      <c r="J313" s="27"/>
      <c r="K313" s="27"/>
      <c r="L313" s="27"/>
      <c r="M313" s="27"/>
      <c r="N313" s="27"/>
      <c r="O313" s="27"/>
      <c r="P313" s="27"/>
      <c r="Q313" s="27"/>
      <c r="R313" s="27"/>
      <c r="S313" s="27"/>
      <c r="T313" s="27"/>
      <c r="U313" s="27"/>
      <c r="V313" s="27"/>
      <c r="W313" s="27"/>
    </row>
    <row r="314" spans="5:94" customFormat="1" x14ac:dyDescent="0.25"/>
    <row r="315" spans="5:94" customFormat="1" x14ac:dyDescent="0.25">
      <c r="E315" s="26" t="s">
        <v>19</v>
      </c>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P315" s="2" t="s">
        <v>56</v>
      </c>
      <c r="AQ315" s="2" t="s">
        <v>1248</v>
      </c>
      <c r="AR315" s="2" t="s">
        <v>1242</v>
      </c>
      <c r="AS315" s="2" t="s">
        <v>1249</v>
      </c>
      <c r="AT315" s="2" t="s">
        <v>1250</v>
      </c>
      <c r="AU315" s="2" t="s">
        <v>379</v>
      </c>
      <c r="AV315" s="2" t="s">
        <v>37</v>
      </c>
      <c r="AW315" s="2" t="s">
        <v>226</v>
      </c>
      <c r="AX315" s="2" t="s">
        <v>266</v>
      </c>
      <c r="AY315" s="2" t="s">
        <v>1251</v>
      </c>
      <c r="AZ315" s="2" t="s">
        <v>1252</v>
      </c>
      <c r="BA315" s="2" t="s">
        <v>1253</v>
      </c>
      <c r="BB315" s="2" t="s">
        <v>265</v>
      </c>
      <c r="BC315" s="2" t="s">
        <v>1254</v>
      </c>
      <c r="BD315" s="2" t="s">
        <v>1255</v>
      </c>
      <c r="BE315" s="2" t="s">
        <v>1256</v>
      </c>
      <c r="BF315" s="2" t="s">
        <v>1257</v>
      </c>
      <c r="BG315" s="2" t="s">
        <v>1258</v>
      </c>
      <c r="BH315" s="2" t="s">
        <v>1259</v>
      </c>
      <c r="BI315" s="2" t="s">
        <v>1260</v>
      </c>
      <c r="BJ315" s="2" t="s">
        <v>1261</v>
      </c>
      <c r="BK315" s="2" t="s">
        <v>1262</v>
      </c>
      <c r="BL315" s="2" t="s">
        <v>1263</v>
      </c>
      <c r="BM315" s="2" t="s">
        <v>1264</v>
      </c>
      <c r="BN315" s="2" t="s">
        <v>1265</v>
      </c>
      <c r="BO315" s="2" t="s">
        <v>1266</v>
      </c>
      <c r="BP315" s="2" t="s">
        <v>1267</v>
      </c>
      <c r="BQ315" s="2" t="s">
        <v>267</v>
      </c>
      <c r="BR315" s="2" t="s">
        <v>1268</v>
      </c>
      <c r="BS315" s="2" t="s">
        <v>1269</v>
      </c>
      <c r="BT315" s="2" t="s">
        <v>1270</v>
      </c>
      <c r="BU315" s="2" t="s">
        <v>1271</v>
      </c>
      <c r="BV315" s="2" t="s">
        <v>1272</v>
      </c>
      <c r="BW315" s="2" t="s">
        <v>299</v>
      </c>
      <c r="BX315" s="2" t="s">
        <v>300</v>
      </c>
      <c r="BY315" s="2" t="s">
        <v>301</v>
      </c>
      <c r="BZ315" s="2" t="s">
        <v>169</v>
      </c>
      <c r="CA315" s="2" t="s">
        <v>168</v>
      </c>
      <c r="CB315" s="2" t="s">
        <v>170</v>
      </c>
    </row>
    <row r="316" spans="5:94" customFormat="1" x14ac:dyDescent="0.25">
      <c r="E316" s="26" t="s">
        <v>373</v>
      </c>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P316" t="s">
        <v>1241</v>
      </c>
      <c r="AQ316">
        <v>1000</v>
      </c>
      <c r="AR316" t="s">
        <v>1236</v>
      </c>
      <c r="AS316">
        <v>1000</v>
      </c>
      <c r="AT316" t="s">
        <v>1236</v>
      </c>
      <c r="AU316" t="s">
        <v>1273</v>
      </c>
      <c r="AV316">
        <v>4120042699</v>
      </c>
      <c r="AW316" t="s">
        <v>236</v>
      </c>
      <c r="AX316" t="s">
        <v>1081</v>
      </c>
      <c r="AY316" t="s">
        <v>1274</v>
      </c>
      <c r="AZ316" t="s">
        <v>1275</v>
      </c>
      <c r="BA316" t="s">
        <v>1276</v>
      </c>
      <c r="BB316" t="s">
        <v>803</v>
      </c>
      <c r="BC316" t="s">
        <v>1277</v>
      </c>
      <c r="BD316" t="s">
        <v>159</v>
      </c>
      <c r="BE316" t="s">
        <v>159</v>
      </c>
      <c r="BF316" t="s">
        <v>159</v>
      </c>
      <c r="BG316" t="s">
        <v>159</v>
      </c>
      <c r="BH316" t="s">
        <v>159</v>
      </c>
      <c r="BI316" t="s">
        <v>159</v>
      </c>
      <c r="BJ316" t="s">
        <v>159</v>
      </c>
      <c r="BK316" t="s">
        <v>159</v>
      </c>
      <c r="BL316" t="s">
        <v>1081</v>
      </c>
      <c r="BM316" t="s">
        <v>1278</v>
      </c>
      <c r="BN316" t="s">
        <v>1279</v>
      </c>
      <c r="BO316" t="s">
        <v>1279</v>
      </c>
      <c r="BP316" t="s">
        <v>159</v>
      </c>
      <c r="BQ316" s="40">
        <v>44676.652789351851</v>
      </c>
      <c r="BR316" t="s">
        <v>159</v>
      </c>
      <c r="BS316" t="s">
        <v>159</v>
      </c>
      <c r="BT316" t="s">
        <v>159</v>
      </c>
      <c r="BU316" t="s">
        <v>159</v>
      </c>
      <c r="BV316" t="s">
        <v>159</v>
      </c>
      <c r="BW316" s="40">
        <v>45246.430062534724</v>
      </c>
      <c r="BX316" t="s">
        <v>1082</v>
      </c>
      <c r="BY316" t="s">
        <v>1082</v>
      </c>
      <c r="BZ316" s="40">
        <v>45266.49200859954</v>
      </c>
      <c r="CA316" t="s">
        <v>1280</v>
      </c>
      <c r="CB316" t="s">
        <v>1281</v>
      </c>
    </row>
    <row r="317" spans="5:94" customFormat="1" x14ac:dyDescent="0.25">
      <c r="E317" s="26" t="s">
        <v>1245</v>
      </c>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P317" t="s">
        <v>1235</v>
      </c>
      <c r="AQ317">
        <v>1000</v>
      </c>
      <c r="AR317" t="s">
        <v>1236</v>
      </c>
      <c r="AS317">
        <v>1000</v>
      </c>
      <c r="AT317" t="s">
        <v>1236</v>
      </c>
      <c r="AU317" t="s">
        <v>1273</v>
      </c>
      <c r="AV317">
        <v>4120042703</v>
      </c>
      <c r="AW317" t="s">
        <v>236</v>
      </c>
      <c r="AX317" t="s">
        <v>1081</v>
      </c>
      <c r="AY317" t="s">
        <v>1274</v>
      </c>
      <c r="AZ317" t="s">
        <v>1275</v>
      </c>
      <c r="BA317" t="s">
        <v>1276</v>
      </c>
      <c r="BB317" t="s">
        <v>803</v>
      </c>
      <c r="BC317" t="s">
        <v>1277</v>
      </c>
      <c r="BD317" t="s">
        <v>159</v>
      </c>
      <c r="BE317" t="s">
        <v>159</v>
      </c>
      <c r="BF317" t="s">
        <v>159</v>
      </c>
      <c r="BG317" t="s">
        <v>159</v>
      </c>
      <c r="BH317" t="s">
        <v>159</v>
      </c>
      <c r="BI317" t="s">
        <v>159</v>
      </c>
      <c r="BJ317" t="s">
        <v>159</v>
      </c>
      <c r="BK317" t="s">
        <v>159</v>
      </c>
      <c r="BL317" t="s">
        <v>1081</v>
      </c>
      <c r="BM317" t="s">
        <v>1278</v>
      </c>
      <c r="BN317" t="s">
        <v>1279</v>
      </c>
      <c r="BO317" t="s">
        <v>1279</v>
      </c>
      <c r="BP317" t="s">
        <v>159</v>
      </c>
      <c r="BQ317" s="40">
        <v>44676.659768518519</v>
      </c>
      <c r="BR317" t="s">
        <v>159</v>
      </c>
      <c r="BS317" t="s">
        <v>159</v>
      </c>
      <c r="BT317" t="s">
        <v>159</v>
      </c>
      <c r="BU317" t="s">
        <v>159</v>
      </c>
      <c r="BV317" t="s">
        <v>159</v>
      </c>
      <c r="BW317" s="40">
        <v>45246.430062534724</v>
      </c>
      <c r="BX317" t="s">
        <v>1082</v>
      </c>
      <c r="BY317" t="s">
        <v>1082</v>
      </c>
      <c r="BZ317" s="40">
        <v>45266.49200859954</v>
      </c>
      <c r="CA317" t="s">
        <v>1280</v>
      </c>
      <c r="CB317" t="s">
        <v>1281</v>
      </c>
    </row>
    <row r="318" spans="5:94" customFormat="1" x14ac:dyDescent="0.25">
      <c r="E318" s="26"/>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row>
    <row r="319" spans="5:94" customFormat="1" x14ac:dyDescent="0.25">
      <c r="E319" s="26" t="s">
        <v>19</v>
      </c>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P319" s="2" t="s">
        <v>1282</v>
      </c>
      <c r="AQ319" s="2" t="s">
        <v>383</v>
      </c>
      <c r="AR319" s="2" t="s">
        <v>1283</v>
      </c>
      <c r="AS319" s="2" t="s">
        <v>379</v>
      </c>
      <c r="AT319" s="2" t="s">
        <v>293</v>
      </c>
      <c r="AU319" s="2" t="s">
        <v>1284</v>
      </c>
      <c r="AV319" s="2" t="s">
        <v>1285</v>
      </c>
      <c r="AW319" s="2" t="s">
        <v>264</v>
      </c>
      <c r="AX319" s="2" t="s">
        <v>304</v>
      </c>
      <c r="AY319" s="2" t="s">
        <v>1286</v>
      </c>
      <c r="AZ319" s="2" t="s">
        <v>1287</v>
      </c>
      <c r="BA319" s="2" t="s">
        <v>1288</v>
      </c>
      <c r="BB319" s="2" t="s">
        <v>1289</v>
      </c>
      <c r="BC319" s="2" t="s">
        <v>1290</v>
      </c>
      <c r="BD319" s="2" t="s">
        <v>1291</v>
      </c>
      <c r="BE319" s="2" t="s">
        <v>299</v>
      </c>
      <c r="BF319" s="2" t="s">
        <v>300</v>
      </c>
      <c r="BG319" s="2" t="s">
        <v>301</v>
      </c>
      <c r="BH319" s="2" t="s">
        <v>169</v>
      </c>
      <c r="BI319" s="2" t="s">
        <v>168</v>
      </c>
      <c r="BJ319" s="2" t="s">
        <v>170</v>
      </c>
    </row>
    <row r="320" spans="5:94" customFormat="1" x14ac:dyDescent="0.25">
      <c r="E320" s="26" t="s">
        <v>1246</v>
      </c>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P320">
        <v>51149</v>
      </c>
      <c r="AQ320" t="s">
        <v>1241</v>
      </c>
      <c r="AR320" t="s">
        <v>1292</v>
      </c>
      <c r="AS320" t="s">
        <v>1237</v>
      </c>
      <c r="AT320" s="40">
        <v>44676.652789351851</v>
      </c>
      <c r="AV320" t="s">
        <v>159</v>
      </c>
      <c r="AW320" t="s">
        <v>1293</v>
      </c>
      <c r="AX320" t="s">
        <v>382</v>
      </c>
      <c r="AY320" t="s">
        <v>159</v>
      </c>
      <c r="AZ320" t="s">
        <v>159</v>
      </c>
      <c r="BA320" t="s">
        <v>159</v>
      </c>
      <c r="BB320" t="s">
        <v>159</v>
      </c>
      <c r="BC320">
        <v>0</v>
      </c>
      <c r="BD320">
        <v>0</v>
      </c>
      <c r="BE320" s="40">
        <v>45246.430075428238</v>
      </c>
      <c r="BF320" t="s">
        <v>1082</v>
      </c>
      <c r="BG320" t="s">
        <v>1082</v>
      </c>
      <c r="BH320" s="40">
        <v>45246.430075428238</v>
      </c>
      <c r="BI320" t="s">
        <v>1082</v>
      </c>
      <c r="BJ320" t="s">
        <v>1082</v>
      </c>
    </row>
    <row r="321" spans="5:62" customFormat="1" x14ac:dyDescent="0.25">
      <c r="E321" s="26" t="s">
        <v>1247</v>
      </c>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P321">
        <v>50589</v>
      </c>
      <c r="AQ321" t="s">
        <v>1235</v>
      </c>
      <c r="AR321" t="s">
        <v>1292</v>
      </c>
      <c r="AS321" t="s">
        <v>1237</v>
      </c>
      <c r="AT321" s="40">
        <v>44676.659768518519</v>
      </c>
      <c r="AV321" t="s">
        <v>159</v>
      </c>
      <c r="AW321" t="s">
        <v>1294</v>
      </c>
      <c r="AX321" t="s">
        <v>382</v>
      </c>
      <c r="AY321" t="s">
        <v>159</v>
      </c>
      <c r="AZ321" t="s">
        <v>159</v>
      </c>
      <c r="BA321" t="s">
        <v>159</v>
      </c>
      <c r="BB321" t="s">
        <v>159</v>
      </c>
      <c r="BC321">
        <v>0</v>
      </c>
      <c r="BD321">
        <v>0</v>
      </c>
      <c r="BE321" s="40">
        <v>45246.430075428238</v>
      </c>
      <c r="BF321" t="s">
        <v>1082</v>
      </c>
      <c r="BG321" t="s">
        <v>1082</v>
      </c>
      <c r="BH321" s="40">
        <v>45246.430075428238</v>
      </c>
      <c r="BI321" t="s">
        <v>1082</v>
      </c>
      <c r="BJ321" t="s">
        <v>1082</v>
      </c>
    </row>
    <row r="322" spans="5:62" customFormat="1" x14ac:dyDescent="0.25"/>
    <row r="323" spans="5:62" customFormat="1" x14ac:dyDescent="0.25"/>
    <row r="324" spans="5:62" customFormat="1" x14ac:dyDescent="0.25"/>
    <row r="325" spans="5:62" customFormat="1" x14ac:dyDescent="0.25"/>
    <row r="326" spans="5:62" customFormat="1" x14ac:dyDescent="0.25"/>
    <row r="327" spans="5:62" customFormat="1" x14ac:dyDescent="0.25"/>
    <row r="328" spans="5:62" customFormat="1" x14ac:dyDescent="0.25"/>
    <row r="329" spans="5:62" customFormat="1" x14ac:dyDescent="0.25"/>
    <row r="330" spans="5:62" customFormat="1" x14ac:dyDescent="0.25"/>
    <row r="331" spans="5:62" customFormat="1" x14ac:dyDescent="0.25"/>
    <row r="332" spans="5:62" customFormat="1" x14ac:dyDescent="0.25"/>
    <row r="333" spans="5:62" customFormat="1" x14ac:dyDescent="0.25"/>
    <row r="334" spans="5:62" customFormat="1" x14ac:dyDescent="0.25"/>
    <row r="335" spans="5:62" customFormat="1" x14ac:dyDescent="0.25"/>
    <row r="336" spans="5:62"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spans="5:40" customFormat="1" x14ac:dyDescent="0.25"/>
    <row r="354" spans="5:40" customFormat="1" x14ac:dyDescent="0.25"/>
    <row r="355" spans="5:40" customFormat="1" x14ac:dyDescent="0.25"/>
    <row r="356" spans="5:40" customFormat="1" x14ac:dyDescent="0.25"/>
    <row r="357" spans="5:40" customFormat="1" x14ac:dyDescent="0.25"/>
    <row r="358" spans="5:40" customFormat="1" x14ac:dyDescent="0.25"/>
    <row r="359" spans="5:40" customFormat="1" x14ac:dyDescent="0.25"/>
    <row r="360" spans="5:40" customFormat="1" x14ac:dyDescent="0.25"/>
    <row r="361" spans="5:40" customFormat="1" x14ac:dyDescent="0.25"/>
    <row r="362" spans="5:40" customFormat="1" x14ac:dyDescent="0.25"/>
    <row r="363" spans="5:40" customFormat="1" x14ac:dyDescent="0.25"/>
    <row r="364" spans="5:40" customFormat="1" x14ac:dyDescent="0.25"/>
    <row r="365" spans="5:40" customFormat="1" x14ac:dyDescent="0.25">
      <c r="E365" s="64" t="s">
        <v>22</v>
      </c>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row>
    <row r="366" spans="5:40" customFormat="1" x14ac:dyDescent="0.25">
      <c r="E366" s="64"/>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row>
    <row r="367" spans="5:40" customFormat="1" x14ac:dyDescent="0.25">
      <c r="E367" s="64" t="s">
        <v>1295</v>
      </c>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row>
    <row r="368" spans="5:40" customFormat="1" x14ac:dyDescent="0.25">
      <c r="E368" s="64" t="s">
        <v>1296</v>
      </c>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row>
    <row r="369" spans="5:77" customFormat="1" x14ac:dyDescent="0.25">
      <c r="E369" s="64"/>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row>
    <row r="370" spans="5:77" customFormat="1" x14ac:dyDescent="0.25">
      <c r="E370" s="64" t="s">
        <v>1297</v>
      </c>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row>
    <row r="371" spans="5:77" customFormat="1" x14ac:dyDescent="0.25">
      <c r="E371" s="64" t="s">
        <v>1298</v>
      </c>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row>
    <row r="372" spans="5:77" customFormat="1" x14ac:dyDescent="0.25">
      <c r="E372" s="64"/>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row>
    <row r="373" spans="5:77" customFormat="1" x14ac:dyDescent="0.25">
      <c r="E373" s="64" t="s">
        <v>29</v>
      </c>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row>
    <row r="374" spans="5:77" customFormat="1" x14ac:dyDescent="0.25">
      <c r="E374" s="64" t="s">
        <v>24</v>
      </c>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row>
    <row r="375" spans="5:77" customFormat="1" x14ac:dyDescent="0.25"/>
    <row r="376" spans="5:77" customFormat="1" x14ac:dyDescent="0.25">
      <c r="E376" s="1" t="s">
        <v>4</v>
      </c>
      <c r="BY376" s="1" t="s">
        <v>5</v>
      </c>
    </row>
    <row r="377" spans="5:77" customFormat="1" x14ac:dyDescent="0.25"/>
    <row r="378" spans="5:77" customFormat="1" x14ac:dyDescent="0.25"/>
    <row r="379" spans="5:77" customFormat="1" x14ac:dyDescent="0.25"/>
    <row r="380" spans="5:77" customFormat="1" x14ac:dyDescent="0.25"/>
    <row r="381" spans="5:77" customFormat="1" x14ac:dyDescent="0.25"/>
    <row r="382" spans="5:77" customFormat="1" x14ac:dyDescent="0.25"/>
    <row r="383" spans="5:77" customFormat="1" x14ac:dyDescent="0.25"/>
    <row r="384" spans="5:77"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spans="5:5" customFormat="1" x14ac:dyDescent="0.25"/>
    <row r="418" spans="5:5" customFormat="1" x14ac:dyDescent="0.25"/>
    <row r="419" spans="5:5" customFormat="1" x14ac:dyDescent="0.25"/>
    <row r="420" spans="5:5" customFormat="1" x14ac:dyDescent="0.25">
      <c r="E420" s="1" t="s">
        <v>1177</v>
      </c>
    </row>
    <row r="421" spans="5:5" customFormat="1" x14ac:dyDescent="0.25"/>
    <row r="422" spans="5:5" customFormat="1" x14ac:dyDescent="0.25"/>
    <row r="423" spans="5:5" customFormat="1" x14ac:dyDescent="0.25"/>
    <row r="424" spans="5:5" customFormat="1" x14ac:dyDescent="0.25"/>
    <row r="425" spans="5:5" customFormat="1" x14ac:dyDescent="0.25"/>
    <row r="426" spans="5:5" customFormat="1" x14ac:dyDescent="0.25"/>
    <row r="427" spans="5:5" customFormat="1" x14ac:dyDescent="0.25"/>
    <row r="428" spans="5:5" customFormat="1" x14ac:dyDescent="0.25"/>
    <row r="429" spans="5:5" customFormat="1" x14ac:dyDescent="0.25"/>
    <row r="430" spans="5:5" customFormat="1" x14ac:dyDescent="0.25"/>
    <row r="431" spans="5:5" customFormat="1" x14ac:dyDescent="0.25"/>
    <row r="432" spans="5:5"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5:5" customFormat="1" x14ac:dyDescent="0.25"/>
    <row r="450" spans="5:5" customFormat="1" x14ac:dyDescent="0.25"/>
    <row r="451" spans="5:5" customFormat="1" x14ac:dyDescent="0.25"/>
    <row r="452" spans="5:5" customFormat="1" x14ac:dyDescent="0.25">
      <c r="E452" s="1" t="s">
        <v>1180</v>
      </c>
    </row>
    <row r="453" spans="5:5" customFormat="1" x14ac:dyDescent="0.25"/>
    <row r="454" spans="5:5" customFormat="1" x14ac:dyDescent="0.25"/>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spans="5:5" customFormat="1" x14ac:dyDescent="0.25"/>
    <row r="482" spans="5:5" customFormat="1" x14ac:dyDescent="0.25"/>
    <row r="483" spans="5:5" customFormat="1" x14ac:dyDescent="0.25"/>
    <row r="484" spans="5:5" customFormat="1" x14ac:dyDescent="0.25">
      <c r="E484" s="22" t="s">
        <v>1299</v>
      </c>
    </row>
    <row r="485" spans="5:5" customFormat="1" x14ac:dyDescent="0.25">
      <c r="E485" t="s">
        <v>1300</v>
      </c>
    </row>
    <row r="486" spans="5:5" customFormat="1" x14ac:dyDescent="0.25"/>
    <row r="487" spans="5:5" customFormat="1" x14ac:dyDescent="0.25"/>
    <row r="488" spans="5:5" customFormat="1" x14ac:dyDescent="0.25"/>
    <row r="489" spans="5:5" customFormat="1" x14ac:dyDescent="0.25"/>
    <row r="490" spans="5:5" customFormat="1" x14ac:dyDescent="0.25"/>
    <row r="491" spans="5:5" customFormat="1" x14ac:dyDescent="0.25"/>
    <row r="492" spans="5:5" customFormat="1" x14ac:dyDescent="0.25"/>
    <row r="493" spans="5:5" customFormat="1" x14ac:dyDescent="0.25"/>
    <row r="494" spans="5:5" customFormat="1" x14ac:dyDescent="0.25"/>
    <row r="495" spans="5:5" customFormat="1" x14ac:dyDescent="0.25"/>
    <row r="496" spans="5:5" customFormat="1" x14ac:dyDescent="0.25"/>
    <row r="497" spans="3:5" customFormat="1" x14ac:dyDescent="0.25"/>
    <row r="498" spans="3:5" customFormat="1" x14ac:dyDescent="0.25"/>
    <row r="499" spans="3:5" customFormat="1" x14ac:dyDescent="0.25"/>
    <row r="500" spans="3:5" customFormat="1" x14ac:dyDescent="0.25"/>
    <row r="501" spans="3:5" customFormat="1" x14ac:dyDescent="0.25"/>
    <row r="502" spans="3:5" customFormat="1" x14ac:dyDescent="0.25"/>
    <row r="503" spans="3:5" customFormat="1" x14ac:dyDescent="0.25"/>
    <row r="510" spans="3:5" x14ac:dyDescent="0.25">
      <c r="C510" s="21">
        <v>0</v>
      </c>
      <c r="E510" s="1" t="s">
        <v>1188</v>
      </c>
    </row>
    <row r="511" spans="3:5" x14ac:dyDescent="0.25">
      <c r="E511" s="3" t="s">
        <v>1200</v>
      </c>
    </row>
    <row r="512" spans="3:5" x14ac:dyDescent="0.25">
      <c r="E512" s="1" t="s">
        <v>1201</v>
      </c>
    </row>
    <row r="513" spans="5:32" x14ac:dyDescent="0.25">
      <c r="E513" s="3" t="s">
        <v>271</v>
      </c>
    </row>
    <row r="514" spans="5:32" x14ac:dyDescent="0.25">
      <c r="E514" t="s">
        <v>272</v>
      </c>
    </row>
    <row r="516" spans="5:32" x14ac:dyDescent="0.25">
      <c r="E516" s="54" t="s">
        <v>142</v>
      </c>
    </row>
    <row r="517" spans="5:32" x14ac:dyDescent="0.25">
      <c r="E517" s="3" t="s">
        <v>217</v>
      </c>
    </row>
    <row r="519" spans="5:32" x14ac:dyDescent="0.25">
      <c r="E519" s="54" t="s">
        <v>219</v>
      </c>
    </row>
    <row r="520" spans="5:32" x14ac:dyDescent="0.25">
      <c r="E520" s="3" t="s">
        <v>279</v>
      </c>
    </row>
    <row r="522" spans="5:32" x14ac:dyDescent="0.25">
      <c r="E522" s="54" t="s">
        <v>220</v>
      </c>
    </row>
    <row r="523" spans="5:32" x14ac:dyDescent="0.25">
      <c r="E523" s="3" t="s">
        <v>310</v>
      </c>
    </row>
    <row r="525" spans="5:32" x14ac:dyDescent="0.25">
      <c r="E525" s="54" t="s">
        <v>99</v>
      </c>
    </row>
    <row r="526" spans="5:32" x14ac:dyDescent="0.25">
      <c r="E526" s="3" t="s">
        <v>1301</v>
      </c>
      <c r="AA526" s="1" t="s">
        <v>1303</v>
      </c>
      <c r="AF526" s="1" t="s">
        <v>1302</v>
      </c>
    </row>
    <row r="528" spans="5:32" x14ac:dyDescent="0.25">
      <c r="E528" s="54" t="s">
        <v>100</v>
      </c>
    </row>
    <row r="529" spans="5:56" x14ac:dyDescent="0.25">
      <c r="E529" s="3" t="s">
        <v>1202</v>
      </c>
    </row>
    <row r="531" spans="5:56" x14ac:dyDescent="0.25">
      <c r="E531" s="54" t="s">
        <v>104</v>
      </c>
    </row>
    <row r="532" spans="5:56" x14ac:dyDescent="0.25">
      <c r="E532" s="3" t="s">
        <v>1203</v>
      </c>
    </row>
    <row r="533" spans="5:56" x14ac:dyDescent="0.25">
      <c r="E533" s="3" t="s">
        <v>1204</v>
      </c>
    </row>
    <row r="535" spans="5:56" x14ac:dyDescent="0.25">
      <c r="E535" s="54" t="s">
        <v>101</v>
      </c>
    </row>
    <row r="536" spans="5:56" x14ac:dyDescent="0.25">
      <c r="E536" s="3" t="s">
        <v>1205</v>
      </c>
      <c r="AA536" s="1" t="s">
        <v>1302</v>
      </c>
    </row>
    <row r="537" spans="5:56" x14ac:dyDescent="0.25">
      <c r="E537" s="3" t="s">
        <v>1206</v>
      </c>
      <c r="AA537" s="1" t="s">
        <v>1303</v>
      </c>
    </row>
    <row r="539" spans="5:56" customFormat="1" x14ac:dyDescent="0.25">
      <c r="E539" s="26" t="s">
        <v>2</v>
      </c>
      <c r="F539" s="27"/>
      <c r="G539" s="27"/>
      <c r="H539" s="27"/>
      <c r="I539" s="27"/>
      <c r="J539" s="27"/>
      <c r="K539" s="27"/>
      <c r="L539" s="27"/>
      <c r="M539" s="27"/>
      <c r="N539" s="27"/>
      <c r="O539" s="27"/>
      <c r="P539" s="27"/>
      <c r="Q539" s="27"/>
      <c r="R539" s="27"/>
      <c r="S539" s="27"/>
      <c r="T539" s="27"/>
      <c r="U539" s="27"/>
      <c r="V539" s="27"/>
      <c r="W539" s="27"/>
      <c r="X539" s="27"/>
      <c r="Y539" s="15"/>
      <c r="Z539" s="15"/>
      <c r="AA539" s="15"/>
      <c r="AB539" s="15"/>
      <c r="AC539" s="15"/>
      <c r="AD539" s="3"/>
      <c r="AE539" s="28" t="s">
        <v>22</v>
      </c>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row>
    <row r="540" spans="5:56" customFormat="1" x14ac:dyDescent="0.25">
      <c r="E540" s="26" t="s">
        <v>1379</v>
      </c>
      <c r="F540" s="27"/>
      <c r="G540" s="27"/>
      <c r="H540" s="27"/>
      <c r="I540" s="27"/>
      <c r="J540" s="27"/>
      <c r="K540" s="27"/>
      <c r="L540" s="27"/>
      <c r="M540" s="27"/>
      <c r="N540" s="27"/>
      <c r="O540" s="27"/>
      <c r="P540" s="27"/>
      <c r="Q540" s="27"/>
      <c r="R540" s="27"/>
      <c r="S540" s="27"/>
      <c r="T540" s="27"/>
      <c r="U540" s="27"/>
      <c r="V540" s="27"/>
      <c r="W540" s="27"/>
      <c r="X540" s="27"/>
      <c r="Y540" s="15"/>
      <c r="Z540" s="15"/>
      <c r="AA540" s="15"/>
      <c r="AB540" s="15"/>
      <c r="AC540" s="15"/>
      <c r="AD540" s="3"/>
      <c r="AE540" s="28"/>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row>
    <row r="541" spans="5:56" customFormat="1" x14ac:dyDescent="0.25">
      <c r="E541" s="26" t="s">
        <v>157</v>
      </c>
      <c r="F541" s="27"/>
      <c r="G541" s="27"/>
      <c r="H541" s="27"/>
      <c r="I541" s="27"/>
      <c r="J541" s="27"/>
      <c r="K541" s="27"/>
      <c r="L541" s="27"/>
      <c r="M541" s="27"/>
      <c r="N541" s="27"/>
      <c r="O541" s="27"/>
      <c r="P541" s="27"/>
      <c r="Q541" s="27"/>
      <c r="R541" s="27"/>
      <c r="S541" s="27"/>
      <c r="T541" s="27"/>
      <c r="U541" s="27"/>
      <c r="V541" s="27"/>
      <c r="W541" s="27"/>
      <c r="X541" s="27"/>
      <c r="Y541" s="15"/>
      <c r="Z541" s="15"/>
      <c r="AA541" s="15"/>
      <c r="AB541" s="15"/>
      <c r="AC541" s="15"/>
      <c r="AD541" s="3"/>
      <c r="AE541" s="28" t="s">
        <v>770</v>
      </c>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row>
    <row r="542" spans="5:56" customFormat="1" x14ac:dyDescent="0.25">
      <c r="E542" s="26"/>
      <c r="F542" s="27"/>
      <c r="G542" s="27"/>
      <c r="H542" s="27"/>
      <c r="I542" s="27"/>
      <c r="J542" s="27"/>
      <c r="K542" s="27"/>
      <c r="L542" s="27"/>
      <c r="M542" s="27"/>
      <c r="N542" s="27"/>
      <c r="O542" s="27"/>
      <c r="P542" s="27"/>
      <c r="Q542" s="27"/>
      <c r="R542" s="27"/>
      <c r="S542" s="27"/>
      <c r="T542" s="27"/>
      <c r="U542" s="27"/>
      <c r="V542" s="27"/>
      <c r="W542" s="27"/>
      <c r="X542" s="27"/>
      <c r="Y542" s="15"/>
      <c r="Z542" s="15"/>
      <c r="AA542" s="15"/>
      <c r="AB542" s="15"/>
      <c r="AC542" s="15"/>
      <c r="AD542" s="3"/>
      <c r="AE542" s="28" t="s">
        <v>23</v>
      </c>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row>
    <row r="543" spans="5:56" customFormat="1" x14ac:dyDescent="0.25">
      <c r="E543" s="46" t="s">
        <v>768</v>
      </c>
      <c r="F543" s="42"/>
      <c r="G543" s="42"/>
      <c r="H543" s="42"/>
      <c r="I543" s="42"/>
      <c r="J543" s="42"/>
      <c r="K543" s="42"/>
      <c r="L543" s="42"/>
      <c r="M543" s="42"/>
      <c r="N543" s="42"/>
      <c r="O543" s="42"/>
      <c r="P543" s="42"/>
      <c r="Q543" s="42"/>
      <c r="R543" s="42"/>
      <c r="S543" s="42"/>
      <c r="T543" s="42"/>
      <c r="U543" s="42"/>
      <c r="V543" s="42"/>
      <c r="W543" s="42"/>
      <c r="X543" s="42"/>
      <c r="Y543" s="20"/>
      <c r="Z543" s="20"/>
      <c r="AA543" s="20"/>
      <c r="AB543" s="20"/>
      <c r="AC543" s="20"/>
      <c r="AD543" s="3"/>
      <c r="AE543" s="28" t="s">
        <v>1380</v>
      </c>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row>
    <row r="544" spans="5:56" customFormat="1" x14ac:dyDescent="0.25">
      <c r="E544" s="46" t="s">
        <v>769</v>
      </c>
      <c r="F544" s="42"/>
      <c r="G544" s="42"/>
      <c r="H544" s="42"/>
      <c r="I544" s="42"/>
      <c r="J544" s="42"/>
      <c r="K544" s="42"/>
      <c r="L544" s="42"/>
      <c r="M544" s="42"/>
      <c r="N544" s="42"/>
      <c r="O544" s="42"/>
      <c r="P544" s="42"/>
      <c r="Q544" s="42"/>
      <c r="R544" s="42"/>
      <c r="S544" s="42"/>
      <c r="T544" s="42"/>
      <c r="U544" s="42"/>
      <c r="V544" s="42"/>
      <c r="W544" s="42"/>
      <c r="X544" s="42"/>
      <c r="Y544" s="20"/>
      <c r="Z544" s="20"/>
      <c r="AA544" s="20"/>
      <c r="AB544" s="20"/>
      <c r="AC544" s="20"/>
      <c r="AD544" s="3"/>
      <c r="AE544" s="28" t="s">
        <v>1381</v>
      </c>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row>
    <row r="545" spans="5:56" customFormat="1" x14ac:dyDescent="0.25">
      <c r="E545" s="26"/>
      <c r="F545" s="27"/>
      <c r="G545" s="27"/>
      <c r="H545" s="27"/>
      <c r="I545" s="27"/>
      <c r="J545" s="27"/>
      <c r="K545" s="27"/>
      <c r="L545" s="27"/>
      <c r="M545" s="27"/>
      <c r="N545" s="27"/>
      <c r="O545" s="27"/>
      <c r="P545" s="27"/>
      <c r="Q545" s="27"/>
      <c r="R545" s="27"/>
      <c r="S545" s="27"/>
      <c r="T545" s="27"/>
      <c r="U545" s="27"/>
      <c r="V545" s="27"/>
      <c r="W545" s="27"/>
      <c r="X545" s="27"/>
      <c r="Y545" s="15"/>
      <c r="Z545" s="15"/>
      <c r="AA545" s="15"/>
      <c r="AB545" s="15"/>
      <c r="AC545" s="15"/>
      <c r="AD545" s="3"/>
      <c r="AE545" s="28" t="s">
        <v>348</v>
      </c>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row>
    <row r="546" spans="5:56" customFormat="1" x14ac:dyDescent="0.25">
      <c r="E546" s="43" t="s">
        <v>1365</v>
      </c>
      <c r="F546" s="42"/>
      <c r="G546" s="42"/>
      <c r="H546" s="42"/>
      <c r="I546" s="42"/>
      <c r="J546" s="42"/>
      <c r="K546" s="42"/>
      <c r="L546" s="42"/>
      <c r="M546" s="42"/>
      <c r="N546" s="42"/>
      <c r="O546" s="42"/>
      <c r="P546" s="42"/>
      <c r="Q546" s="42"/>
      <c r="R546" s="42"/>
      <c r="S546" s="42"/>
      <c r="T546" s="42"/>
      <c r="U546" s="42"/>
      <c r="V546" s="42"/>
      <c r="W546" s="42"/>
      <c r="X546" s="42"/>
      <c r="Y546" s="20"/>
      <c r="Z546" s="20"/>
      <c r="AA546" s="20"/>
      <c r="AB546" s="20"/>
      <c r="AC546" s="20"/>
      <c r="AD546" s="3"/>
      <c r="AE546" s="28" t="s">
        <v>1377</v>
      </c>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row>
    <row r="547" spans="5:56" customFormat="1" x14ac:dyDescent="0.25">
      <c r="E547" s="43" t="s">
        <v>891</v>
      </c>
      <c r="F547" s="42"/>
      <c r="G547" s="42"/>
      <c r="H547" s="42"/>
      <c r="I547" s="42"/>
      <c r="J547" s="42"/>
      <c r="K547" s="42"/>
      <c r="L547" s="42"/>
      <c r="M547" s="42"/>
      <c r="N547" s="42"/>
      <c r="O547" s="42"/>
      <c r="P547" s="42"/>
      <c r="Q547" s="42"/>
      <c r="R547" s="42"/>
      <c r="S547" s="42"/>
      <c r="T547" s="42"/>
      <c r="U547" s="42"/>
      <c r="V547" s="42"/>
      <c r="W547" s="42"/>
      <c r="X547" s="42"/>
      <c r="Y547" s="20"/>
      <c r="Z547" s="20"/>
      <c r="AA547" s="20"/>
      <c r="AB547" s="20"/>
      <c r="AC547" s="20"/>
      <c r="AD547" s="3"/>
      <c r="AE547" s="28" t="s">
        <v>1375</v>
      </c>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row>
    <row r="548" spans="5:56" customFormat="1" x14ac:dyDescent="0.25">
      <c r="E548" s="26"/>
      <c r="F548" s="27"/>
      <c r="G548" s="27"/>
      <c r="H548" s="27"/>
      <c r="I548" s="27"/>
      <c r="J548" s="27"/>
      <c r="K548" s="27"/>
      <c r="L548" s="27"/>
      <c r="M548" s="27"/>
      <c r="N548" s="27"/>
      <c r="O548" s="27"/>
      <c r="P548" s="27"/>
      <c r="Q548" s="27"/>
      <c r="R548" s="27"/>
      <c r="S548" s="27"/>
      <c r="T548" s="27"/>
      <c r="U548" s="27"/>
      <c r="V548" s="27"/>
      <c r="W548" s="27"/>
      <c r="X548" s="27"/>
      <c r="Y548" s="15"/>
      <c r="Z548" s="15"/>
      <c r="AA548" s="15"/>
      <c r="AB548" s="15"/>
      <c r="AC548" s="15"/>
      <c r="AD548" s="3"/>
      <c r="AE548" s="28" t="s">
        <v>1373</v>
      </c>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row>
    <row r="549" spans="5:56" customFormat="1" x14ac:dyDescent="0.25">
      <c r="E549" s="43" t="s">
        <v>1366</v>
      </c>
      <c r="F549" s="42"/>
      <c r="G549" s="42"/>
      <c r="H549" s="42"/>
      <c r="I549" s="42"/>
      <c r="J549" s="42"/>
      <c r="K549" s="42"/>
      <c r="L549" s="42"/>
      <c r="M549" s="42"/>
      <c r="N549" s="42"/>
      <c r="O549" s="42"/>
      <c r="P549" s="42"/>
      <c r="Q549" s="42"/>
      <c r="R549" s="42"/>
      <c r="S549" s="42"/>
      <c r="T549" s="42"/>
      <c r="U549" s="42"/>
      <c r="V549" s="42"/>
      <c r="W549" s="42"/>
      <c r="X549" s="42"/>
      <c r="Y549" s="20"/>
      <c r="Z549" s="20"/>
      <c r="AA549" s="20"/>
      <c r="AB549" s="20"/>
      <c r="AC549" s="20"/>
      <c r="AD549" s="3"/>
      <c r="AE549" s="28"/>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row>
    <row r="550" spans="5:56" customFormat="1" x14ac:dyDescent="0.25">
      <c r="E550" s="43" t="s">
        <v>893</v>
      </c>
      <c r="F550" s="42"/>
      <c r="G550" s="42"/>
      <c r="H550" s="42"/>
      <c r="I550" s="42"/>
      <c r="J550" s="42"/>
      <c r="K550" s="42"/>
      <c r="L550" s="42"/>
      <c r="M550" s="42"/>
      <c r="N550" s="42"/>
      <c r="O550" s="42"/>
      <c r="P550" s="42"/>
      <c r="Q550" s="42"/>
      <c r="R550" s="42"/>
      <c r="S550" s="42"/>
      <c r="T550" s="42"/>
      <c r="U550" s="42"/>
      <c r="V550" s="42"/>
      <c r="W550" s="42"/>
      <c r="X550" s="42"/>
      <c r="Y550" s="20"/>
      <c r="Z550" s="20"/>
      <c r="AA550" s="20"/>
      <c r="AB550" s="20"/>
      <c r="AC550" s="20"/>
      <c r="AD550" s="3"/>
      <c r="AE550" s="28" t="s">
        <v>770</v>
      </c>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row>
    <row r="551" spans="5:56" customFormat="1" x14ac:dyDescent="0.25">
      <c r="E551" s="43" t="s">
        <v>894</v>
      </c>
      <c r="F551" s="42"/>
      <c r="G551" s="42"/>
      <c r="H551" s="42"/>
      <c r="I551" s="42"/>
      <c r="J551" s="42"/>
      <c r="K551" s="42"/>
      <c r="L551" s="42"/>
      <c r="M551" s="42"/>
      <c r="N551" s="42"/>
      <c r="O551" s="42"/>
      <c r="P551" s="42"/>
      <c r="Q551" s="42"/>
      <c r="R551" s="42"/>
      <c r="S551" s="42"/>
      <c r="T551" s="42"/>
      <c r="U551" s="42"/>
      <c r="V551" s="42"/>
      <c r="W551" s="42"/>
      <c r="X551" s="42"/>
      <c r="Y551" s="20"/>
      <c r="Z551" s="20"/>
      <c r="AA551" s="20"/>
      <c r="AB551" s="20"/>
      <c r="AC551" s="20"/>
      <c r="AD551" s="3"/>
      <c r="AE551" s="28" t="s">
        <v>23</v>
      </c>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row>
    <row r="552" spans="5:56" customFormat="1" x14ac:dyDescent="0.25">
      <c r="E552" s="26"/>
      <c r="F552" s="27"/>
      <c r="G552" s="27"/>
      <c r="H552" s="27"/>
      <c r="I552" s="27"/>
      <c r="J552" s="27"/>
      <c r="K552" s="27"/>
      <c r="L552" s="27"/>
      <c r="M552" s="27"/>
      <c r="N552" s="27"/>
      <c r="O552" s="27"/>
      <c r="P552" s="27"/>
      <c r="Q552" s="27"/>
      <c r="R552" s="27"/>
      <c r="S552" s="27"/>
      <c r="T552" s="27"/>
      <c r="U552" s="27"/>
      <c r="V552" s="27"/>
      <c r="W552" s="27"/>
      <c r="X552" s="27"/>
      <c r="Y552" s="15"/>
      <c r="Z552" s="15"/>
      <c r="AA552" s="15"/>
      <c r="AB552" s="15"/>
      <c r="AC552" s="15"/>
      <c r="AD552" s="3"/>
      <c r="AE552" s="28" t="s">
        <v>1382</v>
      </c>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row>
    <row r="553" spans="5:56" customFormat="1" x14ac:dyDescent="0.25">
      <c r="E553" s="26" t="s">
        <v>42</v>
      </c>
      <c r="F553" s="27"/>
      <c r="G553" s="27"/>
      <c r="H553" s="27"/>
      <c r="I553" s="27"/>
      <c r="J553" s="27"/>
      <c r="K553" s="27"/>
      <c r="L553" s="27"/>
      <c r="M553" s="27"/>
      <c r="N553" s="27"/>
      <c r="O553" s="27"/>
      <c r="P553" s="27"/>
      <c r="Q553" s="27"/>
      <c r="R553" s="27"/>
      <c r="S553" s="27"/>
      <c r="T553" s="27"/>
      <c r="U553" s="27"/>
      <c r="V553" s="27"/>
      <c r="W553" s="27"/>
      <c r="X553" s="27"/>
      <c r="Y553" s="15"/>
      <c r="Z553" s="15"/>
      <c r="AA553" s="15"/>
      <c r="AB553" s="15"/>
      <c r="AC553" s="15"/>
      <c r="AD553" s="3"/>
      <c r="AE553" s="28" t="s">
        <v>1383</v>
      </c>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row>
    <row r="554" spans="5:56" customFormat="1" x14ac:dyDescent="0.25">
      <c r="E554" s="26"/>
      <c r="F554" s="27"/>
      <c r="G554" s="27"/>
      <c r="H554" s="27"/>
      <c r="I554" s="27"/>
      <c r="J554" s="27"/>
      <c r="K554" s="27"/>
      <c r="L554" s="27"/>
      <c r="M554" s="27"/>
      <c r="N554" s="27"/>
      <c r="O554" s="27"/>
      <c r="P554" s="27"/>
      <c r="Q554" s="27"/>
      <c r="R554" s="27"/>
      <c r="S554" s="27"/>
      <c r="T554" s="27"/>
      <c r="U554" s="27"/>
      <c r="V554" s="27"/>
      <c r="W554" s="27"/>
      <c r="X554" s="27"/>
      <c r="Y554" s="15"/>
      <c r="Z554" s="15"/>
      <c r="AA554" s="15"/>
      <c r="AB554" s="15"/>
      <c r="AC554" s="15"/>
      <c r="AD554" s="3"/>
      <c r="AE554" s="28" t="s">
        <v>772</v>
      </c>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row>
    <row r="555" spans="5:56" customFormat="1" x14ac:dyDescent="0.25">
      <c r="E555" s="26" t="s">
        <v>321</v>
      </c>
      <c r="F555" s="27"/>
      <c r="G555" s="27"/>
      <c r="H555" s="27"/>
      <c r="I555" s="27"/>
      <c r="J555" s="27"/>
      <c r="K555" s="27"/>
      <c r="L555" s="27"/>
      <c r="M555" s="27"/>
      <c r="N555" s="27"/>
      <c r="O555" s="27"/>
      <c r="P555" s="27"/>
      <c r="Q555" s="27"/>
      <c r="R555" s="27"/>
      <c r="S555" s="27"/>
      <c r="T555" s="27"/>
      <c r="U555" s="27"/>
      <c r="V555" s="27"/>
      <c r="W555" s="27"/>
      <c r="X555" s="27"/>
      <c r="Y555" s="15"/>
      <c r="Z555" s="15"/>
      <c r="AA555" s="15"/>
      <c r="AB555" s="15"/>
      <c r="AC555" s="15"/>
      <c r="AD555" s="3"/>
      <c r="AE555" s="28" t="s">
        <v>1378</v>
      </c>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row>
    <row r="556" spans="5:56" customFormat="1" x14ac:dyDescent="0.25">
      <c r="E556" s="46" t="s">
        <v>1368</v>
      </c>
      <c r="F556" s="42"/>
      <c r="G556" s="42"/>
      <c r="H556" s="42"/>
      <c r="I556" s="42"/>
      <c r="J556" s="42"/>
      <c r="K556" s="42"/>
      <c r="L556" s="42"/>
      <c r="M556" s="42"/>
      <c r="N556" s="42"/>
      <c r="O556" s="42"/>
      <c r="P556" s="42"/>
      <c r="Q556" s="42"/>
      <c r="R556" s="42"/>
      <c r="S556" s="42"/>
      <c r="T556" s="42"/>
      <c r="U556" s="42"/>
      <c r="V556" s="42"/>
      <c r="W556" s="42"/>
      <c r="X556" s="42"/>
      <c r="Y556" s="20"/>
      <c r="Z556" s="20"/>
      <c r="AA556" s="20"/>
      <c r="AB556" s="20"/>
      <c r="AC556" s="20"/>
      <c r="AD556" s="3"/>
      <c r="AE556" s="28" t="s">
        <v>1376</v>
      </c>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row>
    <row r="557" spans="5:56" customFormat="1" x14ac:dyDescent="0.25">
      <c r="E557" s="46" t="s">
        <v>1369</v>
      </c>
      <c r="F557" s="42"/>
      <c r="G557" s="42"/>
      <c r="H557" s="42"/>
      <c r="I557" s="42"/>
      <c r="J557" s="42"/>
      <c r="K557" s="42"/>
      <c r="L557" s="42"/>
      <c r="M557" s="42"/>
      <c r="N557" s="42"/>
      <c r="O557" s="42"/>
      <c r="P557" s="42"/>
      <c r="Q557" s="42"/>
      <c r="R557" s="42"/>
      <c r="S557" s="42"/>
      <c r="T557" s="42"/>
      <c r="U557" s="42"/>
      <c r="V557" s="42"/>
      <c r="W557" s="42"/>
      <c r="X557" s="42"/>
      <c r="Y557" s="20"/>
      <c r="Z557" s="20"/>
      <c r="AA557" s="20"/>
      <c r="AB557" s="20"/>
      <c r="AC557" s="20"/>
      <c r="AD557" s="3"/>
      <c r="AE557" s="28" t="s">
        <v>1374</v>
      </c>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row>
    <row r="558" spans="5:56" customFormat="1" x14ac:dyDescent="0.25">
      <c r="E558" s="43" t="s">
        <v>1367</v>
      </c>
      <c r="F558" s="42"/>
      <c r="G558" s="42"/>
      <c r="H558" s="42"/>
      <c r="I558" s="42"/>
      <c r="J558" s="42"/>
      <c r="K558" s="42"/>
      <c r="L558" s="42"/>
      <c r="M558" s="42"/>
      <c r="N558" s="42"/>
      <c r="O558" s="42"/>
      <c r="P558" s="42"/>
      <c r="Q558" s="42"/>
      <c r="R558" s="42"/>
      <c r="S558" s="42"/>
      <c r="T558" s="42"/>
      <c r="U558" s="42"/>
      <c r="V558" s="42"/>
      <c r="W558" s="42"/>
      <c r="X558" s="42"/>
      <c r="Y558" s="20"/>
      <c r="Z558" s="20"/>
      <c r="AA558" s="20"/>
      <c r="AB558" s="20"/>
      <c r="AC558" s="20"/>
      <c r="AD558" s="3"/>
      <c r="AE558" s="28"/>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row>
    <row r="559" spans="5:56" customFormat="1" x14ac:dyDescent="0.25">
      <c r="E559" s="46" t="s">
        <v>1370</v>
      </c>
      <c r="F559" s="42"/>
      <c r="G559" s="42"/>
      <c r="H559" s="42"/>
      <c r="I559" s="42"/>
      <c r="J559" s="42"/>
      <c r="K559" s="42"/>
      <c r="L559" s="42"/>
      <c r="M559" s="42"/>
      <c r="N559" s="42"/>
      <c r="O559" s="42"/>
      <c r="P559" s="42"/>
      <c r="Q559" s="42"/>
      <c r="R559" s="42"/>
      <c r="S559" s="42"/>
      <c r="T559" s="42"/>
      <c r="U559" s="42"/>
      <c r="V559" s="42"/>
      <c r="W559" s="42"/>
      <c r="X559" s="42"/>
      <c r="Y559" s="20"/>
      <c r="Z559" s="20"/>
      <c r="AA559" s="20"/>
      <c r="AB559" s="20"/>
      <c r="AC559" s="20"/>
      <c r="AD559" s="3"/>
      <c r="AE559" s="28" t="s">
        <v>29</v>
      </c>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row>
    <row r="560" spans="5:56" customFormat="1" x14ac:dyDescent="0.25">
      <c r="E560" s="46" t="s">
        <v>1371</v>
      </c>
      <c r="F560" s="42"/>
      <c r="G560" s="42"/>
      <c r="H560" s="42"/>
      <c r="I560" s="42"/>
      <c r="J560" s="42"/>
      <c r="K560" s="42"/>
      <c r="L560" s="42"/>
      <c r="M560" s="42"/>
      <c r="N560" s="42"/>
      <c r="O560" s="42"/>
      <c r="P560" s="42"/>
      <c r="Q560" s="42"/>
      <c r="R560" s="42"/>
      <c r="S560" s="42"/>
      <c r="T560" s="42"/>
      <c r="U560" s="42"/>
      <c r="V560" s="42"/>
      <c r="W560" s="42"/>
      <c r="X560" s="42"/>
      <c r="Y560" s="20"/>
      <c r="Z560" s="20"/>
      <c r="AA560" s="20"/>
      <c r="AB560" s="20"/>
      <c r="AC560" s="20"/>
      <c r="AD560" s="3"/>
      <c r="AE560" s="37" t="s">
        <v>24</v>
      </c>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row>
    <row r="561" spans="5:78" customFormat="1" x14ac:dyDescent="0.25">
      <c r="E561" s="46" t="s">
        <v>1372</v>
      </c>
      <c r="F561" s="42"/>
      <c r="G561" s="42"/>
      <c r="H561" s="42"/>
      <c r="I561" s="42"/>
      <c r="J561" s="42"/>
      <c r="K561" s="42"/>
      <c r="L561" s="42"/>
      <c r="M561" s="42"/>
      <c r="N561" s="42"/>
      <c r="O561" s="42"/>
      <c r="P561" s="42"/>
      <c r="Q561" s="42"/>
      <c r="R561" s="42"/>
      <c r="S561" s="42"/>
      <c r="T561" s="42"/>
      <c r="U561" s="42"/>
      <c r="V561" s="42"/>
      <c r="W561" s="42"/>
      <c r="X561" s="42"/>
      <c r="Y561" s="42"/>
      <c r="Z561" s="42"/>
      <c r="AA561" s="42"/>
      <c r="AB561" s="42"/>
      <c r="AC561" s="42"/>
    </row>
    <row r="562" spans="5:78" customFormat="1" x14ac:dyDescent="0.25">
      <c r="E562" s="26" t="s">
        <v>322</v>
      </c>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row>
    <row r="563" spans="5:78" customFormat="1" x14ac:dyDescent="0.25">
      <c r="E563" s="47" t="s">
        <v>1364</v>
      </c>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row>
    <row r="564" spans="5:78" customFormat="1" x14ac:dyDescent="0.25">
      <c r="E564" s="47" t="s">
        <v>1363</v>
      </c>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row>
    <row r="565" spans="5:78" customFormat="1" x14ac:dyDescent="0.25">
      <c r="E565" s="26" t="s">
        <v>21</v>
      </c>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row>
    <row r="566" spans="5:78" customFormat="1" x14ac:dyDescent="0.25"/>
    <row r="567" spans="5:78" customFormat="1" x14ac:dyDescent="0.25">
      <c r="E567" s="2" t="s">
        <v>4</v>
      </c>
      <c r="BX567" s="3"/>
      <c r="BZ567" s="2" t="s">
        <v>5</v>
      </c>
    </row>
    <row r="568" spans="5:78" customFormat="1" x14ac:dyDescent="0.25"/>
    <row r="569" spans="5:78" customFormat="1" x14ac:dyDescent="0.25"/>
    <row r="570" spans="5:78" customFormat="1" x14ac:dyDescent="0.25"/>
    <row r="571" spans="5:78" customFormat="1" x14ac:dyDescent="0.25"/>
    <row r="572" spans="5:78" customFormat="1" x14ac:dyDescent="0.25"/>
    <row r="573" spans="5:78" customFormat="1" x14ac:dyDescent="0.25"/>
    <row r="574" spans="5:78" customFormat="1" x14ac:dyDescent="0.25"/>
    <row r="575" spans="5:78" customFormat="1" x14ac:dyDescent="0.25"/>
    <row r="576" spans="5:78"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spans="5:5" customFormat="1" x14ac:dyDescent="0.25"/>
    <row r="610" spans="5:5" customFormat="1" x14ac:dyDescent="0.25"/>
    <row r="611" spans="5:5" customFormat="1" x14ac:dyDescent="0.25">
      <c r="E611" s="1" t="s">
        <v>1302</v>
      </c>
    </row>
    <row r="612" spans="5:5" customFormat="1" x14ac:dyDescent="0.25"/>
    <row r="613" spans="5:5" customFormat="1" x14ac:dyDescent="0.25"/>
    <row r="614" spans="5:5" customFormat="1" x14ac:dyDescent="0.25"/>
    <row r="615" spans="5:5" customFormat="1" x14ac:dyDescent="0.25"/>
    <row r="616" spans="5:5" customFormat="1" x14ac:dyDescent="0.25"/>
    <row r="617" spans="5:5" customFormat="1" x14ac:dyDescent="0.25"/>
    <row r="618" spans="5:5" customFormat="1" x14ac:dyDescent="0.25"/>
    <row r="619" spans="5:5" customFormat="1" x14ac:dyDescent="0.25"/>
    <row r="620" spans="5:5" customFormat="1" x14ac:dyDescent="0.25"/>
    <row r="621" spans="5:5" customFormat="1" x14ac:dyDescent="0.25"/>
    <row r="622" spans="5:5" customFormat="1" x14ac:dyDescent="0.25"/>
    <row r="623" spans="5:5" customFormat="1" x14ac:dyDescent="0.25"/>
    <row r="624" spans="5:5"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spans="5:5" customFormat="1" x14ac:dyDescent="0.25"/>
    <row r="658" spans="5:5" customFormat="1" x14ac:dyDescent="0.25"/>
    <row r="659" spans="5:5" customFormat="1" x14ac:dyDescent="0.25"/>
    <row r="660" spans="5:5" customFormat="1" x14ac:dyDescent="0.25"/>
    <row r="661" spans="5:5" customFormat="1" x14ac:dyDescent="0.25"/>
    <row r="662" spans="5:5" customFormat="1" x14ac:dyDescent="0.25"/>
    <row r="663" spans="5:5" customFormat="1" x14ac:dyDescent="0.25"/>
    <row r="664" spans="5:5" customFormat="1" x14ac:dyDescent="0.25"/>
    <row r="665" spans="5:5" customFormat="1" x14ac:dyDescent="0.25"/>
    <row r="666" spans="5:5" customFormat="1" x14ac:dyDescent="0.25"/>
    <row r="667" spans="5:5" customFormat="1" x14ac:dyDescent="0.25"/>
    <row r="668" spans="5:5" customFormat="1" x14ac:dyDescent="0.25"/>
    <row r="669" spans="5:5" customFormat="1" x14ac:dyDescent="0.25">
      <c r="E669" s="1" t="s">
        <v>1303</v>
      </c>
    </row>
    <row r="670" spans="5:5" customFormat="1" x14ac:dyDescent="0.25"/>
    <row r="671" spans="5:5" customFormat="1" x14ac:dyDescent="0.25"/>
    <row r="672" spans="5:5"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spans="5:5" customFormat="1" x14ac:dyDescent="0.25"/>
    <row r="722" spans="5:5" customFormat="1" x14ac:dyDescent="0.25"/>
    <row r="723" spans="5:5" customFormat="1" x14ac:dyDescent="0.25"/>
    <row r="724" spans="5:5" customFormat="1" x14ac:dyDescent="0.25"/>
    <row r="725" spans="5:5" customFormat="1" x14ac:dyDescent="0.25"/>
    <row r="726" spans="5:5" customFormat="1" x14ac:dyDescent="0.25"/>
    <row r="727" spans="5:5" customFormat="1" x14ac:dyDescent="0.25"/>
    <row r="728" spans="5:5" customFormat="1" x14ac:dyDescent="0.25">
      <c r="E728" s="22" t="s">
        <v>1387</v>
      </c>
    </row>
    <row r="729" spans="5:5" customFormat="1" x14ac:dyDescent="0.25">
      <c r="E729" t="s">
        <v>1388</v>
      </c>
    </row>
    <row r="730" spans="5:5" x14ac:dyDescent="0.25">
      <c r="E730"/>
    </row>
    <row r="744" spans="3:5" x14ac:dyDescent="0.25">
      <c r="C744" s="21">
        <v>0</v>
      </c>
      <c r="E744" s="1" t="s">
        <v>1207</v>
      </c>
    </row>
    <row r="745" spans="3:5" x14ac:dyDescent="0.25">
      <c r="E745" s="3" t="s">
        <v>1213</v>
      </c>
    </row>
    <row r="746" spans="3:5" x14ac:dyDescent="0.25">
      <c r="E746" s="1" t="s">
        <v>1208</v>
      </c>
    </row>
    <row r="747" spans="3:5" x14ac:dyDescent="0.25">
      <c r="E747" s="3" t="s">
        <v>271</v>
      </c>
    </row>
    <row r="748" spans="3:5" x14ac:dyDescent="0.25">
      <c r="E748" t="s">
        <v>272</v>
      </c>
    </row>
    <row r="750" spans="3:5" x14ac:dyDescent="0.25">
      <c r="E750" s="54" t="s">
        <v>142</v>
      </c>
    </row>
    <row r="751" spans="3:5" x14ac:dyDescent="0.25">
      <c r="E751" s="3" t="s">
        <v>217</v>
      </c>
    </row>
    <row r="753" spans="5:32" x14ac:dyDescent="0.25">
      <c r="E753" s="54" t="s">
        <v>219</v>
      </c>
    </row>
    <row r="754" spans="5:32" x14ac:dyDescent="0.25">
      <c r="E754" s="3" t="s">
        <v>279</v>
      </c>
    </row>
    <row r="756" spans="5:32" x14ac:dyDescent="0.25">
      <c r="E756" s="54" t="s">
        <v>220</v>
      </c>
    </row>
    <row r="757" spans="5:32" x14ac:dyDescent="0.25">
      <c r="E757" s="3" t="s">
        <v>310</v>
      </c>
    </row>
    <row r="759" spans="5:32" x14ac:dyDescent="0.25">
      <c r="E759" s="54" t="s">
        <v>99</v>
      </c>
    </row>
    <row r="760" spans="5:32" x14ac:dyDescent="0.25">
      <c r="E760" s="3" t="s">
        <v>1453</v>
      </c>
      <c r="AA760" s="1" t="s">
        <v>1452</v>
      </c>
      <c r="AF760" s="1" t="s">
        <v>1454</v>
      </c>
    </row>
    <row r="762" spans="5:32" x14ac:dyDescent="0.25">
      <c r="E762" s="54" t="s">
        <v>100</v>
      </c>
    </row>
    <row r="763" spans="5:32" x14ac:dyDescent="0.25">
      <c r="E763" s="3" t="s">
        <v>1209</v>
      </c>
    </row>
    <row r="765" spans="5:32" x14ac:dyDescent="0.25">
      <c r="E765" s="54" t="s">
        <v>104</v>
      </c>
    </row>
    <row r="766" spans="5:32" x14ac:dyDescent="0.25">
      <c r="E766" s="3" t="s">
        <v>1210</v>
      </c>
    </row>
    <row r="767" spans="5:32" x14ac:dyDescent="0.25">
      <c r="E767" s="3" t="s">
        <v>1211</v>
      </c>
    </row>
    <row r="769" spans="5:56" x14ac:dyDescent="0.25">
      <c r="E769" s="54" t="s">
        <v>101</v>
      </c>
    </row>
    <row r="770" spans="5:56" x14ac:dyDescent="0.25">
      <c r="E770" s="3" t="s">
        <v>1455</v>
      </c>
      <c r="AA770" s="1" t="s">
        <v>1452</v>
      </c>
    </row>
    <row r="771" spans="5:56" x14ac:dyDescent="0.25">
      <c r="E771" s="3" t="s">
        <v>1456</v>
      </c>
      <c r="AA771" s="1" t="s">
        <v>1454</v>
      </c>
    </row>
    <row r="773" spans="5:56" customFormat="1" x14ac:dyDescent="0.25">
      <c r="E773" s="26" t="s">
        <v>2</v>
      </c>
      <c r="F773" s="27"/>
      <c r="G773" s="27"/>
      <c r="H773" s="27"/>
      <c r="I773" s="27"/>
      <c r="J773" s="27"/>
      <c r="K773" s="27"/>
      <c r="L773" s="27"/>
      <c r="M773" s="27"/>
      <c r="N773" s="27"/>
      <c r="O773" s="27"/>
      <c r="P773" s="27"/>
      <c r="Q773" s="27"/>
      <c r="R773" s="27"/>
      <c r="S773" s="27"/>
      <c r="T773" s="27"/>
      <c r="U773" s="27"/>
      <c r="V773" s="27"/>
      <c r="W773" s="27"/>
      <c r="X773" s="27"/>
      <c r="Y773" s="15"/>
      <c r="Z773" s="15"/>
      <c r="AA773" s="15"/>
      <c r="AB773" s="15"/>
      <c r="AC773" s="15"/>
      <c r="AD773" s="3"/>
      <c r="AE773" s="28" t="s">
        <v>22</v>
      </c>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row>
    <row r="774" spans="5:56" customFormat="1" x14ac:dyDescent="0.25">
      <c r="E774" s="26" t="s">
        <v>1379</v>
      </c>
      <c r="F774" s="27"/>
      <c r="G774" s="27"/>
      <c r="H774" s="27"/>
      <c r="I774" s="27"/>
      <c r="J774" s="27"/>
      <c r="K774" s="27"/>
      <c r="L774" s="27"/>
      <c r="M774" s="27"/>
      <c r="N774" s="27"/>
      <c r="O774" s="27"/>
      <c r="P774" s="27"/>
      <c r="Q774" s="27"/>
      <c r="R774" s="27"/>
      <c r="S774" s="27"/>
      <c r="T774" s="27"/>
      <c r="U774" s="27"/>
      <c r="V774" s="27"/>
      <c r="W774" s="27"/>
      <c r="X774" s="27"/>
      <c r="Y774" s="15"/>
      <c r="Z774" s="15"/>
      <c r="AA774" s="15"/>
      <c r="AB774" s="15"/>
      <c r="AC774" s="15"/>
      <c r="AD774" s="3"/>
      <c r="AE774" s="28"/>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row>
    <row r="775" spans="5:56" customFormat="1" x14ac:dyDescent="0.25">
      <c r="E775" s="26" t="s">
        <v>157</v>
      </c>
      <c r="F775" s="27"/>
      <c r="G775" s="27"/>
      <c r="H775" s="27"/>
      <c r="I775" s="27"/>
      <c r="J775" s="27"/>
      <c r="K775" s="27"/>
      <c r="L775" s="27"/>
      <c r="M775" s="27"/>
      <c r="N775" s="27"/>
      <c r="O775" s="27"/>
      <c r="P775" s="27"/>
      <c r="Q775" s="27"/>
      <c r="R775" s="27"/>
      <c r="S775" s="27"/>
      <c r="T775" s="27"/>
      <c r="U775" s="27"/>
      <c r="V775" s="27"/>
      <c r="W775" s="27"/>
      <c r="X775" s="27"/>
      <c r="Y775" s="15"/>
      <c r="Z775" s="15"/>
      <c r="AA775" s="15"/>
      <c r="AB775" s="15"/>
      <c r="AC775" s="15"/>
      <c r="AD775" s="3"/>
      <c r="AE775" s="28" t="s">
        <v>770</v>
      </c>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row>
    <row r="776" spans="5:56" customFormat="1" x14ac:dyDescent="0.25">
      <c r="E776" s="26"/>
      <c r="F776" s="27"/>
      <c r="G776" s="27"/>
      <c r="H776" s="27"/>
      <c r="I776" s="27"/>
      <c r="J776" s="27"/>
      <c r="K776" s="27"/>
      <c r="L776" s="27"/>
      <c r="M776" s="27"/>
      <c r="N776" s="27"/>
      <c r="O776" s="27"/>
      <c r="P776" s="27"/>
      <c r="Q776" s="27"/>
      <c r="R776" s="27"/>
      <c r="S776" s="27"/>
      <c r="T776" s="27"/>
      <c r="U776" s="27"/>
      <c r="V776" s="27"/>
      <c r="W776" s="27"/>
      <c r="X776" s="27"/>
      <c r="Y776" s="15"/>
      <c r="Z776" s="15"/>
      <c r="AA776" s="15"/>
      <c r="AB776" s="15"/>
      <c r="AC776" s="15"/>
      <c r="AD776" s="3"/>
      <c r="AE776" s="28" t="s">
        <v>23</v>
      </c>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row>
    <row r="777" spans="5:56" customFormat="1" x14ac:dyDescent="0.25">
      <c r="E777" s="46" t="s">
        <v>768</v>
      </c>
      <c r="F777" s="42"/>
      <c r="G777" s="42"/>
      <c r="H777" s="42"/>
      <c r="I777" s="42"/>
      <c r="J777" s="42"/>
      <c r="K777" s="42"/>
      <c r="L777" s="42"/>
      <c r="M777" s="42"/>
      <c r="N777" s="42"/>
      <c r="O777" s="42"/>
      <c r="P777" s="42"/>
      <c r="Q777" s="42"/>
      <c r="R777" s="42"/>
      <c r="S777" s="42"/>
      <c r="T777" s="42"/>
      <c r="U777" s="42"/>
      <c r="V777" s="42"/>
      <c r="W777" s="42"/>
      <c r="X777" s="42"/>
      <c r="Y777" s="20"/>
      <c r="Z777" s="20"/>
      <c r="AA777" s="20"/>
      <c r="AB777" s="20"/>
      <c r="AC777" s="20"/>
      <c r="AD777" s="3"/>
      <c r="AE777" s="28" t="s">
        <v>1465</v>
      </c>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row>
    <row r="778" spans="5:56" customFormat="1" x14ac:dyDescent="0.25">
      <c r="E778" s="46" t="s">
        <v>769</v>
      </c>
      <c r="F778" s="42"/>
      <c r="G778" s="42"/>
      <c r="H778" s="42"/>
      <c r="I778" s="42"/>
      <c r="J778" s="42"/>
      <c r="K778" s="42"/>
      <c r="L778" s="42"/>
      <c r="M778" s="42"/>
      <c r="N778" s="42"/>
      <c r="O778" s="42"/>
      <c r="P778" s="42"/>
      <c r="Q778" s="42"/>
      <c r="R778" s="42"/>
      <c r="S778" s="42"/>
      <c r="T778" s="42"/>
      <c r="U778" s="42"/>
      <c r="V778" s="42"/>
      <c r="W778" s="42"/>
      <c r="X778" s="42"/>
      <c r="Y778" s="20"/>
      <c r="Z778" s="20"/>
      <c r="AA778" s="20"/>
      <c r="AB778" s="20"/>
      <c r="AC778" s="20"/>
      <c r="AD778" s="3"/>
      <c r="AE778" s="28" t="s">
        <v>1466</v>
      </c>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row>
    <row r="779" spans="5:56" customFormat="1" x14ac:dyDescent="0.25">
      <c r="E779" s="26"/>
      <c r="F779" s="27"/>
      <c r="G779" s="27"/>
      <c r="H779" s="27"/>
      <c r="I779" s="27"/>
      <c r="J779" s="27"/>
      <c r="K779" s="27"/>
      <c r="L779" s="27"/>
      <c r="M779" s="27"/>
      <c r="N779" s="27"/>
      <c r="O779" s="27"/>
      <c r="P779" s="27"/>
      <c r="Q779" s="27"/>
      <c r="R779" s="27"/>
      <c r="S779" s="27"/>
      <c r="T779" s="27"/>
      <c r="U779" s="27"/>
      <c r="V779" s="27"/>
      <c r="W779" s="27"/>
      <c r="X779" s="27"/>
      <c r="Y779" s="15"/>
      <c r="Z779" s="15"/>
      <c r="AA779" s="15"/>
      <c r="AB779" s="15"/>
      <c r="AC779" s="15"/>
      <c r="AD779" s="3"/>
      <c r="AE779" s="28" t="s">
        <v>348</v>
      </c>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row>
    <row r="780" spans="5:56" customFormat="1" x14ac:dyDescent="0.25">
      <c r="E780" s="43" t="s">
        <v>1365</v>
      </c>
      <c r="F780" s="42"/>
      <c r="G780" s="42"/>
      <c r="H780" s="42"/>
      <c r="I780" s="42"/>
      <c r="J780" s="42"/>
      <c r="K780" s="42"/>
      <c r="L780" s="42"/>
      <c r="M780" s="42"/>
      <c r="N780" s="42"/>
      <c r="O780" s="42"/>
      <c r="P780" s="42"/>
      <c r="Q780" s="42"/>
      <c r="R780" s="42"/>
      <c r="S780" s="42"/>
      <c r="T780" s="42"/>
      <c r="U780" s="42"/>
      <c r="V780" s="42"/>
      <c r="W780" s="42"/>
      <c r="X780" s="42"/>
      <c r="Y780" s="20"/>
      <c r="Z780" s="20"/>
      <c r="AA780" s="20"/>
      <c r="AB780" s="20"/>
      <c r="AC780" s="20"/>
      <c r="AD780" s="3"/>
      <c r="AE780" s="28" t="s">
        <v>1462</v>
      </c>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row>
    <row r="781" spans="5:56" customFormat="1" x14ac:dyDescent="0.25">
      <c r="E781" s="43" t="s">
        <v>891</v>
      </c>
      <c r="F781" s="42"/>
      <c r="G781" s="42"/>
      <c r="H781" s="42"/>
      <c r="I781" s="42"/>
      <c r="J781" s="42"/>
      <c r="K781" s="42"/>
      <c r="L781" s="42"/>
      <c r="M781" s="42"/>
      <c r="N781" s="42"/>
      <c r="O781" s="42"/>
      <c r="P781" s="42"/>
      <c r="Q781" s="42"/>
      <c r="R781" s="42"/>
      <c r="S781" s="42"/>
      <c r="T781" s="42"/>
      <c r="U781" s="42"/>
      <c r="V781" s="42"/>
      <c r="W781" s="42"/>
      <c r="X781" s="42"/>
      <c r="Y781" s="20"/>
      <c r="Z781" s="20"/>
      <c r="AA781" s="20"/>
      <c r="AB781" s="20"/>
      <c r="AC781" s="20"/>
      <c r="AD781" s="3"/>
      <c r="AE781" s="28" t="s">
        <v>1461</v>
      </c>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row>
    <row r="782" spans="5:56" customFormat="1" x14ac:dyDescent="0.25">
      <c r="E782" s="26"/>
      <c r="F782" s="27"/>
      <c r="G782" s="27"/>
      <c r="H782" s="27"/>
      <c r="I782" s="27"/>
      <c r="J782" s="27"/>
      <c r="K782" s="27"/>
      <c r="L782" s="27"/>
      <c r="M782" s="27"/>
      <c r="N782" s="27"/>
      <c r="O782" s="27"/>
      <c r="P782" s="27"/>
      <c r="Q782" s="27"/>
      <c r="R782" s="27"/>
      <c r="S782" s="27"/>
      <c r="T782" s="27"/>
      <c r="U782" s="27"/>
      <c r="V782" s="27"/>
      <c r="W782" s="27"/>
      <c r="X782" s="27"/>
      <c r="Y782" s="15"/>
      <c r="Z782" s="15"/>
      <c r="AA782" s="15"/>
      <c r="AB782" s="15"/>
      <c r="AC782" s="15"/>
      <c r="AD782" s="3"/>
      <c r="AE782" s="28" t="s">
        <v>1460</v>
      </c>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row>
    <row r="783" spans="5:56" customFormat="1" x14ac:dyDescent="0.25">
      <c r="E783" s="43" t="s">
        <v>1366</v>
      </c>
      <c r="F783" s="42"/>
      <c r="G783" s="42"/>
      <c r="H783" s="42"/>
      <c r="I783" s="42"/>
      <c r="J783" s="42"/>
      <c r="K783" s="42"/>
      <c r="L783" s="42"/>
      <c r="M783" s="42"/>
      <c r="N783" s="42"/>
      <c r="O783" s="42"/>
      <c r="P783" s="42"/>
      <c r="Q783" s="42"/>
      <c r="R783" s="42"/>
      <c r="S783" s="42"/>
      <c r="T783" s="42"/>
      <c r="U783" s="42"/>
      <c r="V783" s="42"/>
      <c r="W783" s="42"/>
      <c r="X783" s="42"/>
      <c r="Y783" s="20"/>
      <c r="Z783" s="20"/>
      <c r="AA783" s="20"/>
      <c r="AB783" s="20"/>
      <c r="AC783" s="20"/>
      <c r="AD783" s="3"/>
      <c r="AE783" s="28"/>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row>
    <row r="784" spans="5:56" customFormat="1" x14ac:dyDescent="0.25">
      <c r="E784" s="43" t="s">
        <v>893</v>
      </c>
      <c r="F784" s="42"/>
      <c r="G784" s="42"/>
      <c r="H784" s="42"/>
      <c r="I784" s="42"/>
      <c r="J784" s="42"/>
      <c r="K784" s="42"/>
      <c r="L784" s="42"/>
      <c r="M784" s="42"/>
      <c r="N784" s="42"/>
      <c r="O784" s="42"/>
      <c r="P784" s="42"/>
      <c r="Q784" s="42"/>
      <c r="R784" s="42"/>
      <c r="S784" s="42"/>
      <c r="T784" s="42"/>
      <c r="U784" s="42"/>
      <c r="V784" s="42"/>
      <c r="W784" s="42"/>
      <c r="X784" s="42"/>
      <c r="Y784" s="20"/>
      <c r="Z784" s="20"/>
      <c r="AA784" s="20"/>
      <c r="AB784" s="20"/>
      <c r="AC784" s="20"/>
      <c r="AD784" s="3"/>
      <c r="AE784" s="28" t="s">
        <v>770</v>
      </c>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row>
    <row r="785" spans="5:56" customFormat="1" x14ac:dyDescent="0.25">
      <c r="E785" s="43" t="s">
        <v>894</v>
      </c>
      <c r="F785" s="42"/>
      <c r="G785" s="42"/>
      <c r="H785" s="42"/>
      <c r="I785" s="42"/>
      <c r="J785" s="42"/>
      <c r="K785" s="42"/>
      <c r="L785" s="42"/>
      <c r="M785" s="42"/>
      <c r="N785" s="42"/>
      <c r="O785" s="42"/>
      <c r="P785" s="42"/>
      <c r="Q785" s="42"/>
      <c r="R785" s="42"/>
      <c r="S785" s="42"/>
      <c r="T785" s="42"/>
      <c r="U785" s="42"/>
      <c r="V785" s="42"/>
      <c r="W785" s="42"/>
      <c r="X785" s="42"/>
      <c r="Y785" s="20"/>
      <c r="Z785" s="20"/>
      <c r="AA785" s="20"/>
      <c r="AB785" s="20"/>
      <c r="AC785" s="20"/>
      <c r="AD785" s="3"/>
      <c r="AE785" s="28" t="s">
        <v>23</v>
      </c>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row>
    <row r="786" spans="5:56" customFormat="1" x14ac:dyDescent="0.25">
      <c r="E786" s="26"/>
      <c r="F786" s="27"/>
      <c r="G786" s="27"/>
      <c r="H786" s="27"/>
      <c r="I786" s="27"/>
      <c r="J786" s="27"/>
      <c r="K786" s="27"/>
      <c r="L786" s="27"/>
      <c r="M786" s="27"/>
      <c r="N786" s="27"/>
      <c r="O786" s="27"/>
      <c r="P786" s="27"/>
      <c r="Q786" s="27"/>
      <c r="R786" s="27"/>
      <c r="S786" s="27"/>
      <c r="T786" s="27"/>
      <c r="U786" s="27"/>
      <c r="V786" s="27"/>
      <c r="W786" s="27"/>
      <c r="X786" s="27"/>
      <c r="Y786" s="15"/>
      <c r="Z786" s="15"/>
      <c r="AA786" s="15"/>
      <c r="AB786" s="15"/>
      <c r="AC786" s="15"/>
      <c r="AD786" s="3"/>
      <c r="AE786" s="28" t="s">
        <v>1465</v>
      </c>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row>
    <row r="787" spans="5:56" customFormat="1" x14ac:dyDescent="0.25">
      <c r="E787" s="26" t="s">
        <v>42</v>
      </c>
      <c r="F787" s="27"/>
      <c r="G787" s="27"/>
      <c r="H787" s="27"/>
      <c r="I787" s="27"/>
      <c r="J787" s="27"/>
      <c r="K787" s="27"/>
      <c r="L787" s="27"/>
      <c r="M787" s="27"/>
      <c r="N787" s="27"/>
      <c r="O787" s="27"/>
      <c r="P787" s="27"/>
      <c r="Q787" s="27"/>
      <c r="R787" s="27"/>
      <c r="S787" s="27"/>
      <c r="T787" s="27"/>
      <c r="U787" s="27"/>
      <c r="V787" s="27"/>
      <c r="W787" s="27"/>
      <c r="X787" s="27"/>
      <c r="Y787" s="15"/>
      <c r="Z787" s="15"/>
      <c r="AA787" s="15"/>
      <c r="AB787" s="15"/>
      <c r="AC787" s="15"/>
      <c r="AD787" s="3"/>
      <c r="AE787" s="28" t="s">
        <v>1466</v>
      </c>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row>
    <row r="788" spans="5:56" customFormat="1" x14ac:dyDescent="0.25">
      <c r="E788" s="26"/>
      <c r="F788" s="27"/>
      <c r="G788" s="27"/>
      <c r="H788" s="27"/>
      <c r="I788" s="27"/>
      <c r="J788" s="27"/>
      <c r="K788" s="27"/>
      <c r="L788" s="27"/>
      <c r="M788" s="27"/>
      <c r="N788" s="27"/>
      <c r="O788" s="27"/>
      <c r="P788" s="27"/>
      <c r="Q788" s="27"/>
      <c r="R788" s="27"/>
      <c r="S788" s="27"/>
      <c r="T788" s="27"/>
      <c r="U788" s="27"/>
      <c r="V788" s="27"/>
      <c r="W788" s="27"/>
      <c r="X788" s="27"/>
      <c r="Y788" s="15"/>
      <c r="Z788" s="15"/>
      <c r="AA788" s="15"/>
      <c r="AB788" s="15"/>
      <c r="AC788" s="15"/>
      <c r="AD788" s="3"/>
      <c r="AE788" s="28" t="s">
        <v>348</v>
      </c>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row>
    <row r="789" spans="5:56" customFormat="1" x14ac:dyDescent="0.25">
      <c r="E789" s="26" t="s">
        <v>321</v>
      </c>
      <c r="F789" s="27"/>
      <c r="G789" s="27"/>
      <c r="H789" s="27"/>
      <c r="I789" s="27"/>
      <c r="J789" s="27"/>
      <c r="K789" s="27"/>
      <c r="L789" s="27"/>
      <c r="M789" s="27"/>
      <c r="N789" s="27"/>
      <c r="O789" s="27"/>
      <c r="P789" s="27"/>
      <c r="Q789" s="27"/>
      <c r="R789" s="27"/>
      <c r="S789" s="27"/>
      <c r="T789" s="27"/>
      <c r="U789" s="27"/>
      <c r="V789" s="27"/>
      <c r="W789" s="27"/>
      <c r="X789" s="27"/>
      <c r="Y789" s="15"/>
      <c r="Z789" s="15"/>
      <c r="AA789" s="15"/>
      <c r="AB789" s="15"/>
      <c r="AC789" s="15"/>
      <c r="AD789" s="3"/>
      <c r="AE789" s="28" t="s">
        <v>1463</v>
      </c>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row>
    <row r="790" spans="5:56" customFormat="1" x14ac:dyDescent="0.25">
      <c r="E790" s="46" t="s">
        <v>1368</v>
      </c>
      <c r="F790" s="42"/>
      <c r="G790" s="42"/>
      <c r="H790" s="42"/>
      <c r="I790" s="42"/>
      <c r="J790" s="42"/>
      <c r="K790" s="42"/>
      <c r="L790" s="42"/>
      <c r="M790" s="42"/>
      <c r="N790" s="42"/>
      <c r="O790" s="42"/>
      <c r="P790" s="42"/>
      <c r="Q790" s="42"/>
      <c r="R790" s="42"/>
      <c r="S790" s="42"/>
      <c r="T790" s="42"/>
      <c r="U790" s="42"/>
      <c r="V790" s="42"/>
      <c r="W790" s="42"/>
      <c r="X790" s="42"/>
      <c r="Y790" s="20"/>
      <c r="Z790" s="20"/>
      <c r="AA790" s="20"/>
      <c r="AB790" s="20"/>
      <c r="AC790" s="20"/>
      <c r="AD790" s="3"/>
      <c r="AE790" s="28" t="s">
        <v>1464</v>
      </c>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row>
    <row r="791" spans="5:56" customFormat="1" x14ac:dyDescent="0.25">
      <c r="E791" s="46" t="s">
        <v>1369</v>
      </c>
      <c r="F791" s="42"/>
      <c r="G791" s="42"/>
      <c r="H791" s="42"/>
      <c r="I791" s="42"/>
      <c r="J791" s="42"/>
      <c r="K791" s="42"/>
      <c r="L791" s="42"/>
      <c r="M791" s="42"/>
      <c r="N791" s="42"/>
      <c r="O791" s="42"/>
      <c r="P791" s="42"/>
      <c r="Q791" s="42"/>
      <c r="R791" s="42"/>
      <c r="S791" s="42"/>
      <c r="T791" s="42"/>
      <c r="U791" s="42"/>
      <c r="V791" s="42"/>
      <c r="W791" s="42"/>
      <c r="X791" s="42"/>
      <c r="Y791" s="20"/>
      <c r="Z791" s="20"/>
      <c r="AA791" s="20"/>
      <c r="AB791" s="20"/>
      <c r="AC791" s="20"/>
      <c r="AD791" s="3"/>
      <c r="AE791" s="28" t="s">
        <v>1459</v>
      </c>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row>
    <row r="792" spans="5:56" customFormat="1" x14ac:dyDescent="0.25">
      <c r="E792" s="43" t="s">
        <v>1367</v>
      </c>
      <c r="F792" s="42"/>
      <c r="G792" s="42"/>
      <c r="H792" s="42"/>
      <c r="I792" s="42"/>
      <c r="J792" s="42"/>
      <c r="K792" s="42"/>
      <c r="L792" s="42"/>
      <c r="M792" s="42"/>
      <c r="N792" s="42"/>
      <c r="O792" s="42"/>
      <c r="P792" s="42"/>
      <c r="Q792" s="42"/>
      <c r="R792" s="42"/>
      <c r="S792" s="42"/>
      <c r="T792" s="42"/>
      <c r="U792" s="42"/>
      <c r="V792" s="42"/>
      <c r="W792" s="42"/>
      <c r="X792" s="42"/>
      <c r="Y792" s="20"/>
      <c r="Z792" s="20"/>
      <c r="AA792" s="20"/>
      <c r="AB792" s="20"/>
      <c r="AC792" s="20"/>
      <c r="AD792" s="3"/>
      <c r="AE792" s="28"/>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row>
    <row r="793" spans="5:56" customFormat="1" x14ac:dyDescent="0.25">
      <c r="E793" s="46" t="s">
        <v>1370</v>
      </c>
      <c r="F793" s="42"/>
      <c r="G793" s="42"/>
      <c r="H793" s="42"/>
      <c r="I793" s="42"/>
      <c r="J793" s="42"/>
      <c r="K793" s="42"/>
      <c r="L793" s="42"/>
      <c r="M793" s="42"/>
      <c r="N793" s="42"/>
      <c r="O793" s="42"/>
      <c r="P793" s="42"/>
      <c r="Q793" s="42"/>
      <c r="R793" s="42"/>
      <c r="S793" s="42"/>
      <c r="T793" s="42"/>
      <c r="U793" s="42"/>
      <c r="V793" s="42"/>
      <c r="W793" s="42"/>
      <c r="X793" s="42"/>
      <c r="Y793" s="20"/>
      <c r="Z793" s="20"/>
      <c r="AA793" s="20"/>
      <c r="AB793" s="20"/>
      <c r="AC793" s="20"/>
      <c r="AD793" s="3"/>
      <c r="AE793" s="28" t="s">
        <v>29</v>
      </c>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row>
    <row r="794" spans="5:56" customFormat="1" x14ac:dyDescent="0.25">
      <c r="E794" s="46" t="s">
        <v>1371</v>
      </c>
      <c r="F794" s="42"/>
      <c r="G794" s="42"/>
      <c r="H794" s="42"/>
      <c r="I794" s="42"/>
      <c r="J794" s="42"/>
      <c r="K794" s="42"/>
      <c r="L794" s="42"/>
      <c r="M794" s="42"/>
      <c r="N794" s="42"/>
      <c r="O794" s="42"/>
      <c r="P794" s="42"/>
      <c r="Q794" s="42"/>
      <c r="R794" s="42"/>
      <c r="S794" s="42"/>
      <c r="T794" s="42"/>
      <c r="U794" s="42"/>
      <c r="V794" s="42"/>
      <c r="W794" s="42"/>
      <c r="X794" s="42"/>
      <c r="Y794" s="20"/>
      <c r="Z794" s="20"/>
      <c r="AA794" s="20"/>
      <c r="AB794" s="20"/>
      <c r="AC794" s="20"/>
      <c r="AD794" s="3"/>
      <c r="AE794" s="37" t="s">
        <v>24</v>
      </c>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row>
    <row r="795" spans="5:56" customFormat="1" x14ac:dyDescent="0.25">
      <c r="E795" s="46" t="s">
        <v>1372</v>
      </c>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5:56" customFormat="1" x14ac:dyDescent="0.25">
      <c r="E796" s="26" t="s">
        <v>322</v>
      </c>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5:56" customFormat="1" x14ac:dyDescent="0.25">
      <c r="E797" s="47" t="s">
        <v>1457</v>
      </c>
      <c r="F797" s="27"/>
      <c r="G797" s="27"/>
      <c r="H797" s="27"/>
      <c r="I797" s="27"/>
      <c r="J797" s="27"/>
      <c r="K797" s="27"/>
      <c r="L797" s="27"/>
      <c r="M797" s="27"/>
      <c r="N797" s="27"/>
      <c r="O797" s="27"/>
      <c r="P797" s="27"/>
      <c r="Q797" s="27"/>
      <c r="R797" s="27"/>
      <c r="S797" s="27"/>
      <c r="T797" s="27"/>
      <c r="U797" s="27"/>
      <c r="V797" s="27"/>
      <c r="W797" s="27"/>
      <c r="X797" s="27"/>
      <c r="Y797" s="15"/>
      <c r="Z797" s="15"/>
      <c r="AA797" s="15"/>
      <c r="AB797" s="15"/>
      <c r="AC797" s="15"/>
      <c r="AD797" s="3"/>
    </row>
    <row r="798" spans="5:56" customFormat="1" x14ac:dyDescent="0.25">
      <c r="E798" s="47" t="s">
        <v>1458</v>
      </c>
      <c r="F798" s="27"/>
      <c r="G798" s="27"/>
      <c r="H798" s="27"/>
      <c r="I798" s="27"/>
      <c r="J798" s="27"/>
      <c r="K798" s="27"/>
      <c r="L798" s="27"/>
      <c r="M798" s="27"/>
      <c r="N798" s="27"/>
      <c r="O798" s="27"/>
      <c r="P798" s="27"/>
      <c r="Q798" s="27"/>
      <c r="R798" s="27"/>
      <c r="S798" s="27"/>
      <c r="T798" s="27"/>
      <c r="U798" s="27"/>
      <c r="V798" s="27"/>
      <c r="W798" s="27"/>
      <c r="X798" s="27"/>
      <c r="Y798" s="15"/>
      <c r="Z798" s="15"/>
      <c r="AA798" s="15"/>
      <c r="AB798" s="15"/>
      <c r="AC798" s="15"/>
      <c r="AD798" s="3"/>
    </row>
    <row r="799" spans="5:56" customFormat="1" x14ac:dyDescent="0.25">
      <c r="E799" s="26" t="s">
        <v>21</v>
      </c>
      <c r="F799" s="27"/>
      <c r="G799" s="27"/>
      <c r="H799" s="27"/>
      <c r="I799" s="27"/>
      <c r="J799" s="27"/>
      <c r="K799" s="27"/>
      <c r="L799" s="27"/>
      <c r="M799" s="27"/>
      <c r="N799" s="27"/>
      <c r="O799" s="27"/>
      <c r="P799" s="27"/>
      <c r="Q799" s="27"/>
      <c r="R799" s="27"/>
      <c r="S799" s="27"/>
      <c r="T799" s="27"/>
      <c r="U799" s="27"/>
      <c r="V799" s="27"/>
      <c r="W799" s="27"/>
      <c r="X799" s="27"/>
      <c r="Y799" s="15"/>
      <c r="Z799" s="15"/>
      <c r="AA799" s="15"/>
      <c r="AB799" s="15"/>
      <c r="AC799" s="15"/>
      <c r="AD799" s="3"/>
    </row>
    <row r="800" spans="5:56" customFormat="1" x14ac:dyDescent="0.25">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5:77" customFormat="1" x14ac:dyDescent="0.25">
      <c r="E801" s="2" t="s">
        <v>4</v>
      </c>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Y801" s="2" t="s">
        <v>5</v>
      </c>
    </row>
    <row r="802" spans="5:77" customFormat="1" x14ac:dyDescent="0.25"/>
    <row r="803" spans="5:77" customFormat="1" x14ac:dyDescent="0.25"/>
    <row r="804" spans="5:77" customFormat="1" x14ac:dyDescent="0.25"/>
    <row r="805" spans="5:77" customFormat="1" x14ac:dyDescent="0.25"/>
    <row r="806" spans="5:77" customFormat="1" x14ac:dyDescent="0.25"/>
    <row r="807" spans="5:77" customFormat="1" x14ac:dyDescent="0.25"/>
    <row r="808" spans="5:77" customFormat="1" x14ac:dyDescent="0.25"/>
    <row r="809" spans="5:77" customFormat="1" x14ac:dyDescent="0.25"/>
    <row r="810" spans="5:77" customFormat="1" x14ac:dyDescent="0.25"/>
    <row r="811" spans="5:77" customFormat="1" x14ac:dyDescent="0.25"/>
    <row r="812" spans="5:77" customFormat="1" x14ac:dyDescent="0.25"/>
    <row r="813" spans="5:77" customFormat="1" x14ac:dyDescent="0.25"/>
    <row r="814" spans="5:77" customFormat="1" x14ac:dyDescent="0.25"/>
    <row r="815" spans="5:77" customFormat="1" x14ac:dyDescent="0.25"/>
    <row r="816" spans="5:77"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spans="5:56" customFormat="1" x14ac:dyDescent="0.25"/>
    <row r="834" spans="5:56" customFormat="1" x14ac:dyDescent="0.25"/>
    <row r="835" spans="5:56" customFormat="1" x14ac:dyDescent="0.25"/>
    <row r="836" spans="5:56" customFormat="1" x14ac:dyDescent="0.25"/>
    <row r="837" spans="5:56" customFormat="1" x14ac:dyDescent="0.25"/>
    <row r="838" spans="5:56" customFormat="1" x14ac:dyDescent="0.25"/>
    <row r="839" spans="5:56" customFormat="1" x14ac:dyDescent="0.25"/>
    <row r="840" spans="5:56" customFormat="1" x14ac:dyDescent="0.25"/>
    <row r="841" spans="5:56" customFormat="1" x14ac:dyDescent="0.25"/>
    <row r="842" spans="5:56" customFormat="1" x14ac:dyDescent="0.25"/>
    <row r="843" spans="5:56" customFormat="1" x14ac:dyDescent="0.25"/>
    <row r="844" spans="5:56" customFormat="1" x14ac:dyDescent="0.25"/>
    <row r="845" spans="5:56" customFormat="1" x14ac:dyDescent="0.25">
      <c r="E845" s="1" t="s">
        <v>1452</v>
      </c>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5:56" customFormat="1" x14ac:dyDescent="0.25">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5:56" customFormat="1" x14ac:dyDescent="0.25"/>
    <row r="848" spans="5:56"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spans="5:5" customFormat="1" x14ac:dyDescent="0.25"/>
    <row r="882" spans="5:5" customFormat="1" x14ac:dyDescent="0.25"/>
    <row r="883" spans="5:5" customFormat="1" x14ac:dyDescent="0.25"/>
    <row r="884" spans="5:5" customFormat="1" x14ac:dyDescent="0.25"/>
    <row r="885" spans="5:5" customFormat="1" x14ac:dyDescent="0.25"/>
    <row r="886" spans="5:5" customFormat="1" x14ac:dyDescent="0.25"/>
    <row r="887" spans="5:5" customFormat="1" x14ac:dyDescent="0.25"/>
    <row r="888" spans="5:5" customFormat="1" x14ac:dyDescent="0.25"/>
    <row r="889" spans="5:5" customFormat="1" x14ac:dyDescent="0.25">
      <c r="E889" s="1" t="s">
        <v>1454</v>
      </c>
    </row>
    <row r="890" spans="5:5" customFormat="1" x14ac:dyDescent="0.25"/>
    <row r="891" spans="5:5" customFormat="1" x14ac:dyDescent="0.25"/>
    <row r="892" spans="5:5" customFormat="1" x14ac:dyDescent="0.25"/>
    <row r="893" spans="5:5" customFormat="1" x14ac:dyDescent="0.25"/>
    <row r="894" spans="5:5" customFormat="1" x14ac:dyDescent="0.25"/>
    <row r="895" spans="5:5" customFormat="1" x14ac:dyDescent="0.25"/>
    <row r="896" spans="5:5"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spans="5:5" customFormat="1" x14ac:dyDescent="0.25"/>
    <row r="930" spans="5:5" customFormat="1" x14ac:dyDescent="0.25"/>
    <row r="931" spans="5:5" customFormat="1" x14ac:dyDescent="0.25"/>
    <row r="932" spans="5:5" customFormat="1" x14ac:dyDescent="0.25"/>
    <row r="933" spans="5:5" customFormat="1" x14ac:dyDescent="0.25">
      <c r="E933" s="22" t="s">
        <v>1467</v>
      </c>
    </row>
    <row r="934" spans="5:5" customFormat="1" x14ac:dyDescent="0.25">
      <c r="E934" t="s">
        <v>1468</v>
      </c>
    </row>
    <row r="935" spans="5:5" customFormat="1" x14ac:dyDescent="0.25"/>
    <row r="936" spans="5:5" customFormat="1" x14ac:dyDescent="0.25"/>
    <row r="937" spans="5:5" customFormat="1" x14ac:dyDescent="0.25"/>
    <row r="938" spans="5:5" customFormat="1" x14ac:dyDescent="0.25"/>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spans="3:5" customFormat="1" x14ac:dyDescent="0.25"/>
    <row r="946" spans="3:5" customFormat="1" x14ac:dyDescent="0.25"/>
    <row r="956" spans="3:5" x14ac:dyDescent="0.25">
      <c r="C956" s="21">
        <v>0</v>
      </c>
      <c r="E956" s="1" t="s">
        <v>1223</v>
      </c>
    </row>
    <row r="957" spans="3:5" x14ac:dyDescent="0.25">
      <c r="E957" s="3" t="s">
        <v>1304</v>
      </c>
    </row>
    <row r="958" spans="3:5" x14ac:dyDescent="0.25">
      <c r="E958" s="1" t="s">
        <v>1305</v>
      </c>
    </row>
    <row r="959" spans="3:5" x14ac:dyDescent="0.25">
      <c r="E959" s="3" t="s">
        <v>160</v>
      </c>
    </row>
    <row r="960" spans="3:5" x14ac:dyDescent="0.25">
      <c r="E960" s="3" t="s">
        <v>162</v>
      </c>
    </row>
    <row r="962" spans="5:59" x14ac:dyDescent="0.25">
      <c r="E962" s="54" t="s">
        <v>142</v>
      </c>
    </row>
    <row r="963" spans="5:59" x14ac:dyDescent="0.25">
      <c r="E963" s="3" t="s">
        <v>217</v>
      </c>
    </row>
    <row r="965" spans="5:59" x14ac:dyDescent="0.25">
      <c r="E965" s="54" t="s">
        <v>219</v>
      </c>
    </row>
    <row r="966" spans="5:59" x14ac:dyDescent="0.25">
      <c r="E966" s="3" t="s">
        <v>279</v>
      </c>
    </row>
    <row r="968" spans="5:59" x14ac:dyDescent="0.25">
      <c r="E968" s="54" t="s">
        <v>220</v>
      </c>
    </row>
    <row r="969" spans="5:59" x14ac:dyDescent="0.25">
      <c r="E969" s="3" t="s">
        <v>1307</v>
      </c>
    </row>
    <row r="971" spans="5:59" x14ac:dyDescent="0.25">
      <c r="E971" s="54" t="s">
        <v>99</v>
      </c>
    </row>
    <row r="972" spans="5:59" x14ac:dyDescent="0.25">
      <c r="E972" s="3" t="s">
        <v>1315</v>
      </c>
      <c r="AV972" s="1" t="s">
        <v>1313</v>
      </c>
      <c r="BC972" s="1" t="s">
        <v>1314</v>
      </c>
      <c r="BG972" s="53" t="s">
        <v>1316</v>
      </c>
    </row>
    <row r="974" spans="5:59" x14ac:dyDescent="0.25">
      <c r="E974" s="54" t="s">
        <v>100</v>
      </c>
    </row>
    <row r="975" spans="5:59" x14ac:dyDescent="0.25">
      <c r="E975" s="3" t="s">
        <v>1308</v>
      </c>
    </row>
    <row r="977" spans="5:5" x14ac:dyDescent="0.25">
      <c r="E977" s="54" t="s">
        <v>104</v>
      </c>
    </row>
    <row r="978" spans="5:5" x14ac:dyDescent="0.25">
      <c r="E978" s="3" t="s">
        <v>1309</v>
      </c>
    </row>
    <row r="979" spans="5:5" x14ac:dyDescent="0.25">
      <c r="E979" s="3" t="s">
        <v>1310</v>
      </c>
    </row>
    <row r="981" spans="5:5" x14ac:dyDescent="0.25">
      <c r="E981" s="54" t="s">
        <v>101</v>
      </c>
    </row>
    <row r="982" spans="5:5" x14ac:dyDescent="0.25">
      <c r="E982" s="3" t="s">
        <v>1311</v>
      </c>
    </row>
    <row r="983" spans="5:5" x14ac:dyDescent="0.25">
      <c r="E983" s="3" t="s">
        <v>1312</v>
      </c>
    </row>
    <row r="985" spans="5:5" customFormat="1" x14ac:dyDescent="0.25">
      <c r="E985" s="22" t="s">
        <v>1362</v>
      </c>
    </row>
    <row r="986" spans="5:5" customFormat="1" x14ac:dyDescent="0.25">
      <c r="E986" t="s">
        <v>1306</v>
      </c>
    </row>
    <row r="987" spans="5:5" customFormat="1" x14ac:dyDescent="0.25"/>
    <row r="988" spans="5:5" customFormat="1" x14ac:dyDescent="0.25"/>
    <row r="989" spans="5:5" customFormat="1" x14ac:dyDescent="0.25"/>
    <row r="990" spans="5:5" customFormat="1" x14ac:dyDescent="0.25"/>
    <row r="991" spans="5:5" customFormat="1" x14ac:dyDescent="0.25"/>
    <row r="992" spans="5:5" customFormat="1" x14ac:dyDescent="0.25"/>
    <row r="993" spans="5:81" customFormat="1" x14ac:dyDescent="0.25"/>
    <row r="994" spans="5:81" customFormat="1" x14ac:dyDescent="0.25"/>
    <row r="995" spans="5:81" customFormat="1" x14ac:dyDescent="0.25"/>
    <row r="996" spans="5:81" customFormat="1" x14ac:dyDescent="0.25"/>
    <row r="997" spans="5:81" customFormat="1" x14ac:dyDescent="0.25"/>
    <row r="998" spans="5:81" customFormat="1" x14ac:dyDescent="0.25"/>
    <row r="999" spans="5:81" customFormat="1" x14ac:dyDescent="0.25"/>
    <row r="1000" spans="5:81" customFormat="1" x14ac:dyDescent="0.25"/>
    <row r="1001" spans="5:81" x14ac:dyDescent="0.25">
      <c r="E1001" s="14" t="s">
        <v>32</v>
      </c>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N1001" s="14" t="s">
        <v>32</v>
      </c>
      <c r="AO1001" s="15"/>
      <c r="AP1001" s="15"/>
      <c r="AQ1001" s="15"/>
      <c r="AR1001" s="15"/>
      <c r="AS1001" s="15"/>
      <c r="AT1001" s="15"/>
      <c r="AU1001" s="15"/>
      <c r="AV1001" s="15"/>
      <c r="AW1001" s="15"/>
      <c r="AX1001" s="15"/>
      <c r="AY1001" s="15"/>
      <c r="AZ1001" s="15"/>
      <c r="BA1001" s="15"/>
      <c r="BB1001" s="15"/>
      <c r="BC1001" s="15"/>
      <c r="BD1001" s="15"/>
      <c r="BE1001" s="15"/>
      <c r="BF1001" s="15"/>
      <c r="BI1001" s="16" t="s">
        <v>22</v>
      </c>
      <c r="BJ1001" s="17"/>
      <c r="BK1001" s="17"/>
      <c r="BL1001" s="17"/>
      <c r="BM1001" s="17"/>
      <c r="BN1001" s="17"/>
      <c r="BO1001" s="17"/>
      <c r="BP1001" s="17"/>
      <c r="BQ1001" s="17"/>
      <c r="BR1001" s="17"/>
      <c r="BS1001" s="17"/>
      <c r="BT1001" s="17"/>
      <c r="BU1001" s="17"/>
      <c r="BV1001" s="17"/>
      <c r="BW1001" s="17"/>
      <c r="BX1001" s="17"/>
      <c r="BY1001" s="17"/>
      <c r="BZ1001" s="17"/>
      <c r="CA1001" s="17"/>
      <c r="CB1001" s="17"/>
      <c r="CC1001" s="17"/>
    </row>
    <row r="1002" spans="5:81" x14ac:dyDescent="0.25">
      <c r="E1002" s="18" t="s">
        <v>1328</v>
      </c>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N1002" s="14" t="s">
        <v>1344</v>
      </c>
      <c r="AO1002" s="15"/>
      <c r="AP1002" s="15"/>
      <c r="AQ1002" s="15"/>
      <c r="AR1002" s="15"/>
      <c r="AS1002" s="15"/>
      <c r="AT1002" s="15"/>
      <c r="AU1002" s="15"/>
      <c r="AV1002" s="15"/>
      <c r="AW1002" s="15"/>
      <c r="AX1002" s="15"/>
      <c r="AY1002" s="15"/>
      <c r="AZ1002" s="15"/>
      <c r="BA1002" s="15"/>
      <c r="BB1002" s="15"/>
      <c r="BC1002" s="15"/>
      <c r="BD1002" s="15"/>
      <c r="BE1002" s="15"/>
      <c r="BF1002" s="15"/>
      <c r="BI1002" s="16"/>
      <c r="BJ1002" s="17"/>
      <c r="BK1002" s="17"/>
      <c r="BL1002" s="17"/>
      <c r="BM1002" s="17"/>
      <c r="BN1002" s="17"/>
      <c r="BO1002" s="17"/>
      <c r="BP1002" s="17"/>
      <c r="BQ1002" s="17"/>
      <c r="BR1002" s="17"/>
      <c r="BS1002" s="17"/>
      <c r="BT1002" s="17"/>
      <c r="BU1002" s="17"/>
      <c r="BV1002" s="17"/>
      <c r="BW1002" s="17"/>
      <c r="BX1002" s="17"/>
      <c r="BY1002" s="17"/>
      <c r="BZ1002" s="17"/>
      <c r="CA1002" s="17"/>
      <c r="CB1002" s="17"/>
      <c r="CC1002" s="17"/>
    </row>
    <row r="1003" spans="5:81" x14ac:dyDescent="0.25">
      <c r="E1003" s="18" t="s">
        <v>1329</v>
      </c>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N1003" s="14" t="s">
        <v>1327</v>
      </c>
      <c r="AO1003" s="15"/>
      <c r="AP1003" s="15"/>
      <c r="AQ1003" s="15"/>
      <c r="AR1003" s="15"/>
      <c r="AS1003" s="15"/>
      <c r="AT1003" s="15"/>
      <c r="AU1003" s="15"/>
      <c r="AV1003" s="15"/>
      <c r="AW1003" s="15"/>
      <c r="AX1003" s="15"/>
      <c r="AY1003" s="15"/>
      <c r="AZ1003" s="15"/>
      <c r="BA1003" s="15"/>
      <c r="BB1003" s="15"/>
      <c r="BC1003" s="15"/>
      <c r="BD1003" s="15"/>
      <c r="BE1003" s="15"/>
      <c r="BF1003" s="15"/>
      <c r="BI1003" s="16" t="s">
        <v>1349</v>
      </c>
      <c r="BJ1003" s="17"/>
      <c r="BK1003" s="17"/>
      <c r="BL1003" s="17"/>
      <c r="BM1003" s="17"/>
      <c r="BN1003" s="17"/>
      <c r="BO1003" s="17"/>
      <c r="BP1003" s="17"/>
      <c r="BQ1003" s="17"/>
      <c r="BR1003" s="17"/>
      <c r="BS1003" s="17"/>
      <c r="BT1003" s="17"/>
      <c r="BU1003" s="17"/>
      <c r="BV1003" s="17"/>
      <c r="BW1003" s="17"/>
      <c r="BX1003" s="17"/>
      <c r="BY1003" s="17"/>
      <c r="BZ1003" s="17"/>
      <c r="CA1003" s="17"/>
      <c r="CB1003" s="17"/>
      <c r="CC1003" s="17"/>
    </row>
    <row r="1004" spans="5:81" x14ac:dyDescent="0.25">
      <c r="E1004" s="18" t="s">
        <v>1342</v>
      </c>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N1004" s="14" t="s">
        <v>1345</v>
      </c>
      <c r="AO1004" s="15"/>
      <c r="AP1004" s="15"/>
      <c r="AQ1004" s="15"/>
      <c r="AR1004" s="15"/>
      <c r="AS1004" s="15"/>
      <c r="AT1004" s="15"/>
      <c r="AU1004" s="15"/>
      <c r="AV1004" s="15"/>
      <c r="AW1004" s="15"/>
      <c r="AX1004" s="15"/>
      <c r="AY1004" s="15"/>
      <c r="AZ1004" s="15"/>
      <c r="BA1004" s="15"/>
      <c r="BB1004" s="15"/>
      <c r="BC1004" s="15"/>
      <c r="BD1004" s="15"/>
      <c r="BE1004" s="15"/>
      <c r="BF1004" s="15"/>
      <c r="BI1004" s="16" t="s">
        <v>23</v>
      </c>
      <c r="BJ1004" s="17"/>
      <c r="BK1004" s="17"/>
      <c r="BL1004" s="17"/>
      <c r="BM1004" s="17"/>
      <c r="BN1004" s="17"/>
      <c r="BO1004" s="17"/>
      <c r="BP1004" s="17"/>
      <c r="BQ1004" s="17"/>
      <c r="BR1004" s="17"/>
      <c r="BS1004" s="17"/>
      <c r="BT1004" s="17"/>
      <c r="BU1004" s="17"/>
      <c r="BV1004" s="17"/>
      <c r="BW1004" s="17"/>
      <c r="BX1004" s="17"/>
      <c r="BY1004" s="17"/>
      <c r="BZ1004" s="17"/>
      <c r="CA1004" s="17"/>
      <c r="CB1004" s="17"/>
      <c r="CC1004" s="17"/>
    </row>
    <row r="1005" spans="5:81" x14ac:dyDescent="0.25">
      <c r="E1005" s="18" t="s">
        <v>1343</v>
      </c>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N1005" s="14" t="s">
        <v>156</v>
      </c>
      <c r="AO1005" s="15"/>
      <c r="AP1005" s="15"/>
      <c r="AQ1005" s="15"/>
      <c r="AR1005" s="15"/>
      <c r="AS1005" s="15"/>
      <c r="AT1005" s="15"/>
      <c r="AU1005" s="15"/>
      <c r="AV1005" s="15"/>
      <c r="AW1005" s="15"/>
      <c r="AX1005" s="15"/>
      <c r="AY1005" s="15"/>
      <c r="AZ1005" s="15"/>
      <c r="BA1005" s="15"/>
      <c r="BB1005" s="15"/>
      <c r="BC1005" s="15"/>
      <c r="BD1005" s="15"/>
      <c r="BE1005" s="15"/>
      <c r="BF1005" s="15"/>
      <c r="BI1005" s="16" t="s">
        <v>1359</v>
      </c>
      <c r="BJ1005" s="17"/>
      <c r="BK1005" s="17"/>
      <c r="BL1005" s="17"/>
      <c r="BM1005" s="17"/>
      <c r="BN1005" s="17"/>
      <c r="BO1005" s="17"/>
      <c r="BP1005" s="17"/>
      <c r="BQ1005" s="17"/>
      <c r="BR1005" s="17"/>
      <c r="BS1005" s="17"/>
      <c r="BT1005" s="17"/>
      <c r="BU1005" s="17"/>
      <c r="BV1005" s="17"/>
      <c r="BW1005" s="17"/>
      <c r="BX1005" s="17"/>
      <c r="BY1005" s="17"/>
      <c r="BZ1005" s="17"/>
      <c r="CA1005" s="17"/>
      <c r="CB1005" s="17"/>
      <c r="CC1005" s="17"/>
    </row>
    <row r="1006" spans="5:81" x14ac:dyDescent="0.25">
      <c r="E1006" s="14" t="s">
        <v>1327</v>
      </c>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N1006" s="14" t="s">
        <v>1337</v>
      </c>
      <c r="AO1006" s="15"/>
      <c r="AP1006" s="15"/>
      <c r="AQ1006" s="15"/>
      <c r="AR1006" s="15"/>
      <c r="AS1006" s="15"/>
      <c r="AT1006" s="15"/>
      <c r="AU1006" s="15"/>
      <c r="AV1006" s="15"/>
      <c r="AW1006" s="15"/>
      <c r="AX1006" s="15"/>
      <c r="AY1006" s="15"/>
      <c r="AZ1006" s="15"/>
      <c r="BA1006" s="15"/>
      <c r="BB1006" s="15"/>
      <c r="BC1006" s="15"/>
      <c r="BD1006" s="15"/>
      <c r="BE1006" s="15"/>
      <c r="BF1006" s="15"/>
      <c r="BI1006" s="16" t="s">
        <v>1350</v>
      </c>
      <c r="BJ1006" s="17"/>
      <c r="BK1006" s="17"/>
      <c r="BL1006" s="17"/>
      <c r="BM1006" s="17"/>
      <c r="BN1006" s="17"/>
      <c r="BO1006" s="17"/>
      <c r="BP1006" s="17"/>
      <c r="BQ1006" s="17"/>
      <c r="BR1006" s="17"/>
      <c r="BS1006" s="17"/>
      <c r="BT1006" s="17"/>
      <c r="BU1006" s="17"/>
      <c r="BV1006" s="17"/>
      <c r="BW1006" s="17"/>
      <c r="BX1006" s="17"/>
      <c r="BY1006" s="17"/>
      <c r="BZ1006" s="17"/>
      <c r="CA1006" s="17"/>
      <c r="CB1006" s="17"/>
      <c r="CC1006" s="17"/>
    </row>
    <row r="1007" spans="5:81" x14ac:dyDescent="0.25">
      <c r="E1007" s="18" t="s">
        <v>1330</v>
      </c>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N1007" s="14" t="s">
        <v>1346</v>
      </c>
      <c r="AO1007" s="15"/>
      <c r="AP1007" s="15"/>
      <c r="AQ1007" s="15"/>
      <c r="AR1007" s="15"/>
      <c r="AS1007" s="15"/>
      <c r="AT1007" s="15"/>
      <c r="AU1007" s="15"/>
      <c r="AV1007" s="15"/>
      <c r="AW1007" s="15"/>
      <c r="AX1007" s="15"/>
      <c r="AY1007" s="15"/>
      <c r="AZ1007" s="15"/>
      <c r="BA1007" s="15"/>
      <c r="BB1007" s="15"/>
      <c r="BC1007" s="15"/>
      <c r="BD1007" s="15"/>
      <c r="BE1007" s="15"/>
      <c r="BF1007" s="15"/>
      <c r="BI1007" s="16" t="s">
        <v>1351</v>
      </c>
      <c r="BJ1007" s="17"/>
      <c r="BK1007" s="17"/>
      <c r="BL1007" s="17"/>
      <c r="BM1007" s="17"/>
      <c r="BN1007" s="17"/>
      <c r="BO1007" s="17"/>
      <c r="BP1007" s="17"/>
      <c r="BQ1007" s="17"/>
      <c r="BR1007" s="17"/>
      <c r="BS1007" s="17"/>
      <c r="BT1007" s="17"/>
      <c r="BU1007" s="17"/>
      <c r="BV1007" s="17"/>
      <c r="BW1007" s="17"/>
      <c r="BX1007" s="17"/>
      <c r="BY1007" s="17"/>
      <c r="BZ1007" s="17"/>
      <c r="CA1007" s="17"/>
      <c r="CB1007" s="17"/>
      <c r="CC1007" s="17"/>
    </row>
    <row r="1008" spans="5:81" x14ac:dyDescent="0.25">
      <c r="E1008" s="18" t="s">
        <v>1331</v>
      </c>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N1008" s="14" t="s">
        <v>1348</v>
      </c>
      <c r="AO1008" s="15"/>
      <c r="AP1008" s="15"/>
      <c r="AQ1008" s="15"/>
      <c r="AR1008" s="15"/>
      <c r="AS1008" s="15"/>
      <c r="AT1008" s="15"/>
      <c r="AU1008" s="15"/>
      <c r="AV1008" s="15"/>
      <c r="AW1008" s="15"/>
      <c r="AX1008" s="15"/>
      <c r="AY1008" s="15"/>
      <c r="AZ1008" s="15"/>
      <c r="BA1008" s="15"/>
      <c r="BB1008" s="15"/>
      <c r="BC1008" s="15"/>
      <c r="BD1008" s="15"/>
      <c r="BE1008" s="15"/>
      <c r="BF1008" s="15"/>
      <c r="BI1008" s="16" t="s">
        <v>1352</v>
      </c>
      <c r="BJ1008" s="17"/>
      <c r="BK1008" s="17"/>
      <c r="BL1008" s="17"/>
      <c r="BM1008" s="17"/>
      <c r="BN1008" s="17"/>
      <c r="BO1008" s="17"/>
      <c r="BP1008" s="17"/>
      <c r="BQ1008" s="17"/>
      <c r="BR1008" s="17"/>
      <c r="BS1008" s="17"/>
      <c r="BT1008" s="17"/>
      <c r="BU1008" s="17"/>
      <c r="BV1008" s="17"/>
      <c r="BW1008" s="17"/>
      <c r="BX1008" s="17"/>
      <c r="BY1008" s="17"/>
      <c r="BZ1008" s="17"/>
      <c r="CA1008" s="17"/>
      <c r="CB1008" s="17"/>
      <c r="CC1008" s="17"/>
    </row>
    <row r="1009" spans="5:81" x14ac:dyDescent="0.25">
      <c r="E1009" s="18" t="s">
        <v>1332</v>
      </c>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N1009" s="14" t="s">
        <v>1322</v>
      </c>
      <c r="AO1009" s="15"/>
      <c r="AP1009" s="15"/>
      <c r="AQ1009" s="15"/>
      <c r="AR1009" s="15"/>
      <c r="AS1009" s="15"/>
      <c r="AT1009" s="15"/>
      <c r="AU1009" s="15"/>
      <c r="AV1009" s="15"/>
      <c r="AW1009" s="15"/>
      <c r="AX1009" s="15"/>
      <c r="AY1009" s="15"/>
      <c r="AZ1009" s="15"/>
      <c r="BA1009" s="15"/>
      <c r="BB1009" s="15"/>
      <c r="BC1009" s="15"/>
      <c r="BD1009" s="15"/>
      <c r="BE1009" s="15"/>
      <c r="BF1009" s="15"/>
      <c r="BI1009" s="16" t="s">
        <v>1353</v>
      </c>
      <c r="BJ1009" s="17"/>
      <c r="BK1009" s="17"/>
      <c r="BL1009" s="17"/>
      <c r="BM1009" s="17"/>
      <c r="BN1009" s="17"/>
      <c r="BO1009" s="17"/>
      <c r="BP1009" s="17"/>
      <c r="BQ1009" s="17"/>
      <c r="BR1009" s="17"/>
      <c r="BS1009" s="17"/>
      <c r="BT1009" s="17"/>
      <c r="BU1009" s="17"/>
      <c r="BV1009" s="17"/>
      <c r="BW1009" s="17"/>
      <c r="BX1009" s="17"/>
      <c r="BY1009" s="17"/>
      <c r="BZ1009" s="17"/>
      <c r="CA1009" s="17"/>
      <c r="CB1009" s="17"/>
      <c r="CC1009" s="17"/>
    </row>
    <row r="1010" spans="5:81" x14ac:dyDescent="0.25">
      <c r="E1010" s="18" t="s">
        <v>1333</v>
      </c>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N1010" s="14" t="s">
        <v>1323</v>
      </c>
      <c r="AO1010" s="15"/>
      <c r="AP1010" s="15"/>
      <c r="AQ1010" s="15"/>
      <c r="AR1010" s="15"/>
      <c r="AS1010" s="15"/>
      <c r="AT1010" s="15"/>
      <c r="AU1010" s="15"/>
      <c r="AV1010" s="15"/>
      <c r="AW1010" s="15"/>
      <c r="AX1010" s="15"/>
      <c r="AY1010" s="15"/>
      <c r="AZ1010" s="15"/>
      <c r="BA1010" s="15"/>
      <c r="BB1010" s="15"/>
      <c r="BC1010" s="15"/>
      <c r="BD1010" s="15"/>
      <c r="BE1010" s="15"/>
      <c r="BF1010" s="15"/>
      <c r="BI1010" s="16"/>
      <c r="BJ1010" s="17"/>
      <c r="BK1010" s="17"/>
      <c r="BL1010" s="17"/>
      <c r="BM1010" s="17"/>
      <c r="BN1010" s="17"/>
      <c r="BO1010" s="17"/>
      <c r="BP1010" s="17"/>
      <c r="BQ1010" s="17"/>
      <c r="BR1010" s="17"/>
      <c r="BS1010" s="17"/>
      <c r="BT1010" s="17"/>
      <c r="BU1010" s="17"/>
      <c r="BV1010" s="17"/>
      <c r="BW1010" s="17"/>
      <c r="BX1010" s="17"/>
      <c r="BY1010" s="17"/>
      <c r="BZ1010" s="17"/>
      <c r="CA1010" s="17"/>
      <c r="CB1010" s="17"/>
      <c r="CC1010" s="17"/>
    </row>
    <row r="1011" spans="5:81" x14ac:dyDescent="0.25">
      <c r="E1011" s="18" t="s">
        <v>1334</v>
      </c>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N1011" s="14" t="s">
        <v>1317</v>
      </c>
      <c r="AO1011" s="15"/>
      <c r="AP1011" s="15"/>
      <c r="AQ1011" s="15"/>
      <c r="AR1011" s="15"/>
      <c r="AS1011" s="15"/>
      <c r="AT1011" s="15"/>
      <c r="AU1011" s="15"/>
      <c r="AV1011" s="15"/>
      <c r="AW1011" s="15"/>
      <c r="AX1011" s="15"/>
      <c r="AY1011" s="15"/>
      <c r="AZ1011" s="15"/>
      <c r="BA1011" s="15"/>
      <c r="BB1011" s="15"/>
      <c r="BC1011" s="15"/>
      <c r="BD1011" s="15"/>
      <c r="BE1011" s="15"/>
      <c r="BF1011" s="15"/>
      <c r="BI1011" s="16" t="s">
        <v>1354</v>
      </c>
      <c r="BJ1011" s="17"/>
      <c r="BK1011" s="17"/>
      <c r="BL1011" s="17"/>
      <c r="BM1011" s="17"/>
      <c r="BN1011" s="17"/>
      <c r="BO1011" s="17"/>
      <c r="BP1011" s="17"/>
      <c r="BQ1011" s="17"/>
      <c r="BR1011" s="17"/>
      <c r="BS1011" s="17"/>
      <c r="BT1011" s="17"/>
      <c r="BU1011" s="17"/>
      <c r="BV1011" s="17"/>
      <c r="BW1011" s="17"/>
      <c r="BX1011" s="17"/>
      <c r="BY1011" s="17"/>
      <c r="BZ1011" s="17"/>
      <c r="CA1011" s="17"/>
      <c r="CB1011" s="17"/>
      <c r="CC1011" s="17"/>
    </row>
    <row r="1012" spans="5:81" x14ac:dyDescent="0.25">
      <c r="E1012" s="18" t="s">
        <v>1335</v>
      </c>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N1012" s="14" t="s">
        <v>1324</v>
      </c>
      <c r="AO1012" s="15"/>
      <c r="AP1012" s="15"/>
      <c r="AQ1012" s="15"/>
      <c r="AR1012" s="15"/>
      <c r="AS1012" s="15"/>
      <c r="AT1012" s="15"/>
      <c r="AU1012" s="15"/>
      <c r="AV1012" s="15"/>
      <c r="AW1012" s="15"/>
      <c r="AX1012" s="15"/>
      <c r="AY1012" s="15"/>
      <c r="AZ1012" s="15"/>
      <c r="BA1012" s="15"/>
      <c r="BB1012" s="15"/>
      <c r="BC1012" s="15"/>
      <c r="BD1012" s="15"/>
      <c r="BE1012" s="15"/>
      <c r="BF1012" s="15"/>
      <c r="BI1012" s="16" t="s">
        <v>23</v>
      </c>
      <c r="BJ1012" s="17"/>
      <c r="BK1012" s="17"/>
      <c r="BL1012" s="17"/>
      <c r="BM1012" s="17"/>
      <c r="BN1012" s="17"/>
      <c r="BO1012" s="17"/>
      <c r="BP1012" s="17"/>
      <c r="BQ1012" s="17"/>
      <c r="BR1012" s="17"/>
      <c r="BS1012" s="17"/>
      <c r="BT1012" s="17"/>
      <c r="BU1012" s="17"/>
      <c r="BV1012" s="17"/>
      <c r="BW1012" s="17"/>
      <c r="BX1012" s="17"/>
      <c r="BY1012" s="17"/>
      <c r="BZ1012" s="17"/>
      <c r="CA1012" s="17"/>
      <c r="CB1012" s="17"/>
      <c r="CC1012" s="17"/>
    </row>
    <row r="1013" spans="5:81" x14ac:dyDescent="0.25">
      <c r="E1013" s="14" t="s">
        <v>1340</v>
      </c>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N1013" s="14" t="s">
        <v>1318</v>
      </c>
      <c r="AO1013" s="15"/>
      <c r="AP1013" s="15"/>
      <c r="AQ1013" s="15"/>
      <c r="AR1013" s="15"/>
      <c r="AS1013" s="15"/>
      <c r="AT1013" s="15"/>
      <c r="AU1013" s="15"/>
      <c r="AV1013" s="15"/>
      <c r="AW1013" s="15"/>
      <c r="AX1013" s="15"/>
      <c r="AY1013" s="15"/>
      <c r="AZ1013" s="15"/>
      <c r="BA1013" s="15"/>
      <c r="BB1013" s="15"/>
      <c r="BC1013" s="15"/>
      <c r="BD1013" s="15"/>
      <c r="BE1013" s="15"/>
      <c r="BF1013" s="15"/>
      <c r="BI1013" s="16" t="s">
        <v>1358</v>
      </c>
      <c r="BJ1013" s="17"/>
      <c r="BK1013" s="17"/>
      <c r="BL1013" s="17"/>
      <c r="BM1013" s="17"/>
      <c r="BN1013" s="17"/>
      <c r="BO1013" s="17"/>
      <c r="BP1013" s="17"/>
      <c r="BQ1013" s="17"/>
      <c r="BR1013" s="17"/>
      <c r="BS1013" s="17"/>
      <c r="BT1013" s="17"/>
      <c r="BU1013" s="17"/>
      <c r="BV1013" s="17"/>
      <c r="BW1013" s="17"/>
      <c r="BX1013" s="17"/>
      <c r="BY1013" s="17"/>
      <c r="BZ1013" s="17"/>
      <c r="CA1013" s="17"/>
      <c r="CB1013" s="17"/>
      <c r="CC1013" s="17"/>
    </row>
    <row r="1014" spans="5:81" x14ac:dyDescent="0.25">
      <c r="E1014" s="18" t="s">
        <v>1341</v>
      </c>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N1014" s="14" t="s">
        <v>1325</v>
      </c>
      <c r="AO1014" s="15"/>
      <c r="AP1014" s="15"/>
      <c r="AQ1014" s="15"/>
      <c r="AR1014" s="15"/>
      <c r="AS1014" s="15"/>
      <c r="AT1014" s="15"/>
      <c r="AU1014" s="15"/>
      <c r="AV1014" s="15"/>
      <c r="AW1014" s="15"/>
      <c r="AX1014" s="15"/>
      <c r="AY1014" s="15"/>
      <c r="AZ1014" s="15"/>
      <c r="BA1014" s="15"/>
      <c r="BB1014" s="15"/>
      <c r="BC1014" s="15"/>
      <c r="BD1014" s="15"/>
      <c r="BE1014" s="15"/>
      <c r="BF1014" s="15"/>
      <c r="BI1014" s="16" t="s">
        <v>1350</v>
      </c>
      <c r="BJ1014" s="17"/>
      <c r="BK1014" s="17"/>
      <c r="BL1014" s="17"/>
      <c r="BM1014" s="17"/>
      <c r="BN1014" s="17"/>
      <c r="BO1014" s="17"/>
      <c r="BP1014" s="17"/>
      <c r="BQ1014" s="17"/>
      <c r="BR1014" s="17"/>
      <c r="BS1014" s="17"/>
      <c r="BT1014" s="17"/>
      <c r="BU1014" s="17"/>
      <c r="BV1014" s="17"/>
      <c r="BW1014" s="17"/>
      <c r="BX1014" s="17"/>
      <c r="BY1014" s="17"/>
      <c r="BZ1014" s="17"/>
      <c r="CA1014" s="17"/>
      <c r="CB1014" s="17"/>
      <c r="CC1014" s="17"/>
    </row>
    <row r="1015" spans="5:81" x14ac:dyDescent="0.25">
      <c r="E1015" s="18" t="s">
        <v>1336</v>
      </c>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N1015" s="14" t="s">
        <v>1319</v>
      </c>
      <c r="AO1015" s="15"/>
      <c r="AP1015" s="15"/>
      <c r="AQ1015" s="15"/>
      <c r="AR1015" s="15"/>
      <c r="AS1015" s="15"/>
      <c r="AT1015" s="15"/>
      <c r="AU1015" s="15"/>
      <c r="AV1015" s="15"/>
      <c r="AW1015" s="15"/>
      <c r="AX1015" s="15"/>
      <c r="AY1015" s="15"/>
      <c r="AZ1015" s="15"/>
      <c r="BA1015" s="15"/>
      <c r="BB1015" s="15"/>
      <c r="BC1015" s="15"/>
      <c r="BD1015" s="15"/>
      <c r="BE1015" s="15"/>
      <c r="BF1015" s="15"/>
      <c r="BI1015" s="16" t="s">
        <v>1355</v>
      </c>
      <c r="BJ1015" s="17"/>
      <c r="BK1015" s="17"/>
      <c r="BL1015" s="17"/>
      <c r="BM1015" s="17"/>
      <c r="BN1015" s="17"/>
      <c r="BO1015" s="17"/>
      <c r="BP1015" s="17"/>
      <c r="BQ1015" s="17"/>
      <c r="BR1015" s="17"/>
      <c r="BS1015" s="17"/>
      <c r="BT1015" s="17"/>
      <c r="BU1015" s="17"/>
      <c r="BV1015" s="17"/>
      <c r="BW1015" s="17"/>
      <c r="BX1015" s="17"/>
      <c r="BY1015" s="17"/>
      <c r="BZ1015" s="17"/>
      <c r="CA1015" s="17"/>
      <c r="CB1015" s="17"/>
      <c r="CC1015" s="17"/>
    </row>
    <row r="1016" spans="5:81" x14ac:dyDescent="0.25">
      <c r="E1016" s="14" t="s">
        <v>1337</v>
      </c>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N1016" s="14" t="s">
        <v>1326</v>
      </c>
      <c r="AO1016" s="15"/>
      <c r="AP1016" s="15"/>
      <c r="AQ1016" s="15"/>
      <c r="AR1016" s="15"/>
      <c r="AS1016" s="15"/>
      <c r="AT1016" s="15"/>
      <c r="AU1016" s="15"/>
      <c r="AV1016" s="15"/>
      <c r="AW1016" s="15"/>
      <c r="AX1016" s="15"/>
      <c r="AY1016" s="15"/>
      <c r="AZ1016" s="15"/>
      <c r="BA1016" s="15"/>
      <c r="BB1016" s="15"/>
      <c r="BC1016" s="15"/>
      <c r="BD1016" s="15"/>
      <c r="BE1016" s="15"/>
      <c r="BF1016" s="15"/>
      <c r="BI1016" s="16" t="s">
        <v>1356</v>
      </c>
      <c r="BJ1016" s="17"/>
      <c r="BK1016" s="17"/>
      <c r="BL1016" s="17"/>
      <c r="BM1016" s="17"/>
      <c r="BN1016" s="17"/>
      <c r="BO1016" s="17"/>
      <c r="BP1016" s="17"/>
      <c r="BQ1016" s="17"/>
      <c r="BR1016" s="17"/>
      <c r="BS1016" s="17"/>
      <c r="BT1016" s="17"/>
      <c r="BU1016" s="17"/>
      <c r="BV1016" s="17"/>
      <c r="BW1016" s="17"/>
      <c r="BX1016" s="17"/>
      <c r="BY1016" s="17"/>
      <c r="BZ1016" s="17"/>
      <c r="CA1016" s="17"/>
      <c r="CB1016" s="17"/>
      <c r="CC1016" s="17"/>
    </row>
    <row r="1017" spans="5:81" x14ac:dyDescent="0.25">
      <c r="E1017" s="18" t="s">
        <v>1339</v>
      </c>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N1017" s="14" t="s">
        <v>377</v>
      </c>
      <c r="AO1017" s="15"/>
      <c r="AP1017" s="15"/>
      <c r="AQ1017" s="15"/>
      <c r="AR1017" s="15"/>
      <c r="AS1017" s="15"/>
      <c r="AT1017" s="15"/>
      <c r="AU1017" s="15"/>
      <c r="AV1017" s="15"/>
      <c r="AW1017" s="15"/>
      <c r="AX1017" s="15"/>
      <c r="AY1017" s="15"/>
      <c r="AZ1017" s="15"/>
      <c r="BA1017" s="15"/>
      <c r="BB1017" s="15"/>
      <c r="BC1017" s="15"/>
      <c r="BD1017" s="15"/>
      <c r="BE1017" s="15"/>
      <c r="BF1017" s="15"/>
      <c r="BI1017" s="16" t="s">
        <v>1357</v>
      </c>
      <c r="BJ1017" s="17"/>
      <c r="BK1017" s="17"/>
      <c r="BL1017" s="17"/>
      <c r="BM1017" s="17"/>
      <c r="BN1017" s="17"/>
      <c r="BO1017" s="17"/>
      <c r="BP1017" s="17"/>
      <c r="BQ1017" s="17"/>
      <c r="BR1017" s="17"/>
      <c r="BS1017" s="17"/>
      <c r="BT1017" s="17"/>
      <c r="BU1017" s="17"/>
      <c r="BV1017" s="17"/>
      <c r="BW1017" s="17"/>
      <c r="BX1017" s="17"/>
      <c r="BY1017" s="17"/>
      <c r="BZ1017" s="17"/>
      <c r="CA1017" s="17"/>
      <c r="CB1017" s="17"/>
      <c r="CC1017" s="17"/>
    </row>
    <row r="1018" spans="5:81" x14ac:dyDescent="0.25">
      <c r="E1018" s="14" t="s">
        <v>1338</v>
      </c>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N1018" s="14" t="s">
        <v>1320</v>
      </c>
      <c r="AO1018" s="15"/>
      <c r="AP1018" s="15"/>
      <c r="AQ1018" s="15"/>
      <c r="AR1018" s="15"/>
      <c r="AS1018" s="15"/>
      <c r="AT1018" s="15"/>
      <c r="AU1018" s="15"/>
      <c r="AV1018" s="15"/>
      <c r="AW1018" s="15"/>
      <c r="AX1018" s="15"/>
      <c r="AY1018" s="15"/>
      <c r="AZ1018" s="15"/>
      <c r="BA1018" s="15"/>
      <c r="BB1018" s="15"/>
      <c r="BC1018" s="15"/>
      <c r="BD1018" s="15"/>
      <c r="BE1018" s="15"/>
      <c r="BF1018" s="15"/>
      <c r="BI1018" s="16"/>
      <c r="BJ1018" s="17"/>
      <c r="BK1018" s="17"/>
      <c r="BL1018" s="17"/>
      <c r="BM1018" s="17"/>
      <c r="BN1018" s="17"/>
      <c r="BO1018" s="17"/>
      <c r="BP1018" s="17"/>
      <c r="BQ1018" s="17"/>
      <c r="BR1018" s="17"/>
      <c r="BS1018" s="17"/>
      <c r="BT1018" s="17"/>
      <c r="BU1018" s="17"/>
      <c r="BV1018" s="17"/>
      <c r="BW1018" s="17"/>
      <c r="BX1018" s="17"/>
      <c r="BY1018" s="17"/>
      <c r="BZ1018" s="17"/>
      <c r="CA1018" s="17"/>
      <c r="CB1018" s="17"/>
      <c r="CC1018" s="17"/>
    </row>
    <row r="1019" spans="5:81" x14ac:dyDescent="0.25">
      <c r="E1019" s="14" t="s">
        <v>42</v>
      </c>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N1019" s="14" t="s">
        <v>1321</v>
      </c>
      <c r="AO1019" s="15"/>
      <c r="AP1019" s="15"/>
      <c r="AQ1019" s="15"/>
      <c r="AR1019" s="15"/>
      <c r="AS1019" s="15"/>
      <c r="AT1019" s="15"/>
      <c r="AU1019" s="15"/>
      <c r="AV1019" s="15"/>
      <c r="AW1019" s="15"/>
      <c r="AX1019" s="15"/>
      <c r="AY1019" s="15"/>
      <c r="AZ1019" s="15"/>
      <c r="BA1019" s="15"/>
      <c r="BB1019" s="15"/>
      <c r="BC1019" s="15"/>
      <c r="BD1019" s="15"/>
      <c r="BE1019" s="15"/>
      <c r="BF1019" s="15"/>
      <c r="BI1019" s="16" t="s">
        <v>29</v>
      </c>
      <c r="BJ1019" s="17"/>
      <c r="BK1019" s="17"/>
      <c r="BL1019" s="17"/>
      <c r="BM1019" s="17"/>
      <c r="BN1019" s="17"/>
      <c r="BO1019" s="17"/>
      <c r="BP1019" s="17"/>
      <c r="BQ1019" s="17"/>
      <c r="BR1019" s="17"/>
      <c r="BS1019" s="17"/>
      <c r="BT1019" s="17"/>
      <c r="BU1019" s="17"/>
      <c r="BV1019" s="17"/>
      <c r="BW1019" s="17"/>
      <c r="BX1019" s="17"/>
      <c r="BY1019" s="17"/>
      <c r="BZ1019" s="17"/>
      <c r="CA1019" s="17"/>
      <c r="CB1019" s="17"/>
      <c r="CC1019" s="17"/>
    </row>
    <row r="1020" spans="5:81" x14ac:dyDescent="0.25">
      <c r="E1020" s="14" t="s">
        <v>1322</v>
      </c>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N1020" s="14" t="s">
        <v>1347</v>
      </c>
      <c r="AO1020" s="15"/>
      <c r="AP1020" s="15"/>
      <c r="AQ1020" s="15"/>
      <c r="AR1020" s="15"/>
      <c r="AS1020" s="15"/>
      <c r="AT1020" s="15"/>
      <c r="AU1020" s="15"/>
      <c r="AV1020" s="15"/>
      <c r="AW1020" s="15"/>
      <c r="AX1020" s="15"/>
      <c r="AY1020" s="15"/>
      <c r="AZ1020" s="15"/>
      <c r="BA1020" s="15"/>
      <c r="BB1020" s="15"/>
      <c r="BC1020" s="15"/>
      <c r="BD1020" s="15"/>
      <c r="BE1020" s="15"/>
      <c r="BF1020" s="15"/>
      <c r="BI1020" s="16" t="s">
        <v>24</v>
      </c>
      <c r="BJ1020" s="17"/>
      <c r="BK1020" s="17"/>
      <c r="BL1020" s="17"/>
      <c r="BM1020" s="17"/>
      <c r="BN1020" s="17"/>
      <c r="BO1020" s="17"/>
      <c r="BP1020" s="17"/>
      <c r="BQ1020" s="17"/>
      <c r="BR1020" s="17"/>
      <c r="BS1020" s="17"/>
      <c r="BT1020" s="17"/>
      <c r="BU1020" s="17"/>
      <c r="BV1020" s="17"/>
      <c r="BW1020" s="17"/>
      <c r="BX1020" s="17"/>
      <c r="BY1020" s="17"/>
      <c r="BZ1020" s="17"/>
      <c r="CA1020" s="17"/>
      <c r="CB1020" s="17"/>
      <c r="CC1020" s="17"/>
    </row>
    <row r="1021" spans="5:81" x14ac:dyDescent="0.25">
      <c r="E1021" s="14" t="s">
        <v>1323</v>
      </c>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row>
    <row r="1022" spans="5:81" x14ac:dyDescent="0.25">
      <c r="E1022" s="14" t="s">
        <v>1317</v>
      </c>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row>
    <row r="1023" spans="5:81" x14ac:dyDescent="0.25">
      <c r="E1023" s="14" t="s">
        <v>1324</v>
      </c>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row>
    <row r="1024" spans="5:81" x14ac:dyDescent="0.25">
      <c r="E1024" s="14" t="s">
        <v>1318</v>
      </c>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row>
    <row r="1025" spans="5:78" x14ac:dyDescent="0.25">
      <c r="E1025" s="14" t="s">
        <v>1325</v>
      </c>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row>
    <row r="1026" spans="5:78" x14ac:dyDescent="0.25">
      <c r="E1026" s="14" t="s">
        <v>1319</v>
      </c>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row>
    <row r="1027" spans="5:78" x14ac:dyDescent="0.25">
      <c r="E1027" s="14" t="s">
        <v>1326</v>
      </c>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row>
    <row r="1028" spans="5:78" x14ac:dyDescent="0.25">
      <c r="E1028" s="14" t="s">
        <v>377</v>
      </c>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row>
    <row r="1029" spans="5:78" x14ac:dyDescent="0.25">
      <c r="E1029" s="14" t="s">
        <v>1320</v>
      </c>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row>
    <row r="1030" spans="5:78" x14ac:dyDescent="0.25">
      <c r="E1030" s="14" t="s">
        <v>1321</v>
      </c>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row>
    <row r="1032" spans="5:78" x14ac:dyDescent="0.25">
      <c r="E1032" s="1" t="s">
        <v>1313</v>
      </c>
      <c r="L1032" s="1" t="s">
        <v>1314</v>
      </c>
      <c r="P1032" s="53" t="s">
        <v>1316</v>
      </c>
    </row>
    <row r="1034" spans="5:78" x14ac:dyDescent="0.25">
      <c r="E1034" s="1" t="s">
        <v>4</v>
      </c>
      <c r="BZ1034" s="1" t="s">
        <v>5</v>
      </c>
    </row>
    <row r="1144" spans="5:5" x14ac:dyDescent="0.25">
      <c r="E1144" s="22" t="s">
        <v>1360</v>
      </c>
    </row>
    <row r="1145" spans="5:5" x14ac:dyDescent="0.25">
      <c r="E1145" t="s">
        <v>1361</v>
      </c>
    </row>
    <row r="1146" spans="5:5" x14ac:dyDescent="0.25">
      <c r="E1146"/>
    </row>
    <row r="1154" spans="5:5" customFormat="1" x14ac:dyDescent="0.25">
      <c r="E1154" s="22" t="s">
        <v>216</v>
      </c>
    </row>
    <row r="1155" spans="5:5" customFormat="1" x14ac:dyDescent="0.25">
      <c r="E1155" t="s">
        <v>1437</v>
      </c>
    </row>
    <row r="1156" spans="5:5" customFormat="1" x14ac:dyDescent="0.25"/>
    <row r="1157" spans="5:5" customFormat="1" x14ac:dyDescent="0.25"/>
    <row r="1158" spans="5:5" customFormat="1" x14ac:dyDescent="0.25"/>
    <row r="1159" spans="5:5" customFormat="1" x14ac:dyDescent="0.25"/>
    <row r="1160" spans="5:5" customFormat="1" x14ac:dyDescent="0.25"/>
    <row r="1161" spans="5:5" customFormat="1" x14ac:dyDescent="0.25"/>
    <row r="1162" spans="5:5" customFormat="1" x14ac:dyDescent="0.25"/>
    <row r="1163" spans="5:5" customFormat="1" x14ac:dyDescent="0.25"/>
    <row r="1164" spans="5:5" customFormat="1" x14ac:dyDescent="0.25"/>
    <row r="1165" spans="5:5" customFormat="1" x14ac:dyDescent="0.25"/>
    <row r="1166" spans="5:5" customFormat="1" x14ac:dyDescent="0.25"/>
    <row r="1167" spans="5:5" customFormat="1" x14ac:dyDescent="0.25"/>
    <row r="1168" spans="5:5"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spans="50:60" customFormat="1" x14ac:dyDescent="0.25"/>
    <row r="1218" spans="50:60" customFormat="1" x14ac:dyDescent="0.25"/>
    <row r="1219" spans="50:60" customFormat="1" x14ac:dyDescent="0.25"/>
    <row r="1220" spans="50:60" customFormat="1" x14ac:dyDescent="0.25"/>
    <row r="1221" spans="50:60" customFormat="1" x14ac:dyDescent="0.25"/>
    <row r="1222" spans="50:60" customFormat="1" x14ac:dyDescent="0.25"/>
    <row r="1223" spans="50:60" customFormat="1" x14ac:dyDescent="0.25"/>
    <row r="1224" spans="50:60" customFormat="1" x14ac:dyDescent="0.25">
      <c r="AX1224" t="s">
        <v>1915</v>
      </c>
      <c r="BH1224" s="31" t="s">
        <v>1316</v>
      </c>
    </row>
    <row r="1225" spans="50:60" customFormat="1" x14ac:dyDescent="0.25"/>
    <row r="1226" spans="50:60" customFormat="1" x14ac:dyDescent="0.25"/>
    <row r="1227" spans="50:60" customFormat="1" x14ac:dyDescent="0.25"/>
    <row r="1228" spans="50:60" customFormat="1" x14ac:dyDescent="0.25"/>
    <row r="1229" spans="50:60" customFormat="1" x14ac:dyDescent="0.25"/>
    <row r="1230" spans="50:60" customFormat="1" x14ac:dyDescent="0.25"/>
    <row r="1231" spans="50:60" customFormat="1" x14ac:dyDescent="0.25"/>
    <row r="1232" spans="50:60" customFormat="1" x14ac:dyDescent="0.25"/>
    <row r="1233" spans="5:26" customFormat="1" x14ac:dyDescent="0.25"/>
    <row r="1234" spans="5:26" customFormat="1" x14ac:dyDescent="0.25"/>
    <row r="1235" spans="5:26" customFormat="1" x14ac:dyDescent="0.25"/>
    <row r="1236" spans="5:26" customFormat="1" x14ac:dyDescent="0.25"/>
    <row r="1237" spans="5:26" customFormat="1" x14ac:dyDescent="0.25"/>
    <row r="1238" spans="5:26" customFormat="1" x14ac:dyDescent="0.25">
      <c r="E1238" s="26" t="s">
        <v>32</v>
      </c>
      <c r="F1238" s="27"/>
      <c r="G1238" s="27"/>
      <c r="H1238" s="27"/>
      <c r="I1238" s="27"/>
      <c r="J1238" s="27"/>
      <c r="K1238" s="27"/>
      <c r="L1238" s="27"/>
      <c r="M1238" s="27"/>
      <c r="N1238" s="27"/>
      <c r="O1238" s="27"/>
      <c r="P1238" s="27"/>
      <c r="Q1238" s="27"/>
      <c r="R1238" s="27"/>
      <c r="S1238" s="27"/>
      <c r="T1238" s="27"/>
      <c r="U1238" s="27"/>
      <c r="V1238" s="27"/>
    </row>
    <row r="1239" spans="5:26" customFormat="1" x14ac:dyDescent="0.25">
      <c r="E1239" s="26" t="s">
        <v>154</v>
      </c>
      <c r="F1239" s="27"/>
      <c r="G1239" s="27"/>
      <c r="H1239" s="27"/>
      <c r="I1239" s="27"/>
      <c r="J1239" s="27"/>
      <c r="K1239" s="27"/>
      <c r="L1239" s="27"/>
      <c r="M1239" s="27"/>
      <c r="N1239" s="27"/>
      <c r="O1239" s="27"/>
      <c r="P1239" s="27"/>
      <c r="Q1239" s="27"/>
      <c r="R1239" s="27"/>
      <c r="S1239" s="27"/>
      <c r="T1239" s="27"/>
      <c r="U1239" s="27"/>
      <c r="V1239" s="27"/>
    </row>
    <row r="1240" spans="5:26" customFormat="1" x14ac:dyDescent="0.25">
      <c r="E1240" s="26" t="s">
        <v>1429</v>
      </c>
      <c r="F1240" s="27"/>
      <c r="G1240" s="27"/>
      <c r="H1240" s="27"/>
      <c r="I1240" s="27"/>
      <c r="J1240" s="27"/>
      <c r="K1240" s="27"/>
      <c r="L1240" s="27"/>
      <c r="M1240" s="27"/>
      <c r="N1240" s="27"/>
      <c r="O1240" s="27"/>
      <c r="P1240" s="27"/>
      <c r="Q1240" s="27"/>
      <c r="R1240" s="27"/>
      <c r="S1240" s="27"/>
      <c r="T1240" s="27"/>
      <c r="U1240" s="27"/>
      <c r="V1240" s="27"/>
    </row>
    <row r="1241" spans="5:26" customFormat="1" x14ac:dyDescent="0.25">
      <c r="E1241" s="26" t="s">
        <v>137</v>
      </c>
      <c r="F1241" s="27"/>
      <c r="G1241" s="27"/>
      <c r="H1241" s="27"/>
      <c r="I1241" s="27"/>
      <c r="J1241" s="27"/>
      <c r="K1241" s="27"/>
      <c r="L1241" s="27"/>
      <c r="M1241" s="27"/>
      <c r="N1241" s="27"/>
      <c r="O1241" s="27"/>
      <c r="P1241" s="27"/>
      <c r="Q1241" s="27"/>
      <c r="R1241" s="27"/>
      <c r="S1241" s="27"/>
      <c r="T1241" s="27"/>
      <c r="U1241" s="27"/>
      <c r="V1241" s="27"/>
    </row>
    <row r="1242" spans="5:26" customFormat="1" x14ac:dyDescent="0.25">
      <c r="E1242" s="26" t="s">
        <v>1430</v>
      </c>
      <c r="F1242" s="27"/>
      <c r="G1242" s="27"/>
      <c r="H1242" s="27"/>
      <c r="I1242" s="27"/>
      <c r="J1242" s="27"/>
      <c r="K1242" s="27"/>
      <c r="L1242" s="27"/>
      <c r="M1242" s="27"/>
      <c r="N1242" s="27"/>
      <c r="O1242" s="27"/>
      <c r="P1242" s="27"/>
      <c r="Q1242" s="27"/>
      <c r="R1242" s="27"/>
      <c r="S1242" s="27"/>
      <c r="T1242" s="27"/>
      <c r="U1242" s="27"/>
      <c r="V1242" s="27"/>
    </row>
    <row r="1243" spans="5:26" customFormat="1" x14ac:dyDescent="0.25">
      <c r="E1243" s="26" t="s">
        <v>1431</v>
      </c>
      <c r="F1243" s="27"/>
      <c r="G1243" s="27"/>
      <c r="H1243" s="27"/>
      <c r="I1243" s="27"/>
      <c r="J1243" s="27"/>
      <c r="K1243" s="27"/>
      <c r="L1243" s="27"/>
      <c r="M1243" s="27"/>
      <c r="N1243" s="27"/>
      <c r="O1243" s="27"/>
      <c r="P1243" s="27"/>
      <c r="Q1243" s="27"/>
      <c r="R1243" s="27"/>
      <c r="S1243" s="27"/>
      <c r="T1243" s="27"/>
      <c r="U1243" s="27"/>
      <c r="V1243" s="27"/>
    </row>
    <row r="1244" spans="5:26" customFormat="1" x14ac:dyDescent="0.25"/>
    <row r="1245" spans="5:26" customFormat="1" x14ac:dyDescent="0.25">
      <c r="E1245" s="28" t="s">
        <v>22</v>
      </c>
      <c r="F1245" s="29"/>
      <c r="G1245" s="29"/>
      <c r="H1245" s="29"/>
      <c r="I1245" s="29"/>
      <c r="J1245" s="29"/>
      <c r="K1245" s="29"/>
      <c r="L1245" s="29"/>
      <c r="M1245" s="29"/>
      <c r="N1245" s="29"/>
      <c r="O1245" s="29"/>
      <c r="P1245" s="29"/>
      <c r="Q1245" s="29"/>
      <c r="R1245" s="29"/>
      <c r="S1245" s="29"/>
      <c r="T1245" s="29"/>
      <c r="U1245" s="29"/>
      <c r="V1245" s="29"/>
      <c r="W1245" s="29"/>
      <c r="X1245" s="29"/>
      <c r="Y1245" s="29"/>
      <c r="Z1245" s="29"/>
    </row>
    <row r="1246" spans="5:26" customFormat="1" x14ac:dyDescent="0.25">
      <c r="E1246" s="28"/>
      <c r="F1246" s="29"/>
      <c r="G1246" s="29"/>
      <c r="H1246" s="29"/>
      <c r="I1246" s="29"/>
      <c r="J1246" s="29"/>
      <c r="K1246" s="29"/>
      <c r="L1246" s="29"/>
      <c r="M1246" s="29"/>
      <c r="N1246" s="29"/>
      <c r="O1246" s="29"/>
      <c r="P1246" s="29"/>
      <c r="Q1246" s="29"/>
      <c r="R1246" s="29"/>
      <c r="S1246" s="29"/>
      <c r="T1246" s="29"/>
      <c r="U1246" s="29"/>
      <c r="V1246" s="29"/>
      <c r="W1246" s="29"/>
      <c r="X1246" s="29"/>
      <c r="Y1246" s="29"/>
      <c r="Z1246" s="29"/>
    </row>
    <row r="1247" spans="5:26" customFormat="1" x14ac:dyDescent="0.25">
      <c r="E1247" s="28" t="s">
        <v>1432</v>
      </c>
      <c r="F1247" s="29"/>
      <c r="G1247" s="29"/>
      <c r="H1247" s="29"/>
      <c r="I1247" s="29"/>
      <c r="J1247" s="29"/>
      <c r="K1247" s="29"/>
      <c r="L1247" s="29"/>
      <c r="M1247" s="29"/>
      <c r="N1247" s="29"/>
      <c r="O1247" s="29"/>
      <c r="P1247" s="29"/>
      <c r="Q1247" s="29"/>
      <c r="R1247" s="29"/>
      <c r="S1247" s="29"/>
      <c r="T1247" s="29"/>
      <c r="U1247" s="29"/>
      <c r="V1247" s="29"/>
      <c r="W1247" s="29"/>
      <c r="X1247" s="29"/>
      <c r="Y1247" s="29"/>
      <c r="Z1247" s="29"/>
    </row>
    <row r="1248" spans="5:26" customFormat="1" x14ac:dyDescent="0.25">
      <c r="E1248" s="28" t="s">
        <v>23</v>
      </c>
      <c r="F1248" s="29"/>
      <c r="G1248" s="29"/>
      <c r="H1248" s="29"/>
      <c r="I1248" s="29"/>
      <c r="J1248" s="29"/>
      <c r="K1248" s="29"/>
      <c r="L1248" s="29"/>
      <c r="M1248" s="29"/>
      <c r="N1248" s="29"/>
      <c r="O1248" s="29"/>
      <c r="P1248" s="29"/>
      <c r="Q1248" s="29"/>
      <c r="R1248" s="29"/>
      <c r="S1248" s="29"/>
      <c r="T1248" s="29"/>
      <c r="U1248" s="29"/>
      <c r="V1248" s="29"/>
      <c r="W1248" s="29"/>
      <c r="X1248" s="29"/>
      <c r="Y1248" s="29"/>
      <c r="Z1248" s="29"/>
    </row>
    <row r="1249" spans="5:77" customFormat="1" x14ac:dyDescent="0.25">
      <c r="E1249" s="28" t="s">
        <v>1433</v>
      </c>
      <c r="F1249" s="29"/>
      <c r="G1249" s="29"/>
      <c r="H1249" s="29"/>
      <c r="I1249" s="29"/>
      <c r="J1249" s="29"/>
      <c r="K1249" s="29"/>
      <c r="L1249" s="29"/>
      <c r="M1249" s="29"/>
      <c r="N1249" s="29"/>
      <c r="O1249" s="29"/>
      <c r="P1249" s="29"/>
      <c r="Q1249" s="29"/>
      <c r="R1249" s="29"/>
      <c r="S1249" s="29"/>
      <c r="T1249" s="29"/>
      <c r="U1249" s="29"/>
      <c r="V1249" s="29"/>
      <c r="W1249" s="29"/>
      <c r="X1249" s="29"/>
      <c r="Y1249" s="29"/>
      <c r="Z1249" s="29"/>
    </row>
    <row r="1250" spans="5:77" customFormat="1" x14ac:dyDescent="0.25">
      <c r="E1250" s="28" t="s">
        <v>173</v>
      </c>
      <c r="F1250" s="29"/>
      <c r="G1250" s="29"/>
      <c r="H1250" s="29"/>
      <c r="I1250" s="29"/>
      <c r="J1250" s="29"/>
      <c r="K1250" s="29"/>
      <c r="L1250" s="29"/>
      <c r="M1250" s="29"/>
      <c r="N1250" s="29"/>
      <c r="O1250" s="29"/>
      <c r="P1250" s="29"/>
      <c r="Q1250" s="29"/>
      <c r="R1250" s="29"/>
      <c r="S1250" s="29"/>
      <c r="T1250" s="29"/>
      <c r="U1250" s="29"/>
      <c r="V1250" s="29"/>
      <c r="W1250" s="29"/>
      <c r="X1250" s="29"/>
      <c r="Y1250" s="29"/>
      <c r="Z1250" s="29"/>
    </row>
    <row r="1251" spans="5:77" customFormat="1" x14ac:dyDescent="0.25">
      <c r="E1251" s="28" t="s">
        <v>1434</v>
      </c>
      <c r="F1251" s="29"/>
      <c r="G1251" s="29"/>
      <c r="H1251" s="29"/>
      <c r="I1251" s="29"/>
      <c r="J1251" s="29"/>
      <c r="K1251" s="29"/>
      <c r="L1251" s="29"/>
      <c r="M1251" s="29"/>
      <c r="N1251" s="29"/>
      <c r="O1251" s="29"/>
      <c r="P1251" s="29"/>
      <c r="Q1251" s="29"/>
      <c r="R1251" s="29"/>
      <c r="S1251" s="29"/>
      <c r="T1251" s="29"/>
      <c r="U1251" s="29"/>
      <c r="V1251" s="29"/>
      <c r="W1251" s="29"/>
      <c r="X1251" s="29"/>
      <c r="Y1251" s="29"/>
      <c r="Z1251" s="29"/>
    </row>
    <row r="1252" spans="5:77" customFormat="1" x14ac:dyDescent="0.25">
      <c r="E1252" s="28" t="s">
        <v>1435</v>
      </c>
      <c r="F1252" s="29"/>
      <c r="G1252" s="29"/>
      <c r="H1252" s="29"/>
      <c r="I1252" s="29"/>
      <c r="J1252" s="29"/>
      <c r="K1252" s="29"/>
      <c r="L1252" s="29"/>
      <c r="M1252" s="29"/>
      <c r="N1252" s="29"/>
      <c r="O1252" s="29"/>
      <c r="P1252" s="29"/>
      <c r="Q1252" s="29"/>
      <c r="R1252" s="29"/>
      <c r="S1252" s="29"/>
      <c r="T1252" s="29"/>
      <c r="U1252" s="29"/>
      <c r="V1252" s="29"/>
      <c r="W1252" s="29"/>
      <c r="X1252" s="29"/>
      <c r="Y1252" s="29"/>
      <c r="Z1252" s="29"/>
    </row>
    <row r="1253" spans="5:77" customFormat="1" x14ac:dyDescent="0.25">
      <c r="E1253" s="28" t="s">
        <v>1436</v>
      </c>
      <c r="F1253" s="29"/>
      <c r="G1253" s="29"/>
      <c r="H1253" s="29"/>
      <c r="I1253" s="29"/>
      <c r="J1253" s="29"/>
      <c r="K1253" s="29"/>
      <c r="L1253" s="29"/>
      <c r="M1253" s="29"/>
      <c r="N1253" s="29"/>
      <c r="O1253" s="29"/>
      <c r="P1253" s="29"/>
      <c r="Q1253" s="29"/>
      <c r="R1253" s="29"/>
      <c r="S1253" s="29"/>
      <c r="T1253" s="29"/>
      <c r="U1253" s="29"/>
      <c r="V1253" s="29"/>
      <c r="W1253" s="29"/>
      <c r="X1253" s="29"/>
      <c r="Y1253" s="29"/>
      <c r="Z1253" s="29"/>
    </row>
    <row r="1254" spans="5:77" customFormat="1" x14ac:dyDescent="0.25">
      <c r="E1254" s="28"/>
      <c r="F1254" s="29"/>
      <c r="G1254" s="29"/>
      <c r="H1254" s="29"/>
      <c r="I1254" s="29"/>
      <c r="J1254" s="29"/>
      <c r="K1254" s="29"/>
      <c r="L1254" s="29"/>
      <c r="M1254" s="29"/>
      <c r="N1254" s="29"/>
      <c r="O1254" s="29"/>
      <c r="P1254" s="29"/>
      <c r="Q1254" s="29"/>
      <c r="R1254" s="29"/>
      <c r="S1254" s="29"/>
      <c r="T1254" s="29"/>
      <c r="U1254" s="29"/>
      <c r="V1254" s="29"/>
      <c r="W1254" s="29"/>
      <c r="X1254" s="29"/>
      <c r="Y1254" s="29"/>
      <c r="Z1254" s="29"/>
    </row>
    <row r="1255" spans="5:77" customFormat="1" x14ac:dyDescent="0.25">
      <c r="E1255" s="28" t="s">
        <v>29</v>
      </c>
      <c r="F1255" s="29"/>
      <c r="G1255" s="29"/>
      <c r="H1255" s="29"/>
      <c r="I1255" s="29"/>
      <c r="J1255" s="29"/>
      <c r="K1255" s="29"/>
      <c r="L1255" s="29"/>
      <c r="M1255" s="29"/>
      <c r="N1255" s="29"/>
      <c r="O1255" s="29"/>
      <c r="P1255" s="29"/>
      <c r="Q1255" s="29"/>
      <c r="R1255" s="29"/>
      <c r="S1255" s="29"/>
      <c r="T1255" s="29"/>
      <c r="U1255" s="29"/>
      <c r="V1255" s="29"/>
      <c r="W1255" s="29"/>
      <c r="X1255" s="29"/>
      <c r="Y1255" s="29"/>
      <c r="Z1255" s="29"/>
    </row>
    <row r="1256" spans="5:77" customFormat="1" x14ac:dyDescent="0.25">
      <c r="E1256" s="28" t="s">
        <v>24</v>
      </c>
      <c r="F1256" s="29"/>
      <c r="G1256" s="29"/>
      <c r="H1256" s="29"/>
      <c r="I1256" s="29"/>
      <c r="J1256" s="29"/>
      <c r="K1256" s="29"/>
      <c r="L1256" s="29"/>
      <c r="M1256" s="29"/>
      <c r="N1256" s="29"/>
      <c r="O1256" s="29"/>
      <c r="P1256" s="29"/>
      <c r="Q1256" s="29"/>
      <c r="R1256" s="29"/>
      <c r="S1256" s="29"/>
      <c r="T1256" s="29"/>
      <c r="U1256" s="29"/>
      <c r="V1256" s="29"/>
      <c r="W1256" s="29"/>
      <c r="X1256" s="29"/>
      <c r="Y1256" s="29"/>
      <c r="Z1256" s="29"/>
    </row>
    <row r="1257" spans="5:77" customFormat="1" x14ac:dyDescent="0.25"/>
    <row r="1258" spans="5:77" customFormat="1" x14ac:dyDescent="0.25">
      <c r="E1258" s="2" t="s">
        <v>4</v>
      </c>
      <c r="BY1258" s="2" t="s">
        <v>5</v>
      </c>
    </row>
    <row r="1259" spans="5:77" customFormat="1" x14ac:dyDescent="0.25"/>
    <row r="1260" spans="5:77" customFormat="1" x14ac:dyDescent="0.25"/>
    <row r="1261" spans="5:77" customFormat="1" x14ac:dyDescent="0.25"/>
    <row r="1262" spans="5:77" customFormat="1" x14ac:dyDescent="0.25"/>
    <row r="1263" spans="5:77" customFormat="1" x14ac:dyDescent="0.25"/>
    <row r="1264" spans="5:77"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spans="5:5" customFormat="1" x14ac:dyDescent="0.25"/>
    <row r="1330" spans="5:5" customFormat="1" x14ac:dyDescent="0.25">
      <c r="E1330" s="22" t="s">
        <v>1438</v>
      </c>
    </row>
    <row r="1331" spans="5:5" customFormat="1" x14ac:dyDescent="0.25">
      <c r="E1331" t="s">
        <v>1439</v>
      </c>
    </row>
    <row r="1332" spans="5:5" customFormat="1" x14ac:dyDescent="0.25"/>
    <row r="1333" spans="5:5" customFormat="1" x14ac:dyDescent="0.25"/>
    <row r="1334" spans="5:5" customFormat="1" x14ac:dyDescent="0.25"/>
    <row r="1335" spans="5:5" customFormat="1" x14ac:dyDescent="0.25"/>
    <row r="1336" spans="5:5" customFormat="1" x14ac:dyDescent="0.25"/>
    <row r="1337" spans="5:5" customFormat="1" x14ac:dyDescent="0.25"/>
    <row r="1338" spans="5:5" customFormat="1" x14ac:dyDescent="0.25"/>
    <row r="1339" spans="5:5" customFormat="1" x14ac:dyDescent="0.25"/>
    <row r="1340" spans="5:5" customFormat="1" x14ac:dyDescent="0.25"/>
    <row r="1341" spans="5:5" customFormat="1" x14ac:dyDescent="0.25"/>
    <row r="1342" spans="5:5" customFormat="1" x14ac:dyDescent="0.25"/>
    <row r="1343" spans="5:5" customFormat="1" x14ac:dyDescent="0.25"/>
    <row r="1344" spans="5:5" customFormat="1" x14ac:dyDescent="0.25"/>
    <row r="1345" customFormat="1" x14ac:dyDescent="0.25"/>
    <row r="1346" customFormat="1" x14ac:dyDescent="0.25"/>
    <row r="1347" customFormat="1" x14ac:dyDescent="0.25"/>
    <row r="1348" customFormat="1" x14ac:dyDescent="0.25"/>
    <row r="1363" spans="3:5" x14ac:dyDescent="0.25">
      <c r="C1363" s="21">
        <v>0</v>
      </c>
      <c r="E1363" s="1" t="s">
        <v>1400</v>
      </c>
    </row>
    <row r="1364" spans="3:5" x14ac:dyDescent="0.25">
      <c r="E1364" s="3" t="s">
        <v>1401</v>
      </c>
    </row>
    <row r="1365" spans="3:5" x14ac:dyDescent="0.25">
      <c r="E1365" s="1" t="s">
        <v>1402</v>
      </c>
    </row>
    <row r="1366" spans="3:5" x14ac:dyDescent="0.25">
      <c r="E1366" s="3" t="s">
        <v>271</v>
      </c>
    </row>
    <row r="1367" spans="3:5" x14ac:dyDescent="0.25">
      <c r="E1367" s="3" t="s">
        <v>272</v>
      </c>
    </row>
    <row r="1369" spans="3:5" x14ac:dyDescent="0.25">
      <c r="E1369" s="54" t="s">
        <v>142</v>
      </c>
    </row>
    <row r="1370" spans="3:5" x14ac:dyDescent="0.25">
      <c r="E1370" s="3" t="s">
        <v>217</v>
      </c>
    </row>
    <row r="1372" spans="3:5" x14ac:dyDescent="0.25">
      <c r="E1372" s="54" t="s">
        <v>219</v>
      </c>
    </row>
    <row r="1373" spans="3:5" x14ac:dyDescent="0.25">
      <c r="E1373" s="3" t="s">
        <v>279</v>
      </c>
    </row>
    <row r="1375" spans="3:5" x14ac:dyDescent="0.25">
      <c r="E1375" s="54" t="s">
        <v>220</v>
      </c>
    </row>
    <row r="1376" spans="3:5" x14ac:dyDescent="0.25">
      <c r="E1376" s="3" t="s">
        <v>280</v>
      </c>
    </row>
    <row r="1378" spans="5:28" x14ac:dyDescent="0.25">
      <c r="E1378" s="54" t="s">
        <v>99</v>
      </c>
    </row>
    <row r="1379" spans="5:28" x14ac:dyDescent="0.25">
      <c r="E1379" s="3" t="s">
        <v>1427</v>
      </c>
      <c r="AB1379" s="1" t="s">
        <v>1428</v>
      </c>
    </row>
    <row r="1381" spans="5:28" x14ac:dyDescent="0.25">
      <c r="E1381" s="54" t="s">
        <v>100</v>
      </c>
    </row>
    <row r="1382" spans="5:28" x14ac:dyDescent="0.25">
      <c r="E1382" s="3" t="s">
        <v>1403</v>
      </c>
    </row>
    <row r="1384" spans="5:28" x14ac:dyDescent="0.25">
      <c r="E1384" s="54" t="s">
        <v>104</v>
      </c>
    </row>
    <row r="1385" spans="5:28" x14ac:dyDescent="0.25">
      <c r="E1385" s="3" t="s">
        <v>1404</v>
      </c>
    </row>
    <row r="1387" spans="5:28" x14ac:dyDescent="0.25">
      <c r="E1387" s="54" t="s">
        <v>101</v>
      </c>
    </row>
    <row r="1388" spans="5:28" x14ac:dyDescent="0.25">
      <c r="E1388" s="1" t="s">
        <v>1405</v>
      </c>
    </row>
    <row r="1390" spans="5:28" customFormat="1" x14ac:dyDescent="0.25">
      <c r="E1390" s="26" t="s">
        <v>2</v>
      </c>
      <c r="F1390" s="27"/>
      <c r="G1390" s="27"/>
      <c r="H1390" s="27"/>
      <c r="I1390" s="27"/>
      <c r="J1390" s="27"/>
      <c r="K1390" s="27"/>
      <c r="L1390" s="27"/>
      <c r="M1390" s="27"/>
      <c r="N1390" s="27"/>
      <c r="O1390" s="27"/>
      <c r="P1390" s="27"/>
      <c r="Q1390" s="27"/>
      <c r="R1390" s="27"/>
      <c r="S1390" s="27"/>
      <c r="T1390" s="27"/>
      <c r="U1390" s="27"/>
    </row>
    <row r="1391" spans="5:28" customFormat="1" x14ac:dyDescent="0.25">
      <c r="E1391" s="26" t="s">
        <v>757</v>
      </c>
      <c r="F1391" s="27"/>
      <c r="G1391" s="27"/>
      <c r="H1391" s="27"/>
      <c r="I1391" s="27"/>
      <c r="J1391" s="27"/>
      <c r="K1391" s="27"/>
      <c r="L1391" s="27"/>
      <c r="M1391" s="27"/>
      <c r="N1391" s="27"/>
      <c r="O1391" s="27"/>
      <c r="P1391" s="27"/>
      <c r="Q1391" s="27"/>
      <c r="R1391" s="27"/>
      <c r="S1391" s="27"/>
      <c r="T1391" s="27"/>
      <c r="U1391" s="27"/>
    </row>
    <row r="1392" spans="5:28" customFormat="1" x14ac:dyDescent="0.25">
      <c r="E1392" s="26" t="s">
        <v>758</v>
      </c>
      <c r="F1392" s="27"/>
      <c r="G1392" s="27"/>
      <c r="H1392" s="27"/>
      <c r="I1392" s="27"/>
      <c r="J1392" s="27"/>
      <c r="K1392" s="27"/>
      <c r="L1392" s="27"/>
      <c r="M1392" s="27"/>
      <c r="N1392" s="27"/>
      <c r="O1392" s="27"/>
      <c r="P1392" s="27"/>
      <c r="Q1392" s="27"/>
      <c r="R1392" s="27"/>
      <c r="S1392" s="27"/>
      <c r="T1392" s="27"/>
      <c r="U1392" s="27"/>
    </row>
    <row r="1393" spans="5:64" customFormat="1" x14ac:dyDescent="0.25">
      <c r="E1393" s="26"/>
      <c r="F1393" s="27"/>
      <c r="G1393" s="27"/>
      <c r="H1393" s="27"/>
      <c r="I1393" s="27"/>
      <c r="J1393" s="27"/>
      <c r="K1393" s="27"/>
      <c r="L1393" s="27"/>
      <c r="M1393" s="27"/>
      <c r="N1393" s="27"/>
      <c r="O1393" s="27"/>
      <c r="P1393" s="27"/>
      <c r="Q1393" s="27"/>
      <c r="R1393" s="27"/>
      <c r="S1393" s="27"/>
      <c r="T1393" s="27"/>
      <c r="U1393" s="27"/>
    </row>
    <row r="1394" spans="5:64" customFormat="1" x14ac:dyDescent="0.25">
      <c r="E1394" s="26" t="s">
        <v>759</v>
      </c>
      <c r="F1394" s="27"/>
      <c r="G1394" s="27"/>
      <c r="H1394" s="27"/>
      <c r="I1394" s="27"/>
      <c r="J1394" s="27"/>
      <c r="K1394" s="27"/>
      <c r="L1394" s="27"/>
      <c r="M1394" s="27"/>
      <c r="N1394" s="27"/>
      <c r="O1394" s="27"/>
      <c r="P1394" s="27"/>
      <c r="Q1394" s="27"/>
      <c r="R1394" s="27"/>
      <c r="S1394" s="27"/>
      <c r="T1394" s="27"/>
      <c r="U1394" s="27"/>
    </row>
    <row r="1395" spans="5:64" customFormat="1" x14ac:dyDescent="0.25">
      <c r="E1395" s="26" t="s">
        <v>766</v>
      </c>
      <c r="F1395" s="27"/>
      <c r="G1395" s="27"/>
      <c r="H1395" s="27"/>
      <c r="I1395" s="27"/>
      <c r="J1395" s="27"/>
      <c r="K1395" s="27"/>
      <c r="L1395" s="27"/>
      <c r="M1395" s="27"/>
      <c r="N1395" s="27"/>
      <c r="O1395" s="27"/>
      <c r="P1395" s="27"/>
      <c r="Q1395" s="27"/>
      <c r="R1395" s="27"/>
      <c r="S1395" s="27"/>
      <c r="T1395" s="27"/>
      <c r="U1395" s="27"/>
    </row>
    <row r="1396" spans="5:64" customFormat="1" x14ac:dyDescent="0.25">
      <c r="E1396" s="26" t="s">
        <v>760</v>
      </c>
      <c r="F1396" s="27"/>
      <c r="G1396" s="27"/>
      <c r="H1396" s="27"/>
      <c r="I1396" s="27"/>
      <c r="J1396" s="27"/>
      <c r="K1396" s="27"/>
      <c r="L1396" s="27"/>
      <c r="M1396" s="27"/>
      <c r="N1396" s="27"/>
      <c r="O1396" s="27"/>
      <c r="P1396" s="27"/>
      <c r="Q1396" s="27"/>
      <c r="R1396" s="27"/>
      <c r="S1396" s="27"/>
      <c r="T1396" s="27"/>
      <c r="U1396" s="27"/>
    </row>
    <row r="1397" spans="5:64" customFormat="1" x14ac:dyDescent="0.25">
      <c r="E1397" s="26"/>
      <c r="F1397" s="27"/>
      <c r="G1397" s="27"/>
      <c r="H1397" s="27"/>
      <c r="I1397" s="27"/>
      <c r="J1397" s="27"/>
      <c r="K1397" s="27"/>
      <c r="L1397" s="27"/>
      <c r="M1397" s="27"/>
      <c r="N1397" s="27"/>
      <c r="O1397" s="27"/>
      <c r="P1397" s="27"/>
      <c r="Q1397" s="27"/>
      <c r="R1397" s="27"/>
      <c r="S1397" s="27"/>
      <c r="T1397" s="27"/>
      <c r="U1397" s="27"/>
    </row>
    <row r="1398" spans="5:64" customFormat="1" x14ac:dyDescent="0.25">
      <c r="E1398" s="26" t="s">
        <v>42</v>
      </c>
      <c r="F1398" s="27"/>
      <c r="G1398" s="27"/>
      <c r="H1398" s="27"/>
      <c r="I1398" s="27"/>
      <c r="J1398" s="27"/>
      <c r="K1398" s="27"/>
      <c r="L1398" s="27"/>
      <c r="M1398" s="27"/>
      <c r="N1398" s="27"/>
      <c r="O1398" s="27"/>
      <c r="P1398" s="27"/>
      <c r="Q1398" s="27"/>
      <c r="R1398" s="27"/>
      <c r="S1398" s="27"/>
      <c r="T1398" s="27"/>
      <c r="U1398" s="27"/>
    </row>
    <row r="1399" spans="5:64" customFormat="1" x14ac:dyDescent="0.25">
      <c r="E1399" s="26"/>
      <c r="F1399" s="27"/>
      <c r="G1399" s="27"/>
      <c r="H1399" s="27"/>
      <c r="I1399" s="27"/>
      <c r="J1399" s="27"/>
      <c r="K1399" s="27"/>
      <c r="L1399" s="27"/>
      <c r="M1399" s="27"/>
      <c r="N1399" s="27"/>
      <c r="O1399" s="27"/>
      <c r="P1399" s="27"/>
      <c r="Q1399" s="27"/>
      <c r="R1399" s="27"/>
      <c r="S1399" s="27"/>
      <c r="T1399" s="27"/>
      <c r="U1399" s="27"/>
    </row>
    <row r="1400" spans="5:64" customFormat="1" x14ac:dyDescent="0.25">
      <c r="E1400" s="26" t="s">
        <v>1124</v>
      </c>
      <c r="F1400" s="27"/>
      <c r="G1400" s="27"/>
      <c r="H1400" s="27"/>
      <c r="I1400" s="27"/>
      <c r="J1400" s="27"/>
      <c r="K1400" s="27"/>
      <c r="L1400" s="27"/>
      <c r="M1400" s="27"/>
      <c r="N1400" s="27"/>
      <c r="O1400" s="27"/>
      <c r="P1400" s="27"/>
      <c r="Q1400" s="27"/>
      <c r="R1400" s="27"/>
      <c r="S1400" s="27"/>
      <c r="T1400" s="27"/>
      <c r="U1400" s="27"/>
    </row>
    <row r="1401" spans="5:64" customFormat="1" x14ac:dyDescent="0.25">
      <c r="E1401" s="26" t="s">
        <v>164</v>
      </c>
      <c r="F1401" s="27"/>
      <c r="G1401" s="27"/>
      <c r="H1401" s="27"/>
      <c r="I1401" s="27"/>
      <c r="J1401" s="27"/>
      <c r="K1401" s="27"/>
      <c r="L1401" s="27"/>
      <c r="M1401" s="27"/>
      <c r="N1401" s="27"/>
      <c r="O1401" s="27"/>
      <c r="P1401" s="27"/>
      <c r="Q1401" s="27"/>
      <c r="R1401" s="27"/>
      <c r="S1401" s="27"/>
      <c r="T1401" s="27"/>
      <c r="U1401" s="27"/>
    </row>
    <row r="1402" spans="5:64" customFormat="1" x14ac:dyDescent="0.25">
      <c r="E1402" s="26" t="s">
        <v>377</v>
      </c>
      <c r="F1402" s="27"/>
      <c r="G1402" s="27"/>
      <c r="H1402" s="27"/>
      <c r="I1402" s="27"/>
      <c r="J1402" s="27"/>
      <c r="K1402" s="27"/>
      <c r="L1402" s="27"/>
      <c r="M1402" s="27"/>
      <c r="N1402" s="27"/>
      <c r="O1402" s="27"/>
      <c r="P1402" s="27"/>
      <c r="Q1402" s="27"/>
      <c r="R1402" s="27"/>
      <c r="S1402" s="27"/>
      <c r="T1402" s="27"/>
      <c r="U1402" s="27"/>
    </row>
    <row r="1403" spans="5:64" customFormat="1" x14ac:dyDescent="0.25">
      <c r="E1403" s="26" t="s">
        <v>1449</v>
      </c>
      <c r="F1403" s="27"/>
      <c r="G1403" s="27"/>
      <c r="H1403" s="27"/>
      <c r="I1403" s="27"/>
      <c r="J1403" s="27"/>
      <c r="K1403" s="27"/>
      <c r="L1403" s="27"/>
      <c r="M1403" s="27"/>
      <c r="N1403" s="27"/>
      <c r="O1403" s="27"/>
      <c r="P1403" s="27"/>
      <c r="Q1403" s="27"/>
      <c r="R1403" s="27"/>
      <c r="S1403" s="27"/>
      <c r="T1403" s="27"/>
      <c r="U1403" s="27"/>
    </row>
    <row r="1404" spans="5:64" customFormat="1" x14ac:dyDescent="0.25"/>
    <row r="1405" spans="5:64" customFormat="1" x14ac:dyDescent="0.25">
      <c r="E1405" s="28" t="s">
        <v>22</v>
      </c>
      <c r="F1405" s="29"/>
      <c r="G1405" s="29"/>
      <c r="H1405" s="29"/>
      <c r="I1405" s="29"/>
      <c r="J1405" s="29"/>
      <c r="K1405" s="29"/>
      <c r="L1405" s="29"/>
      <c r="M1405" s="29"/>
      <c r="N1405" s="29"/>
      <c r="O1405" s="29"/>
      <c r="P1405" s="29"/>
      <c r="Q1405" s="29"/>
      <c r="R1405" s="29"/>
      <c r="S1405" s="29"/>
      <c r="T1405" s="29"/>
      <c r="U1405" s="29"/>
      <c r="V1405" s="29"/>
      <c r="W1405" s="29"/>
      <c r="X1405" s="29"/>
      <c r="Y1405" s="29"/>
      <c r="Z1405" s="29"/>
      <c r="AA1405" s="29"/>
      <c r="AB1405" s="29"/>
      <c r="AC1405" s="29"/>
      <c r="AD1405" s="29"/>
      <c r="AE1405" s="29"/>
      <c r="AF1405" s="29"/>
      <c r="AG1405" s="29"/>
      <c r="AH1405" s="29"/>
      <c r="AI1405" s="29"/>
      <c r="AJ1405" s="29"/>
      <c r="AK1405" s="29"/>
      <c r="AL1405" s="29"/>
      <c r="AM1405" s="29"/>
      <c r="AN1405" s="29"/>
      <c r="AO1405" s="29"/>
      <c r="AP1405" s="29"/>
      <c r="AQ1405" s="29"/>
      <c r="AR1405" s="29"/>
      <c r="AS1405" s="29"/>
      <c r="AT1405" s="29"/>
      <c r="AU1405" s="29"/>
      <c r="AV1405" s="29"/>
      <c r="AW1405" s="29"/>
      <c r="AX1405" s="29"/>
      <c r="AY1405" s="29"/>
      <c r="AZ1405" s="29"/>
      <c r="BA1405" s="29"/>
      <c r="BB1405" s="29"/>
      <c r="BC1405" s="29"/>
      <c r="BD1405" s="29"/>
      <c r="BE1405" s="29"/>
      <c r="BF1405" s="29"/>
      <c r="BG1405" s="29"/>
      <c r="BH1405" s="29"/>
      <c r="BI1405" s="29"/>
      <c r="BJ1405" s="29"/>
      <c r="BK1405" s="29"/>
      <c r="BL1405" s="29"/>
    </row>
    <row r="1406" spans="5:64" customFormat="1" x14ac:dyDescent="0.25">
      <c r="E1406" s="28"/>
      <c r="F1406" s="29"/>
      <c r="G1406" s="29"/>
      <c r="H1406" s="29"/>
      <c r="I1406" s="29"/>
      <c r="J1406" s="29"/>
      <c r="K1406" s="29"/>
      <c r="L1406" s="29"/>
      <c r="M1406" s="29"/>
      <c r="N1406" s="29"/>
      <c r="O1406" s="29"/>
      <c r="P1406" s="29"/>
      <c r="Q1406" s="29"/>
      <c r="R1406" s="29"/>
      <c r="S1406" s="29"/>
      <c r="T1406" s="29"/>
      <c r="U1406" s="29"/>
      <c r="V1406" s="29"/>
      <c r="W1406" s="29"/>
      <c r="X1406" s="29"/>
      <c r="Y1406" s="29"/>
      <c r="Z1406" s="29"/>
      <c r="AA1406" s="29"/>
      <c r="AB1406" s="29"/>
      <c r="AC1406" s="29"/>
      <c r="AD1406" s="29"/>
      <c r="AE1406" s="29"/>
      <c r="AF1406" s="29"/>
      <c r="AG1406" s="29"/>
      <c r="AH1406" s="29"/>
      <c r="AI1406" s="29"/>
      <c r="AJ1406" s="29"/>
      <c r="AK1406" s="29"/>
      <c r="AL1406" s="29"/>
      <c r="AM1406" s="29"/>
      <c r="AN1406" s="29"/>
      <c r="AO1406" s="29"/>
      <c r="AP1406" s="29"/>
      <c r="AQ1406" s="29"/>
      <c r="AR1406" s="29"/>
      <c r="AS1406" s="29"/>
      <c r="AT1406" s="29"/>
      <c r="AU1406" s="29"/>
      <c r="AV1406" s="29"/>
      <c r="AW1406" s="29"/>
      <c r="AX1406" s="29"/>
      <c r="AY1406" s="29"/>
      <c r="AZ1406" s="29"/>
      <c r="BA1406" s="29"/>
      <c r="BB1406" s="29"/>
      <c r="BC1406" s="29"/>
      <c r="BD1406" s="29"/>
      <c r="BE1406" s="29"/>
      <c r="BF1406" s="29"/>
      <c r="BG1406" s="29"/>
      <c r="BH1406" s="29"/>
      <c r="BI1406" s="29"/>
      <c r="BJ1406" s="29"/>
      <c r="BK1406" s="29"/>
      <c r="BL1406" s="29"/>
    </row>
    <row r="1407" spans="5:64" customFormat="1" x14ac:dyDescent="0.25">
      <c r="E1407" s="28" t="s">
        <v>45</v>
      </c>
      <c r="F1407" s="29"/>
      <c r="G1407" s="29"/>
      <c r="H1407" s="29"/>
      <c r="I1407" s="29"/>
      <c r="J1407" s="29"/>
      <c r="K1407" s="29"/>
      <c r="L1407" s="29"/>
      <c r="M1407" s="29"/>
      <c r="N1407" s="29"/>
      <c r="O1407" s="29"/>
      <c r="P1407" s="29"/>
      <c r="Q1407" s="29"/>
      <c r="R1407" s="29"/>
      <c r="S1407" s="29"/>
      <c r="T1407" s="29"/>
      <c r="U1407" s="29"/>
      <c r="V1407" s="29"/>
      <c r="W1407" s="29"/>
      <c r="X1407" s="29"/>
      <c r="Y1407" s="29"/>
      <c r="Z1407" s="29"/>
      <c r="AA1407" s="29"/>
      <c r="AB1407" s="29"/>
      <c r="AC1407" s="29"/>
      <c r="AD1407" s="29"/>
      <c r="AE1407" s="29"/>
      <c r="AF1407" s="29"/>
      <c r="AG1407" s="29"/>
      <c r="AH1407" s="29"/>
      <c r="AI1407" s="29"/>
      <c r="AJ1407" s="29"/>
      <c r="AK1407" s="29"/>
      <c r="AL1407" s="29"/>
      <c r="AM1407" s="29"/>
      <c r="AN1407" s="29"/>
      <c r="AO1407" s="29"/>
      <c r="AP1407" s="29"/>
      <c r="AQ1407" s="29"/>
      <c r="AR1407" s="29"/>
      <c r="AS1407" s="29"/>
      <c r="AT1407" s="29"/>
      <c r="AU1407" s="29"/>
      <c r="AV1407" s="29"/>
      <c r="AW1407" s="29"/>
      <c r="AX1407" s="29"/>
      <c r="AY1407" s="29"/>
      <c r="AZ1407" s="29"/>
      <c r="BA1407" s="29"/>
      <c r="BB1407" s="29"/>
      <c r="BC1407" s="29"/>
      <c r="BD1407" s="29"/>
      <c r="BE1407" s="29"/>
      <c r="BF1407" s="29"/>
      <c r="BG1407" s="29"/>
      <c r="BH1407" s="29"/>
      <c r="BI1407" s="29"/>
      <c r="BJ1407" s="29"/>
      <c r="BK1407" s="29"/>
      <c r="BL1407" s="29"/>
    </row>
    <row r="1408" spans="5:64" customFormat="1" x14ac:dyDescent="0.25">
      <c r="E1408" s="28" t="s">
        <v>23</v>
      </c>
      <c r="F1408" s="29"/>
      <c r="G1408" s="29"/>
      <c r="H1408" s="29"/>
      <c r="I1408" s="29"/>
      <c r="J1408" s="29"/>
      <c r="K1408" s="29"/>
      <c r="L1408" s="29"/>
      <c r="M1408" s="29"/>
      <c r="N1408" s="29"/>
      <c r="O1408" s="29"/>
      <c r="P1408" s="29"/>
      <c r="Q1408" s="29"/>
      <c r="R1408" s="29"/>
      <c r="S1408" s="29"/>
      <c r="T1408" s="29"/>
      <c r="U1408" s="29"/>
      <c r="V1408" s="29"/>
      <c r="W1408" s="29"/>
      <c r="X1408" s="29"/>
      <c r="Y1408" s="29"/>
      <c r="Z1408" s="29"/>
      <c r="AA1408" s="29"/>
      <c r="AB1408" s="29"/>
      <c r="AC1408" s="29"/>
      <c r="AD1408" s="29"/>
      <c r="AE1408" s="29"/>
      <c r="AF1408" s="29"/>
      <c r="AG1408" s="29"/>
      <c r="AH1408" s="29"/>
      <c r="AI1408" s="29"/>
      <c r="AJ1408" s="29"/>
      <c r="AK1408" s="29"/>
      <c r="AL1408" s="29"/>
      <c r="AM1408" s="29"/>
      <c r="AN1408" s="29"/>
      <c r="AO1408" s="29"/>
      <c r="AP1408" s="29"/>
      <c r="AQ1408" s="29"/>
      <c r="AR1408" s="29"/>
      <c r="AS1408" s="29"/>
      <c r="AT1408" s="29"/>
      <c r="AU1408" s="29"/>
      <c r="AV1408" s="29"/>
      <c r="AW1408" s="29"/>
      <c r="AX1408" s="29"/>
      <c r="AY1408" s="29"/>
      <c r="AZ1408" s="29"/>
      <c r="BA1408" s="29"/>
      <c r="BB1408" s="29"/>
      <c r="BC1408" s="29"/>
      <c r="BD1408" s="29"/>
      <c r="BE1408" s="29"/>
      <c r="BF1408" s="29"/>
      <c r="BG1408" s="29"/>
      <c r="BH1408" s="29"/>
      <c r="BI1408" s="29"/>
      <c r="BJ1408" s="29"/>
      <c r="BK1408" s="29"/>
      <c r="BL1408" s="29"/>
    </row>
    <row r="1409" spans="5:64" customFormat="1" x14ac:dyDescent="0.25">
      <c r="E1409" s="28" t="s">
        <v>1440</v>
      </c>
      <c r="F1409" s="29"/>
      <c r="G1409" s="29"/>
      <c r="H1409" s="29"/>
      <c r="I1409" s="29"/>
      <c r="J1409" s="29"/>
      <c r="K1409" s="29"/>
      <c r="L1409" s="29"/>
      <c r="M1409" s="29"/>
      <c r="N1409" s="29"/>
      <c r="O1409" s="29"/>
      <c r="P1409" s="29"/>
      <c r="Q1409" s="29"/>
      <c r="R1409" s="29"/>
      <c r="S1409" s="29"/>
      <c r="T1409" s="29"/>
      <c r="U1409" s="29"/>
      <c r="V1409" s="29"/>
      <c r="W1409" s="29"/>
      <c r="X1409" s="29"/>
      <c r="Y1409" s="29"/>
      <c r="Z1409" s="29"/>
      <c r="AA1409" s="29"/>
      <c r="AB1409" s="29"/>
      <c r="AC1409" s="29"/>
      <c r="AD1409" s="29"/>
      <c r="AE1409" s="29"/>
      <c r="AF1409" s="29"/>
      <c r="AG1409" s="29"/>
      <c r="AH1409" s="29"/>
      <c r="AI1409" s="29"/>
      <c r="AJ1409" s="29"/>
      <c r="AK1409" s="29"/>
      <c r="AL1409" s="29"/>
      <c r="AM1409" s="29"/>
      <c r="AN1409" s="29"/>
      <c r="AO1409" s="29"/>
      <c r="AP1409" s="29"/>
      <c r="AQ1409" s="29"/>
      <c r="AR1409" s="29"/>
      <c r="AS1409" s="29"/>
      <c r="AT1409" s="29"/>
      <c r="AU1409" s="29"/>
      <c r="AV1409" s="29"/>
      <c r="AW1409" s="29"/>
      <c r="AX1409" s="29"/>
      <c r="AY1409" s="29"/>
      <c r="AZ1409" s="29"/>
      <c r="BA1409" s="29"/>
      <c r="BB1409" s="29"/>
      <c r="BC1409" s="29"/>
      <c r="BD1409" s="29"/>
      <c r="BE1409" s="29"/>
      <c r="BF1409" s="29"/>
      <c r="BG1409" s="29"/>
      <c r="BH1409" s="29"/>
      <c r="BI1409" s="29"/>
      <c r="BJ1409" s="29"/>
      <c r="BK1409" s="29"/>
      <c r="BL1409" s="29"/>
    </row>
    <row r="1410" spans="5:64" customFormat="1" x14ac:dyDescent="0.25">
      <c r="E1410" s="28" t="s">
        <v>1441</v>
      </c>
      <c r="F1410" s="29"/>
      <c r="G1410" s="29"/>
      <c r="H1410" s="29"/>
      <c r="I1410" s="29"/>
      <c r="J1410" s="29"/>
      <c r="K1410" s="29"/>
      <c r="L1410" s="29"/>
      <c r="M1410" s="29"/>
      <c r="N1410" s="29"/>
      <c r="O1410" s="29"/>
      <c r="P1410" s="29"/>
      <c r="Q1410" s="29"/>
      <c r="R1410" s="29"/>
      <c r="S1410" s="29"/>
      <c r="T1410" s="29"/>
      <c r="U1410" s="29"/>
      <c r="V1410" s="29"/>
      <c r="W1410" s="29"/>
      <c r="X1410" s="29"/>
      <c r="Y1410" s="29"/>
      <c r="Z1410" s="29"/>
      <c r="AA1410" s="29"/>
      <c r="AB1410" s="29"/>
      <c r="AC1410" s="29"/>
      <c r="AD1410" s="29"/>
      <c r="AE1410" s="29"/>
      <c r="AF1410" s="29"/>
      <c r="AG1410" s="29"/>
      <c r="AH1410" s="29"/>
      <c r="AI1410" s="29"/>
      <c r="AJ1410" s="29"/>
      <c r="AK1410" s="29"/>
      <c r="AL1410" s="29"/>
      <c r="AM1410" s="29"/>
      <c r="AN1410" s="29"/>
      <c r="AO1410" s="29"/>
      <c r="AP1410" s="29"/>
      <c r="AQ1410" s="29"/>
      <c r="AR1410" s="29"/>
      <c r="AS1410" s="29"/>
      <c r="AT1410" s="29"/>
      <c r="AU1410" s="29"/>
      <c r="AV1410" s="29"/>
      <c r="AW1410" s="29"/>
      <c r="AX1410" s="29"/>
      <c r="AY1410" s="29"/>
      <c r="AZ1410" s="29"/>
      <c r="BA1410" s="29"/>
      <c r="BB1410" s="29"/>
      <c r="BC1410" s="29"/>
      <c r="BD1410" s="29"/>
      <c r="BE1410" s="29"/>
      <c r="BF1410" s="29"/>
      <c r="BG1410" s="29"/>
      <c r="BH1410" s="29"/>
      <c r="BI1410" s="29"/>
      <c r="BJ1410" s="29"/>
      <c r="BK1410" s="29"/>
      <c r="BL1410" s="29"/>
    </row>
    <row r="1411" spans="5:64" customFormat="1" x14ac:dyDescent="0.25">
      <c r="E1411" s="28" t="s">
        <v>1442</v>
      </c>
      <c r="F1411" s="29"/>
      <c r="G1411" s="29"/>
      <c r="H1411" s="29"/>
      <c r="I1411" s="29"/>
      <c r="J1411" s="29"/>
      <c r="K1411" s="29"/>
      <c r="L1411" s="29"/>
      <c r="M1411" s="29"/>
      <c r="N1411" s="29"/>
      <c r="O1411" s="29"/>
      <c r="P1411" s="29"/>
      <c r="Q1411" s="29"/>
      <c r="R1411" s="29"/>
      <c r="S1411" s="29"/>
      <c r="T1411" s="29"/>
      <c r="U1411" s="29"/>
      <c r="V1411" s="29"/>
      <c r="W1411" s="29"/>
      <c r="X1411" s="29"/>
      <c r="Y1411" s="29"/>
      <c r="Z1411" s="29"/>
      <c r="AA1411" s="29"/>
      <c r="AB1411" s="29"/>
      <c r="AC1411" s="29"/>
      <c r="AD1411" s="29"/>
      <c r="AE1411" s="29"/>
      <c r="AF1411" s="29"/>
      <c r="AG1411" s="29"/>
      <c r="AH1411" s="29"/>
      <c r="AI1411" s="29"/>
      <c r="AJ1411" s="29"/>
      <c r="AK1411" s="29"/>
      <c r="AL1411" s="29"/>
      <c r="AM1411" s="29"/>
      <c r="AN1411" s="29"/>
      <c r="AO1411" s="29"/>
      <c r="AP1411" s="29"/>
      <c r="AQ1411" s="29"/>
      <c r="AR1411" s="29"/>
      <c r="AS1411" s="29"/>
      <c r="AT1411" s="29"/>
      <c r="AU1411" s="29"/>
      <c r="AV1411" s="29"/>
      <c r="AW1411" s="29"/>
      <c r="AX1411" s="29"/>
      <c r="AY1411" s="29"/>
      <c r="AZ1411" s="29"/>
      <c r="BA1411" s="29"/>
      <c r="BB1411" s="29"/>
      <c r="BC1411" s="29"/>
      <c r="BD1411" s="29"/>
      <c r="BE1411" s="29"/>
      <c r="BF1411" s="29"/>
      <c r="BG1411" s="29"/>
      <c r="BH1411" s="29"/>
      <c r="BI1411" s="29"/>
      <c r="BJ1411" s="29"/>
      <c r="BK1411" s="29"/>
      <c r="BL1411" s="29"/>
    </row>
    <row r="1412" spans="5:64" customFormat="1" x14ac:dyDescent="0.25">
      <c r="E1412" s="28" t="s">
        <v>1443</v>
      </c>
      <c r="F1412" s="29"/>
      <c r="G1412" s="29"/>
      <c r="H1412" s="29"/>
      <c r="I1412" s="29"/>
      <c r="J1412" s="29"/>
      <c r="K1412" s="29"/>
      <c r="L1412" s="29"/>
      <c r="M1412" s="29"/>
      <c r="N1412" s="29"/>
      <c r="O1412" s="29"/>
      <c r="P1412" s="29"/>
      <c r="Q1412" s="29"/>
      <c r="R1412" s="29"/>
      <c r="S1412" s="29"/>
      <c r="T1412" s="29"/>
      <c r="U1412" s="29"/>
      <c r="V1412" s="29"/>
      <c r="W1412" s="29"/>
      <c r="X1412" s="29"/>
      <c r="Y1412" s="29"/>
      <c r="Z1412" s="29"/>
      <c r="AA1412" s="29"/>
      <c r="AB1412" s="29"/>
      <c r="AC1412" s="29"/>
      <c r="AD1412" s="29"/>
      <c r="AE1412" s="29"/>
      <c r="AF1412" s="29"/>
      <c r="AG1412" s="29"/>
      <c r="AH1412" s="29"/>
      <c r="AI1412" s="29"/>
      <c r="AJ1412" s="29"/>
      <c r="AK1412" s="29"/>
      <c r="AL1412" s="29"/>
      <c r="AM1412" s="29"/>
      <c r="AN1412" s="29"/>
      <c r="AO1412" s="29"/>
      <c r="AP1412" s="29"/>
      <c r="AQ1412" s="29"/>
      <c r="AR1412" s="29"/>
      <c r="AS1412" s="29"/>
      <c r="AT1412" s="29"/>
      <c r="AU1412" s="29"/>
      <c r="AV1412" s="29"/>
      <c r="AW1412" s="29"/>
      <c r="AX1412" s="29"/>
      <c r="AY1412" s="29"/>
      <c r="AZ1412" s="29"/>
      <c r="BA1412" s="29"/>
      <c r="BB1412" s="29"/>
      <c r="BC1412" s="29"/>
      <c r="BD1412" s="29"/>
      <c r="BE1412" s="29"/>
      <c r="BF1412" s="29"/>
      <c r="BG1412" s="29"/>
      <c r="BH1412" s="29"/>
      <c r="BI1412" s="29"/>
      <c r="BJ1412" s="29"/>
      <c r="BK1412" s="29"/>
      <c r="BL1412" s="29"/>
    </row>
    <row r="1413" spans="5:64" customFormat="1" x14ac:dyDescent="0.25">
      <c r="E1413" s="28" t="s">
        <v>1444</v>
      </c>
      <c r="F1413" s="29"/>
      <c r="G1413" s="29"/>
      <c r="H1413" s="29"/>
      <c r="I1413" s="29"/>
      <c r="J1413" s="29"/>
      <c r="K1413" s="29"/>
      <c r="L1413" s="29"/>
      <c r="M1413" s="29"/>
      <c r="N1413" s="29"/>
      <c r="O1413" s="29"/>
      <c r="P1413" s="29"/>
      <c r="Q1413" s="29"/>
      <c r="R1413" s="29"/>
      <c r="S1413" s="29"/>
      <c r="T1413" s="29"/>
      <c r="U1413" s="29"/>
      <c r="V1413" s="29"/>
      <c r="W1413" s="29"/>
      <c r="X1413" s="29"/>
      <c r="Y1413" s="29"/>
      <c r="Z1413" s="29"/>
      <c r="AA1413" s="29"/>
      <c r="AB1413" s="29"/>
      <c r="AC1413" s="29"/>
      <c r="AD1413" s="29"/>
      <c r="AE1413" s="29"/>
      <c r="AF1413" s="29"/>
      <c r="AG1413" s="29"/>
      <c r="AH1413" s="29"/>
      <c r="AI1413" s="29"/>
      <c r="AJ1413" s="29"/>
      <c r="AK1413" s="29"/>
      <c r="AL1413" s="29"/>
      <c r="AM1413" s="29"/>
      <c r="AN1413" s="29"/>
      <c r="AO1413" s="29"/>
      <c r="AP1413" s="29"/>
      <c r="AQ1413" s="29"/>
      <c r="AR1413" s="29"/>
      <c r="AS1413" s="29"/>
      <c r="AT1413" s="29"/>
      <c r="AU1413" s="29"/>
      <c r="AV1413" s="29"/>
      <c r="AW1413" s="29"/>
      <c r="AX1413" s="29"/>
      <c r="AY1413" s="29"/>
      <c r="AZ1413" s="29"/>
      <c r="BA1413" s="29"/>
      <c r="BB1413" s="29"/>
      <c r="BC1413" s="29"/>
      <c r="BD1413" s="29"/>
      <c r="BE1413" s="29"/>
      <c r="BF1413" s="29"/>
      <c r="BG1413" s="29"/>
      <c r="BH1413" s="29"/>
      <c r="BI1413" s="29"/>
      <c r="BJ1413" s="29"/>
      <c r="BK1413" s="29"/>
      <c r="BL1413" s="29"/>
    </row>
    <row r="1414" spans="5:64" customFormat="1" x14ac:dyDescent="0.25">
      <c r="E1414" s="28" t="s">
        <v>1445</v>
      </c>
      <c r="F1414" s="29"/>
      <c r="G1414" s="29"/>
      <c r="H1414" s="29"/>
      <c r="I1414" s="29"/>
      <c r="J1414" s="29"/>
      <c r="K1414" s="29"/>
      <c r="L1414" s="29"/>
      <c r="M1414" s="29"/>
      <c r="N1414" s="29"/>
      <c r="O1414" s="29"/>
      <c r="P1414" s="29"/>
      <c r="Q1414" s="29"/>
      <c r="R1414" s="29"/>
      <c r="S1414" s="29"/>
      <c r="T1414" s="29"/>
      <c r="U1414" s="29"/>
      <c r="V1414" s="29"/>
      <c r="W1414" s="29"/>
      <c r="X1414" s="29"/>
      <c r="Y1414" s="29"/>
      <c r="Z1414" s="29"/>
      <c r="AA1414" s="29"/>
      <c r="AB1414" s="29"/>
      <c r="AC1414" s="29"/>
      <c r="AD1414" s="29"/>
      <c r="AE1414" s="29"/>
      <c r="AF1414" s="29"/>
      <c r="AG1414" s="29"/>
      <c r="AH1414" s="29"/>
      <c r="AI1414" s="29"/>
      <c r="AJ1414" s="29"/>
      <c r="AK1414" s="29"/>
      <c r="AL1414" s="29"/>
      <c r="AM1414" s="29"/>
      <c r="AN1414" s="29"/>
      <c r="AO1414" s="29"/>
      <c r="AP1414" s="29"/>
      <c r="AQ1414" s="29"/>
      <c r="AR1414" s="29"/>
      <c r="AS1414" s="29"/>
      <c r="AT1414" s="29"/>
      <c r="AU1414" s="29"/>
      <c r="AV1414" s="29"/>
      <c r="AW1414" s="29"/>
      <c r="AX1414" s="29"/>
      <c r="AY1414" s="29"/>
      <c r="AZ1414" s="29"/>
      <c r="BA1414" s="29"/>
      <c r="BB1414" s="29"/>
      <c r="BC1414" s="29"/>
      <c r="BD1414" s="29"/>
      <c r="BE1414" s="29"/>
      <c r="BF1414" s="29"/>
      <c r="BG1414" s="29"/>
      <c r="BH1414" s="29"/>
      <c r="BI1414" s="29"/>
      <c r="BJ1414" s="29"/>
      <c r="BK1414" s="29"/>
      <c r="BL1414" s="29"/>
    </row>
    <row r="1415" spans="5:64" customFormat="1" x14ac:dyDescent="0.25">
      <c r="E1415" s="28"/>
      <c r="F1415" s="29"/>
      <c r="G1415" s="29"/>
      <c r="H1415" s="29"/>
      <c r="I1415" s="29"/>
      <c r="J1415" s="29"/>
      <c r="K1415" s="29"/>
      <c r="L1415" s="29"/>
      <c r="M1415" s="29"/>
      <c r="N1415" s="29"/>
      <c r="O1415" s="29"/>
      <c r="P1415" s="29"/>
      <c r="Q1415" s="29"/>
      <c r="R1415" s="29"/>
      <c r="S1415" s="29"/>
      <c r="T1415" s="29"/>
      <c r="U1415" s="29"/>
      <c r="V1415" s="29"/>
      <c r="W1415" s="29"/>
      <c r="X1415" s="29"/>
      <c r="Y1415" s="29"/>
      <c r="Z1415" s="29"/>
      <c r="AA1415" s="29"/>
      <c r="AB1415" s="29"/>
      <c r="AC1415" s="29"/>
      <c r="AD1415" s="29"/>
      <c r="AE1415" s="29"/>
      <c r="AF1415" s="29"/>
      <c r="AG1415" s="29"/>
      <c r="AH1415" s="29"/>
      <c r="AI1415" s="29"/>
      <c r="AJ1415" s="29"/>
      <c r="AK1415" s="29"/>
      <c r="AL1415" s="29"/>
      <c r="AM1415" s="29"/>
      <c r="AN1415" s="29"/>
      <c r="AO1415" s="29"/>
      <c r="AP1415" s="29"/>
      <c r="AQ1415" s="29"/>
      <c r="AR1415" s="29"/>
      <c r="AS1415" s="29"/>
      <c r="AT1415" s="29"/>
      <c r="AU1415" s="29"/>
      <c r="AV1415" s="29"/>
      <c r="AW1415" s="29"/>
      <c r="AX1415" s="29"/>
      <c r="AY1415" s="29"/>
      <c r="AZ1415" s="29"/>
      <c r="BA1415" s="29"/>
      <c r="BB1415" s="29"/>
      <c r="BC1415" s="29"/>
      <c r="BD1415" s="29"/>
      <c r="BE1415" s="29"/>
      <c r="BF1415" s="29"/>
      <c r="BG1415" s="29"/>
      <c r="BH1415" s="29"/>
      <c r="BI1415" s="29"/>
      <c r="BJ1415" s="29"/>
      <c r="BK1415" s="29"/>
      <c r="BL1415" s="29"/>
    </row>
    <row r="1416" spans="5:64" customFormat="1" x14ac:dyDescent="0.25">
      <c r="E1416" s="28" t="s">
        <v>282</v>
      </c>
      <c r="F1416" s="29"/>
      <c r="G1416" s="29"/>
      <c r="H1416" s="29"/>
      <c r="I1416" s="29"/>
      <c r="J1416" s="29"/>
      <c r="K1416" s="29"/>
      <c r="L1416" s="29"/>
      <c r="M1416" s="29"/>
      <c r="N1416" s="29"/>
      <c r="O1416" s="29"/>
      <c r="P1416" s="29"/>
      <c r="Q1416" s="29"/>
      <c r="R1416" s="29"/>
      <c r="S1416" s="29"/>
      <c r="T1416" s="29"/>
      <c r="U1416" s="29"/>
      <c r="V1416" s="29"/>
      <c r="W1416" s="29"/>
      <c r="X1416" s="29"/>
      <c r="Y1416" s="29"/>
      <c r="Z1416" s="29"/>
      <c r="AA1416" s="29"/>
      <c r="AB1416" s="29"/>
      <c r="AC1416" s="29"/>
      <c r="AD1416" s="29"/>
      <c r="AE1416" s="29"/>
      <c r="AF1416" s="29"/>
      <c r="AG1416" s="29"/>
      <c r="AH1416" s="29"/>
      <c r="AI1416" s="29"/>
      <c r="AJ1416" s="29"/>
      <c r="AK1416" s="29"/>
      <c r="AL1416" s="29"/>
      <c r="AM1416" s="29"/>
      <c r="AN1416" s="29"/>
      <c r="AO1416" s="29"/>
      <c r="AP1416" s="29"/>
      <c r="AQ1416" s="29"/>
      <c r="AR1416" s="29"/>
      <c r="AS1416" s="29"/>
      <c r="AT1416" s="29"/>
      <c r="AU1416" s="29"/>
      <c r="AV1416" s="29"/>
      <c r="AW1416" s="29"/>
      <c r="AX1416" s="29"/>
      <c r="AY1416" s="29"/>
      <c r="AZ1416" s="29"/>
      <c r="BA1416" s="29"/>
      <c r="BB1416" s="29"/>
      <c r="BC1416" s="29"/>
      <c r="BD1416" s="29"/>
      <c r="BE1416" s="29"/>
      <c r="BF1416" s="29"/>
      <c r="BG1416" s="29"/>
      <c r="BH1416" s="29"/>
      <c r="BI1416" s="29"/>
      <c r="BJ1416" s="29"/>
      <c r="BK1416" s="29"/>
      <c r="BL1416" s="29"/>
    </row>
    <row r="1417" spans="5:64" customFormat="1" x14ac:dyDescent="0.25">
      <c r="E1417" s="28" t="s">
        <v>23</v>
      </c>
      <c r="F1417" s="29"/>
      <c r="G1417" s="29"/>
      <c r="H1417" s="29"/>
      <c r="I1417" s="29"/>
      <c r="J1417" s="29"/>
      <c r="K1417" s="29"/>
      <c r="L1417" s="29"/>
      <c r="M1417" s="29"/>
      <c r="N1417" s="29"/>
      <c r="O1417" s="29"/>
      <c r="P1417" s="29"/>
      <c r="Q1417" s="29"/>
      <c r="R1417" s="29"/>
      <c r="S1417" s="29"/>
      <c r="T1417" s="29"/>
      <c r="U1417" s="29"/>
      <c r="V1417" s="29"/>
      <c r="W1417" s="29"/>
      <c r="X1417" s="29"/>
      <c r="Y1417" s="29"/>
      <c r="Z1417" s="29"/>
      <c r="AA1417" s="29"/>
      <c r="AB1417" s="29"/>
      <c r="AC1417" s="29"/>
      <c r="AD1417" s="29"/>
      <c r="AE1417" s="29"/>
      <c r="AF1417" s="29"/>
      <c r="AG1417" s="29"/>
      <c r="AH1417" s="29"/>
      <c r="AI1417" s="29"/>
      <c r="AJ1417" s="29"/>
      <c r="AK1417" s="29"/>
      <c r="AL1417" s="29"/>
      <c r="AM1417" s="29"/>
      <c r="AN1417" s="29"/>
      <c r="AO1417" s="29"/>
      <c r="AP1417" s="29"/>
      <c r="AQ1417" s="29"/>
      <c r="AR1417" s="29"/>
      <c r="AS1417" s="29"/>
      <c r="AT1417" s="29"/>
      <c r="AU1417" s="29"/>
      <c r="AV1417" s="29"/>
      <c r="AW1417" s="29"/>
      <c r="AX1417" s="29"/>
      <c r="AY1417" s="29"/>
      <c r="AZ1417" s="29"/>
      <c r="BA1417" s="29"/>
      <c r="BB1417" s="29"/>
      <c r="BC1417" s="29"/>
      <c r="BD1417" s="29"/>
      <c r="BE1417" s="29"/>
      <c r="BF1417" s="29"/>
      <c r="BG1417" s="29"/>
      <c r="BH1417" s="29"/>
      <c r="BI1417" s="29"/>
      <c r="BJ1417" s="29"/>
      <c r="BK1417" s="29"/>
      <c r="BL1417" s="29"/>
    </row>
    <row r="1418" spans="5:64" customFormat="1" x14ac:dyDescent="0.25">
      <c r="E1418" s="28" t="s">
        <v>1446</v>
      </c>
      <c r="F1418" s="29"/>
      <c r="G1418" s="29"/>
      <c r="H1418" s="29"/>
      <c r="I1418" s="29"/>
      <c r="J1418" s="29"/>
      <c r="K1418" s="29"/>
      <c r="L1418" s="29"/>
      <c r="M1418" s="29"/>
      <c r="N1418" s="29"/>
      <c r="O1418" s="29"/>
      <c r="P1418" s="29"/>
      <c r="Q1418" s="29"/>
      <c r="R1418" s="29"/>
      <c r="S1418" s="29"/>
      <c r="T1418" s="29"/>
      <c r="U1418" s="29"/>
      <c r="V1418" s="29"/>
      <c r="W1418" s="29"/>
      <c r="X1418" s="29"/>
      <c r="Y1418" s="29"/>
      <c r="Z1418" s="29"/>
      <c r="AA1418" s="29"/>
      <c r="AB1418" s="29"/>
      <c r="AC1418" s="29"/>
      <c r="AD1418" s="29"/>
      <c r="AE1418" s="29"/>
      <c r="AF1418" s="29"/>
      <c r="AG1418" s="29"/>
      <c r="AH1418" s="29"/>
      <c r="AI1418" s="29"/>
      <c r="AJ1418" s="29"/>
      <c r="AK1418" s="29"/>
      <c r="AL1418" s="29"/>
      <c r="AM1418" s="29"/>
      <c r="AN1418" s="29"/>
      <c r="AO1418" s="29"/>
      <c r="AP1418" s="29"/>
      <c r="AQ1418" s="29"/>
      <c r="AR1418" s="29"/>
      <c r="AS1418" s="29"/>
      <c r="AT1418" s="29"/>
      <c r="AU1418" s="29"/>
      <c r="AV1418" s="29"/>
      <c r="AW1418" s="29"/>
      <c r="AX1418" s="29"/>
      <c r="AY1418" s="29"/>
      <c r="AZ1418" s="29"/>
      <c r="BA1418" s="29"/>
      <c r="BB1418" s="29"/>
      <c r="BC1418" s="29"/>
      <c r="BD1418" s="29"/>
      <c r="BE1418" s="29"/>
      <c r="BF1418" s="29"/>
      <c r="BG1418" s="29"/>
      <c r="BH1418" s="29"/>
      <c r="BI1418" s="29"/>
      <c r="BJ1418" s="29"/>
      <c r="BK1418" s="29"/>
      <c r="BL1418" s="29"/>
    </row>
    <row r="1419" spans="5:64" customFormat="1" x14ac:dyDescent="0.25">
      <c r="E1419" s="28" t="s">
        <v>283</v>
      </c>
      <c r="F1419" s="29"/>
      <c r="G1419" s="29"/>
      <c r="H1419" s="29"/>
      <c r="I1419" s="29"/>
      <c r="J1419" s="29"/>
      <c r="K1419" s="29"/>
      <c r="L1419" s="29"/>
      <c r="M1419" s="29"/>
      <c r="N1419" s="29"/>
      <c r="O1419" s="29"/>
      <c r="P1419" s="29"/>
      <c r="Q1419" s="29"/>
      <c r="R1419" s="29"/>
      <c r="S1419" s="29"/>
      <c r="T1419" s="29"/>
      <c r="U1419" s="29"/>
      <c r="V1419" s="29"/>
      <c r="W1419" s="29"/>
      <c r="X1419" s="29"/>
      <c r="Y1419" s="29"/>
      <c r="Z1419" s="29"/>
      <c r="AA1419" s="29"/>
      <c r="AB1419" s="29"/>
      <c r="AC1419" s="29"/>
      <c r="AD1419" s="29"/>
      <c r="AE1419" s="29"/>
      <c r="AF1419" s="29"/>
      <c r="AG1419" s="29"/>
      <c r="AH1419" s="29"/>
      <c r="AI1419" s="29"/>
      <c r="AJ1419" s="29"/>
      <c r="AK1419" s="29"/>
      <c r="AL1419" s="29"/>
      <c r="AM1419" s="29"/>
      <c r="AN1419" s="29"/>
      <c r="AO1419" s="29"/>
      <c r="AP1419" s="29"/>
      <c r="AQ1419" s="29"/>
      <c r="AR1419" s="29"/>
      <c r="AS1419" s="29"/>
      <c r="AT1419" s="29"/>
      <c r="AU1419" s="29"/>
      <c r="AV1419" s="29"/>
      <c r="AW1419" s="29"/>
      <c r="AX1419" s="29"/>
      <c r="AY1419" s="29"/>
      <c r="AZ1419" s="29"/>
      <c r="BA1419" s="29"/>
      <c r="BB1419" s="29"/>
      <c r="BC1419" s="29"/>
      <c r="BD1419" s="29"/>
      <c r="BE1419" s="29"/>
      <c r="BF1419" s="29"/>
      <c r="BG1419" s="29"/>
      <c r="BH1419" s="29"/>
      <c r="BI1419" s="29"/>
      <c r="BJ1419" s="29"/>
      <c r="BK1419" s="29"/>
      <c r="BL1419" s="29"/>
    </row>
    <row r="1420" spans="5:64" customFormat="1" x14ac:dyDescent="0.25">
      <c r="E1420" s="28" t="s">
        <v>284</v>
      </c>
      <c r="F1420" s="29"/>
      <c r="G1420" s="29"/>
      <c r="H1420" s="29"/>
      <c r="I1420" s="29"/>
      <c r="J1420" s="29"/>
      <c r="K1420" s="29"/>
      <c r="L1420" s="29"/>
      <c r="M1420" s="29"/>
      <c r="N1420" s="29"/>
      <c r="O1420" s="29"/>
      <c r="P1420" s="29"/>
      <c r="Q1420" s="29"/>
      <c r="R1420" s="29"/>
      <c r="S1420" s="29"/>
      <c r="T1420" s="29"/>
      <c r="U1420" s="29"/>
      <c r="V1420" s="29"/>
      <c r="W1420" s="29"/>
      <c r="X1420" s="29"/>
      <c r="Y1420" s="29"/>
      <c r="Z1420" s="29"/>
      <c r="AA1420" s="29"/>
      <c r="AB1420" s="29"/>
      <c r="AC1420" s="29"/>
      <c r="AD1420" s="29"/>
      <c r="AE1420" s="29"/>
      <c r="AF1420" s="29"/>
      <c r="AG1420" s="29"/>
      <c r="AH1420" s="29"/>
      <c r="AI1420" s="29"/>
      <c r="AJ1420" s="29"/>
      <c r="AK1420" s="29"/>
      <c r="AL1420" s="29"/>
      <c r="AM1420" s="29"/>
      <c r="AN1420" s="29"/>
      <c r="AO1420" s="29"/>
      <c r="AP1420" s="29"/>
      <c r="AQ1420" s="29"/>
      <c r="AR1420" s="29"/>
      <c r="AS1420" s="29"/>
      <c r="AT1420" s="29"/>
      <c r="AU1420" s="29"/>
      <c r="AV1420" s="29"/>
      <c r="AW1420" s="29"/>
      <c r="AX1420" s="29"/>
      <c r="AY1420" s="29"/>
      <c r="AZ1420" s="29"/>
      <c r="BA1420" s="29"/>
      <c r="BB1420" s="29"/>
      <c r="BC1420" s="29"/>
      <c r="BD1420" s="29"/>
      <c r="BE1420" s="29"/>
      <c r="BF1420" s="29"/>
      <c r="BG1420" s="29"/>
      <c r="BH1420" s="29"/>
      <c r="BI1420" s="29"/>
      <c r="BJ1420" s="29"/>
      <c r="BK1420" s="29"/>
      <c r="BL1420" s="29"/>
    </row>
    <row r="1421" spans="5:64" customFormat="1" x14ac:dyDescent="0.25">
      <c r="E1421" s="28" t="s">
        <v>1447</v>
      </c>
      <c r="F1421" s="29"/>
      <c r="G1421" s="29"/>
      <c r="H1421" s="29"/>
      <c r="I1421" s="29"/>
      <c r="J1421" s="29"/>
      <c r="K1421" s="29"/>
      <c r="L1421" s="29"/>
      <c r="M1421" s="29"/>
      <c r="N1421" s="29"/>
      <c r="O1421" s="29"/>
      <c r="P1421" s="29"/>
      <c r="Q1421" s="29"/>
      <c r="R1421" s="29"/>
      <c r="S1421" s="29"/>
      <c r="T1421" s="29"/>
      <c r="U1421" s="29"/>
      <c r="V1421" s="29"/>
      <c r="W1421" s="29"/>
      <c r="X1421" s="29"/>
      <c r="Y1421" s="29"/>
      <c r="Z1421" s="29"/>
      <c r="AA1421" s="29"/>
      <c r="AB1421" s="29"/>
      <c r="AC1421" s="29"/>
      <c r="AD1421" s="29"/>
      <c r="AE1421" s="29"/>
      <c r="AF1421" s="29"/>
      <c r="AG1421" s="29"/>
      <c r="AH1421" s="29"/>
      <c r="AI1421" s="29"/>
      <c r="AJ1421" s="29"/>
      <c r="AK1421" s="29"/>
      <c r="AL1421" s="29"/>
      <c r="AM1421" s="29"/>
      <c r="AN1421" s="29"/>
      <c r="AO1421" s="29"/>
      <c r="AP1421" s="29"/>
      <c r="AQ1421" s="29"/>
      <c r="AR1421" s="29"/>
      <c r="AS1421" s="29"/>
      <c r="AT1421" s="29"/>
      <c r="AU1421" s="29"/>
      <c r="AV1421" s="29"/>
      <c r="AW1421" s="29"/>
      <c r="AX1421" s="29"/>
      <c r="AY1421" s="29"/>
      <c r="AZ1421" s="29"/>
      <c r="BA1421" s="29"/>
      <c r="BB1421" s="29"/>
      <c r="BC1421" s="29"/>
      <c r="BD1421" s="29"/>
      <c r="BE1421" s="29"/>
      <c r="BF1421" s="29"/>
      <c r="BG1421" s="29"/>
      <c r="BH1421" s="29"/>
      <c r="BI1421" s="29"/>
      <c r="BJ1421" s="29"/>
      <c r="BK1421" s="29"/>
      <c r="BL1421" s="29"/>
    </row>
    <row r="1422" spans="5:64" customFormat="1" x14ac:dyDescent="0.25">
      <c r="E1422" s="28" t="s">
        <v>1448</v>
      </c>
      <c r="F1422" s="29"/>
      <c r="G1422" s="29"/>
      <c r="H1422" s="29"/>
      <c r="I1422" s="29"/>
      <c r="J1422" s="29"/>
      <c r="K1422" s="29"/>
      <c r="L1422" s="29"/>
      <c r="M1422" s="29"/>
      <c r="N1422" s="29"/>
      <c r="O1422" s="29"/>
      <c r="P1422" s="29"/>
      <c r="Q1422" s="29"/>
      <c r="R1422" s="29"/>
      <c r="S1422" s="29"/>
      <c r="T1422" s="29"/>
      <c r="U1422" s="29"/>
      <c r="V1422" s="29"/>
      <c r="W1422" s="29"/>
      <c r="X1422" s="29"/>
      <c r="Y1422" s="29"/>
      <c r="Z1422" s="29"/>
      <c r="AA1422" s="29"/>
      <c r="AB1422" s="29"/>
      <c r="AC1422" s="29"/>
      <c r="AD1422" s="29"/>
      <c r="AE1422" s="29"/>
      <c r="AF1422" s="29"/>
      <c r="AG1422" s="29"/>
      <c r="AH1422" s="29"/>
      <c r="AI1422" s="29"/>
      <c r="AJ1422" s="29"/>
      <c r="AK1422" s="29"/>
      <c r="AL1422" s="29"/>
      <c r="AM1422" s="29"/>
      <c r="AN1422" s="29"/>
      <c r="AO1422" s="29"/>
      <c r="AP1422" s="29"/>
      <c r="AQ1422" s="29"/>
      <c r="AR1422" s="29"/>
      <c r="AS1422" s="29"/>
      <c r="AT1422" s="29"/>
      <c r="AU1422" s="29"/>
      <c r="AV1422" s="29"/>
      <c r="AW1422" s="29"/>
      <c r="AX1422" s="29"/>
      <c r="AY1422" s="29"/>
      <c r="AZ1422" s="29"/>
      <c r="BA1422" s="29"/>
      <c r="BB1422" s="29"/>
      <c r="BC1422" s="29"/>
      <c r="BD1422" s="29"/>
      <c r="BE1422" s="29"/>
      <c r="BF1422" s="29"/>
      <c r="BG1422" s="29"/>
      <c r="BH1422" s="29"/>
      <c r="BI1422" s="29"/>
      <c r="BJ1422" s="29"/>
      <c r="BK1422" s="29"/>
      <c r="BL1422" s="29"/>
    </row>
    <row r="1423" spans="5:64" customFormat="1" x14ac:dyDescent="0.25">
      <c r="E1423" s="28"/>
      <c r="F1423" s="29"/>
      <c r="G1423" s="29"/>
      <c r="H1423" s="29"/>
      <c r="I1423" s="29"/>
      <c r="J1423" s="29"/>
      <c r="K1423" s="29"/>
      <c r="L1423" s="29"/>
      <c r="M1423" s="29"/>
      <c r="N1423" s="29"/>
      <c r="O1423" s="29"/>
      <c r="P1423" s="29"/>
      <c r="Q1423" s="29"/>
      <c r="R1423" s="29"/>
      <c r="S1423" s="29"/>
      <c r="T1423" s="29"/>
      <c r="U1423" s="29"/>
      <c r="V1423" s="29"/>
      <c r="W1423" s="29"/>
      <c r="X1423" s="29"/>
      <c r="Y1423" s="29"/>
      <c r="Z1423" s="29"/>
      <c r="AA1423" s="29"/>
      <c r="AB1423" s="29"/>
      <c r="AC1423" s="29"/>
      <c r="AD1423" s="29"/>
      <c r="AE1423" s="29"/>
      <c r="AF1423" s="29"/>
      <c r="AG1423" s="29"/>
      <c r="AH1423" s="29"/>
      <c r="AI1423" s="29"/>
      <c r="AJ1423" s="29"/>
      <c r="AK1423" s="29"/>
      <c r="AL1423" s="29"/>
      <c r="AM1423" s="29"/>
      <c r="AN1423" s="29"/>
      <c r="AO1423" s="29"/>
      <c r="AP1423" s="29"/>
      <c r="AQ1423" s="29"/>
      <c r="AR1423" s="29"/>
      <c r="AS1423" s="29"/>
      <c r="AT1423" s="29"/>
      <c r="AU1423" s="29"/>
      <c r="AV1423" s="29"/>
      <c r="AW1423" s="29"/>
      <c r="AX1423" s="29"/>
      <c r="AY1423" s="29"/>
      <c r="AZ1423" s="29"/>
      <c r="BA1423" s="29"/>
      <c r="BB1423" s="29"/>
      <c r="BC1423" s="29"/>
      <c r="BD1423" s="29"/>
      <c r="BE1423" s="29"/>
      <c r="BF1423" s="29"/>
      <c r="BG1423" s="29"/>
      <c r="BH1423" s="29"/>
      <c r="BI1423" s="29"/>
      <c r="BJ1423" s="29"/>
      <c r="BK1423" s="29"/>
      <c r="BL1423" s="29"/>
    </row>
    <row r="1424" spans="5:64" customFormat="1" x14ac:dyDescent="0.25">
      <c r="E1424" s="28" t="s">
        <v>29</v>
      </c>
      <c r="F1424" s="29"/>
      <c r="G1424" s="29"/>
      <c r="H1424" s="29"/>
      <c r="I1424" s="29"/>
      <c r="J1424" s="29"/>
      <c r="K1424" s="29"/>
      <c r="L1424" s="29"/>
      <c r="M1424" s="29"/>
      <c r="N1424" s="29"/>
      <c r="O1424" s="29"/>
      <c r="P1424" s="29"/>
      <c r="Q1424" s="29"/>
      <c r="R1424" s="29"/>
      <c r="S1424" s="29"/>
      <c r="T1424" s="29"/>
      <c r="U1424" s="29"/>
      <c r="V1424" s="29"/>
      <c r="W1424" s="29"/>
      <c r="X1424" s="29"/>
      <c r="Y1424" s="29"/>
      <c r="Z1424" s="29"/>
      <c r="AA1424" s="29"/>
      <c r="AB1424" s="29"/>
      <c r="AC1424" s="29"/>
      <c r="AD1424" s="29"/>
      <c r="AE1424" s="29"/>
      <c r="AF1424" s="29"/>
      <c r="AG1424" s="29"/>
      <c r="AH1424" s="29"/>
      <c r="AI1424" s="29"/>
      <c r="AJ1424" s="29"/>
      <c r="AK1424" s="29"/>
      <c r="AL1424" s="29"/>
      <c r="AM1424" s="29"/>
      <c r="AN1424" s="29"/>
      <c r="AO1424" s="29"/>
      <c r="AP1424" s="29"/>
      <c r="AQ1424" s="29"/>
      <c r="AR1424" s="29"/>
      <c r="AS1424" s="29"/>
      <c r="AT1424" s="29"/>
      <c r="AU1424" s="29"/>
      <c r="AV1424" s="29"/>
      <c r="AW1424" s="29"/>
      <c r="AX1424" s="29"/>
      <c r="AY1424" s="29"/>
      <c r="AZ1424" s="29"/>
      <c r="BA1424" s="29"/>
      <c r="BB1424" s="29"/>
      <c r="BC1424" s="29"/>
      <c r="BD1424" s="29"/>
      <c r="BE1424" s="29"/>
      <c r="BF1424" s="29"/>
      <c r="BG1424" s="29"/>
      <c r="BH1424" s="29"/>
      <c r="BI1424" s="29"/>
      <c r="BJ1424" s="29"/>
      <c r="BK1424" s="29"/>
      <c r="BL1424" s="29"/>
    </row>
    <row r="1425" spans="5:64" customFormat="1" x14ac:dyDescent="0.25">
      <c r="E1425" s="28" t="s">
        <v>24</v>
      </c>
      <c r="F1425" s="29"/>
      <c r="G1425" s="29"/>
      <c r="H1425" s="29"/>
      <c r="I1425" s="29"/>
      <c r="J1425" s="29"/>
      <c r="K1425" s="29"/>
      <c r="L1425" s="29"/>
      <c r="M1425" s="29"/>
      <c r="N1425" s="29"/>
      <c r="O1425" s="29"/>
      <c r="P1425" s="29"/>
      <c r="Q1425" s="29"/>
      <c r="R1425" s="29"/>
      <c r="S1425" s="29"/>
      <c r="T1425" s="29"/>
      <c r="U1425" s="29"/>
      <c r="V1425" s="29"/>
      <c r="W1425" s="29"/>
      <c r="X1425" s="29"/>
      <c r="Y1425" s="29"/>
      <c r="Z1425" s="29"/>
      <c r="AA1425" s="29"/>
      <c r="AB1425" s="29"/>
      <c r="AC1425" s="29"/>
      <c r="AD1425" s="29"/>
      <c r="AE1425" s="29"/>
      <c r="AF1425" s="29"/>
      <c r="AG1425" s="29"/>
      <c r="AH1425" s="29"/>
      <c r="AI1425" s="29"/>
      <c r="AJ1425" s="29"/>
      <c r="AK1425" s="29"/>
      <c r="AL1425" s="29"/>
      <c r="AM1425" s="29"/>
      <c r="AN1425" s="29"/>
      <c r="AO1425" s="29"/>
      <c r="AP1425" s="29"/>
      <c r="AQ1425" s="29"/>
      <c r="AR1425" s="29"/>
      <c r="AS1425" s="29"/>
      <c r="AT1425" s="29"/>
      <c r="AU1425" s="29"/>
      <c r="AV1425" s="29"/>
      <c r="AW1425" s="29"/>
      <c r="AX1425" s="29"/>
      <c r="AY1425" s="29"/>
      <c r="AZ1425" s="29"/>
      <c r="BA1425" s="29"/>
      <c r="BB1425" s="29"/>
      <c r="BC1425" s="29"/>
      <c r="BD1425" s="29"/>
      <c r="BE1425" s="29"/>
      <c r="BF1425" s="29"/>
      <c r="BG1425" s="29"/>
      <c r="BH1425" s="29"/>
      <c r="BI1425" s="29"/>
      <c r="BJ1425" s="29"/>
      <c r="BK1425" s="29"/>
      <c r="BL1425" s="29"/>
    </row>
    <row r="1426" spans="5:64" customFormat="1" x14ac:dyDescent="0.25"/>
    <row r="1427" spans="5:64" customFormat="1" x14ac:dyDescent="0.25">
      <c r="E1427" s="2" t="s">
        <v>4</v>
      </c>
    </row>
    <row r="1428" spans="5:64" customFormat="1" x14ac:dyDescent="0.25"/>
    <row r="1429" spans="5:64" customFormat="1" x14ac:dyDescent="0.25"/>
    <row r="1430" spans="5:64" customFormat="1" x14ac:dyDescent="0.25"/>
    <row r="1431" spans="5:64" customFormat="1" x14ac:dyDescent="0.25"/>
    <row r="1432" spans="5:64" customFormat="1" x14ac:dyDescent="0.25"/>
    <row r="1433" spans="5:64" customFormat="1" x14ac:dyDescent="0.25"/>
    <row r="1434" spans="5:64" customFormat="1" x14ac:dyDescent="0.25"/>
    <row r="1435" spans="5:64" customFormat="1" x14ac:dyDescent="0.25"/>
    <row r="1436" spans="5:64" customFormat="1" x14ac:dyDescent="0.25"/>
    <row r="1437" spans="5:64" customFormat="1" x14ac:dyDescent="0.25"/>
    <row r="1438" spans="5:64" customFormat="1" x14ac:dyDescent="0.25"/>
    <row r="1439" spans="5:64" customFormat="1" x14ac:dyDescent="0.25"/>
    <row r="1440" spans="5:64"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spans="5:5" customFormat="1" x14ac:dyDescent="0.25"/>
    <row r="1618" spans="5:5" customFormat="1" x14ac:dyDescent="0.25">
      <c r="E1618" s="22" t="s">
        <v>1450</v>
      </c>
    </row>
    <row r="1619" spans="5:5" customFormat="1" x14ac:dyDescent="0.25">
      <c r="E1619" t="s">
        <v>1451</v>
      </c>
    </row>
    <row r="1620" spans="5:5" customFormat="1" x14ac:dyDescent="0.25"/>
    <row r="1621" spans="5:5" customFormat="1" x14ac:dyDescent="0.25"/>
    <row r="1622" spans="5:5" customFormat="1" x14ac:dyDescent="0.25"/>
    <row r="1623" spans="5:5" customFormat="1" x14ac:dyDescent="0.25"/>
    <row r="1624" spans="5:5" customFormat="1" x14ac:dyDescent="0.25"/>
    <row r="1625" spans="5:5" customFormat="1" x14ac:dyDescent="0.25"/>
    <row r="1626" spans="5:5" customFormat="1" x14ac:dyDescent="0.25"/>
    <row r="1627" spans="5:5" customFormat="1" x14ac:dyDescent="0.25"/>
    <row r="1636" spans="3:5" x14ac:dyDescent="0.25">
      <c r="C1636" s="21">
        <v>0</v>
      </c>
      <c r="E1636" s="1" t="s">
        <v>1406</v>
      </c>
    </row>
    <row r="1637" spans="3:5" x14ac:dyDescent="0.25">
      <c r="E1637" s="3" t="s">
        <v>1407</v>
      </c>
    </row>
    <row r="1638" spans="3:5" x14ac:dyDescent="0.25">
      <c r="E1638" s="1" t="s">
        <v>1408</v>
      </c>
    </row>
    <row r="1639" spans="3:5" x14ac:dyDescent="0.25">
      <c r="E1639" s="3" t="s">
        <v>271</v>
      </c>
    </row>
    <row r="1640" spans="3:5" x14ac:dyDescent="0.25">
      <c r="E1640" s="3" t="s">
        <v>272</v>
      </c>
    </row>
    <row r="1642" spans="3:5" x14ac:dyDescent="0.25">
      <c r="E1642" s="54" t="s">
        <v>142</v>
      </c>
    </row>
    <row r="1643" spans="3:5" x14ac:dyDescent="0.25">
      <c r="E1643" s="3" t="s">
        <v>217</v>
      </c>
    </row>
    <row r="1645" spans="3:5" x14ac:dyDescent="0.25">
      <c r="E1645" s="54" t="s">
        <v>219</v>
      </c>
    </row>
    <row r="1646" spans="3:5" x14ac:dyDescent="0.25">
      <c r="E1646" s="3" t="s">
        <v>279</v>
      </c>
    </row>
    <row r="1648" spans="3:5" x14ac:dyDescent="0.25">
      <c r="E1648" s="54" t="s">
        <v>220</v>
      </c>
    </row>
    <row r="1649" spans="5:21" x14ac:dyDescent="0.25">
      <c r="E1649" s="3" t="s">
        <v>310</v>
      </c>
    </row>
    <row r="1651" spans="5:21" x14ac:dyDescent="0.25">
      <c r="E1651" s="54" t="s">
        <v>99</v>
      </c>
    </row>
    <row r="1652" spans="5:21" x14ac:dyDescent="0.25">
      <c r="E1652" s="3" t="s">
        <v>1416</v>
      </c>
      <c r="U1652" s="1" t="s">
        <v>1417</v>
      </c>
    </row>
    <row r="1654" spans="5:21" x14ac:dyDescent="0.25">
      <c r="E1654" s="54" t="s">
        <v>100</v>
      </c>
    </row>
    <row r="1655" spans="5:21" x14ac:dyDescent="0.25">
      <c r="E1655" s="3" t="s">
        <v>1409</v>
      </c>
    </row>
    <row r="1657" spans="5:21" x14ac:dyDescent="0.25">
      <c r="E1657" s="54" t="s">
        <v>104</v>
      </c>
    </row>
    <row r="1658" spans="5:21" x14ac:dyDescent="0.25">
      <c r="E1658" s="3" t="s">
        <v>1410</v>
      </c>
    </row>
    <row r="1659" spans="5:21" x14ac:dyDescent="0.25">
      <c r="E1659" s="3" t="s">
        <v>1411</v>
      </c>
    </row>
    <row r="1661" spans="5:21" x14ac:dyDescent="0.25">
      <c r="E1661" s="54" t="s">
        <v>101</v>
      </c>
    </row>
    <row r="1662" spans="5:21" x14ac:dyDescent="0.25">
      <c r="E1662" s="3" t="s">
        <v>1412</v>
      </c>
    </row>
    <row r="1663" spans="5:21" x14ac:dyDescent="0.25">
      <c r="E1663" s="3" t="s">
        <v>1413</v>
      </c>
    </row>
    <row r="1665" spans="5:56" customFormat="1" x14ac:dyDescent="0.25">
      <c r="E1665" s="26" t="s">
        <v>2</v>
      </c>
      <c r="F1665" s="27"/>
      <c r="G1665" s="27"/>
      <c r="H1665" s="27"/>
      <c r="I1665" s="27"/>
      <c r="J1665" s="27"/>
      <c r="K1665" s="27"/>
      <c r="L1665" s="27"/>
      <c r="M1665" s="27"/>
      <c r="N1665" s="27"/>
      <c r="O1665" s="27"/>
      <c r="P1665" s="27"/>
      <c r="Q1665" s="27"/>
      <c r="R1665" s="27"/>
      <c r="S1665" s="27"/>
      <c r="T1665" s="27"/>
      <c r="U1665" s="27"/>
      <c r="V1665" s="27"/>
      <c r="W1665" s="27"/>
      <c r="X1665" s="27"/>
      <c r="Y1665" s="15"/>
      <c r="Z1665" s="15"/>
      <c r="AA1665" s="15"/>
      <c r="AB1665" s="15"/>
      <c r="AC1665" s="15"/>
      <c r="AD1665" s="3"/>
      <c r="AE1665" s="28" t="s">
        <v>22</v>
      </c>
      <c r="AF1665" s="29"/>
      <c r="AG1665" s="29"/>
      <c r="AH1665" s="29"/>
      <c r="AI1665" s="29"/>
      <c r="AJ1665" s="29"/>
      <c r="AK1665" s="29"/>
      <c r="AL1665" s="29"/>
      <c r="AM1665" s="29"/>
      <c r="AN1665" s="29"/>
      <c r="AO1665" s="29"/>
      <c r="AP1665" s="29"/>
      <c r="AQ1665" s="29"/>
      <c r="AR1665" s="29"/>
      <c r="AS1665" s="29"/>
      <c r="AT1665" s="29"/>
      <c r="AU1665" s="29"/>
      <c r="AV1665" s="29"/>
      <c r="AW1665" s="29"/>
      <c r="AX1665" s="29"/>
      <c r="AY1665" s="29"/>
      <c r="AZ1665" s="29"/>
      <c r="BA1665" s="29"/>
      <c r="BB1665" s="29"/>
      <c r="BC1665" s="29"/>
      <c r="BD1665" s="29"/>
    </row>
    <row r="1666" spans="5:56" customFormat="1" x14ac:dyDescent="0.25">
      <c r="E1666" s="26" t="s">
        <v>1379</v>
      </c>
      <c r="F1666" s="27"/>
      <c r="G1666" s="27"/>
      <c r="H1666" s="27"/>
      <c r="I1666" s="27"/>
      <c r="J1666" s="27"/>
      <c r="K1666" s="27"/>
      <c r="L1666" s="27"/>
      <c r="M1666" s="27"/>
      <c r="N1666" s="27"/>
      <c r="O1666" s="27"/>
      <c r="P1666" s="27"/>
      <c r="Q1666" s="27"/>
      <c r="R1666" s="27"/>
      <c r="S1666" s="27"/>
      <c r="T1666" s="27"/>
      <c r="U1666" s="27"/>
      <c r="V1666" s="27"/>
      <c r="W1666" s="27"/>
      <c r="X1666" s="27"/>
      <c r="Y1666" s="15"/>
      <c r="Z1666" s="15"/>
      <c r="AA1666" s="15"/>
      <c r="AB1666" s="15"/>
      <c r="AC1666" s="15"/>
      <c r="AD1666" s="3"/>
      <c r="AE1666" s="28"/>
      <c r="AF1666" s="29"/>
      <c r="AG1666" s="29"/>
      <c r="AH1666" s="29"/>
      <c r="AI1666" s="29"/>
      <c r="AJ1666" s="29"/>
      <c r="AK1666" s="29"/>
      <c r="AL1666" s="29"/>
      <c r="AM1666" s="29"/>
      <c r="AN1666" s="29"/>
      <c r="AO1666" s="29"/>
      <c r="AP1666" s="29"/>
      <c r="AQ1666" s="29"/>
      <c r="AR1666" s="29"/>
      <c r="AS1666" s="29"/>
      <c r="AT1666" s="29"/>
      <c r="AU1666" s="29"/>
      <c r="AV1666" s="29"/>
      <c r="AW1666" s="29"/>
      <c r="AX1666" s="29"/>
      <c r="AY1666" s="29"/>
      <c r="AZ1666" s="29"/>
      <c r="BA1666" s="29"/>
      <c r="BB1666" s="29"/>
      <c r="BC1666" s="29"/>
      <c r="BD1666" s="29"/>
    </row>
    <row r="1667" spans="5:56" customFormat="1" x14ac:dyDescent="0.25">
      <c r="E1667" s="26" t="s">
        <v>157</v>
      </c>
      <c r="F1667" s="27"/>
      <c r="G1667" s="27"/>
      <c r="H1667" s="27"/>
      <c r="I1667" s="27"/>
      <c r="J1667" s="27"/>
      <c r="K1667" s="27"/>
      <c r="L1667" s="27"/>
      <c r="M1667" s="27"/>
      <c r="N1667" s="27"/>
      <c r="O1667" s="27"/>
      <c r="P1667" s="27"/>
      <c r="Q1667" s="27"/>
      <c r="R1667" s="27"/>
      <c r="S1667" s="27"/>
      <c r="T1667" s="27"/>
      <c r="U1667" s="27"/>
      <c r="V1667" s="27"/>
      <c r="W1667" s="27"/>
      <c r="X1667" s="27"/>
      <c r="Y1667" s="15"/>
      <c r="Z1667" s="15"/>
      <c r="AA1667" s="15"/>
      <c r="AB1667" s="15"/>
      <c r="AC1667" s="15"/>
      <c r="AD1667" s="3"/>
      <c r="AE1667" s="28" t="s">
        <v>770</v>
      </c>
      <c r="AF1667" s="29"/>
      <c r="AG1667" s="29"/>
      <c r="AH1667" s="29"/>
      <c r="AI1667" s="29"/>
      <c r="AJ1667" s="29"/>
      <c r="AK1667" s="29"/>
      <c r="AL1667" s="29"/>
      <c r="AM1667" s="29"/>
      <c r="AN1667" s="29"/>
      <c r="AO1667" s="29"/>
      <c r="AP1667" s="29"/>
      <c r="AQ1667" s="29"/>
      <c r="AR1667" s="29"/>
      <c r="AS1667" s="29"/>
      <c r="AT1667" s="29"/>
      <c r="AU1667" s="29"/>
      <c r="AV1667" s="29"/>
      <c r="AW1667" s="29"/>
      <c r="AX1667" s="29"/>
      <c r="AY1667" s="29"/>
      <c r="AZ1667" s="29"/>
      <c r="BA1667" s="29"/>
      <c r="BB1667" s="29"/>
      <c r="BC1667" s="29"/>
      <c r="BD1667" s="29"/>
    </row>
    <row r="1668" spans="5:56" customFormat="1" x14ac:dyDescent="0.25">
      <c r="E1668" s="26"/>
      <c r="F1668" s="27"/>
      <c r="G1668" s="27"/>
      <c r="H1668" s="27"/>
      <c r="I1668" s="27"/>
      <c r="J1668" s="27"/>
      <c r="K1668" s="27"/>
      <c r="L1668" s="27"/>
      <c r="M1668" s="27"/>
      <c r="N1668" s="27"/>
      <c r="O1668" s="27"/>
      <c r="P1668" s="27"/>
      <c r="Q1668" s="27"/>
      <c r="R1668" s="27"/>
      <c r="S1668" s="27"/>
      <c r="T1668" s="27"/>
      <c r="U1668" s="27"/>
      <c r="V1668" s="27"/>
      <c r="W1668" s="27"/>
      <c r="X1668" s="27"/>
      <c r="Y1668" s="15"/>
      <c r="Z1668" s="15"/>
      <c r="AA1668" s="15"/>
      <c r="AB1668" s="15"/>
      <c r="AC1668" s="15"/>
      <c r="AD1668" s="3"/>
      <c r="AE1668" s="28" t="s">
        <v>23</v>
      </c>
      <c r="AF1668" s="29"/>
      <c r="AG1668" s="29"/>
      <c r="AH1668" s="29"/>
      <c r="AI1668" s="29"/>
      <c r="AJ1668" s="29"/>
      <c r="AK1668" s="29"/>
      <c r="AL1668" s="29"/>
      <c r="AM1668" s="29"/>
      <c r="AN1668" s="29"/>
      <c r="AO1668" s="29"/>
      <c r="AP1668" s="29"/>
      <c r="AQ1668" s="29"/>
      <c r="AR1668" s="29"/>
      <c r="AS1668" s="29"/>
      <c r="AT1668" s="29"/>
      <c r="AU1668" s="29"/>
      <c r="AV1668" s="29"/>
      <c r="AW1668" s="29"/>
      <c r="AX1668" s="29"/>
      <c r="AY1668" s="29"/>
      <c r="AZ1668" s="29"/>
      <c r="BA1668" s="29"/>
      <c r="BB1668" s="29"/>
      <c r="BC1668" s="29"/>
      <c r="BD1668" s="29"/>
    </row>
    <row r="1669" spans="5:56" customFormat="1" x14ac:dyDescent="0.25">
      <c r="E1669" s="46" t="s">
        <v>768</v>
      </c>
      <c r="F1669" s="42"/>
      <c r="G1669" s="42"/>
      <c r="H1669" s="42"/>
      <c r="I1669" s="42"/>
      <c r="J1669" s="42"/>
      <c r="K1669" s="42"/>
      <c r="L1669" s="42"/>
      <c r="M1669" s="42"/>
      <c r="N1669" s="42"/>
      <c r="O1669" s="42"/>
      <c r="P1669" s="42"/>
      <c r="Q1669" s="42"/>
      <c r="R1669" s="42"/>
      <c r="S1669" s="42"/>
      <c r="T1669" s="42"/>
      <c r="U1669" s="42"/>
      <c r="V1669" s="42"/>
      <c r="W1669" s="42"/>
      <c r="X1669" s="42"/>
      <c r="Y1669" s="20"/>
      <c r="Z1669" s="20"/>
      <c r="AA1669" s="20"/>
      <c r="AB1669" s="20"/>
      <c r="AC1669" s="20"/>
      <c r="AD1669" s="3"/>
      <c r="AE1669" s="28" t="s">
        <v>1421</v>
      </c>
      <c r="AF1669" s="29"/>
      <c r="AG1669" s="29"/>
      <c r="AH1669" s="29"/>
      <c r="AI1669" s="29"/>
      <c r="AJ1669" s="29"/>
      <c r="AK1669" s="29"/>
      <c r="AL1669" s="29"/>
      <c r="AM1669" s="29"/>
      <c r="AN1669" s="29"/>
      <c r="AO1669" s="29"/>
      <c r="AP1669" s="29"/>
      <c r="AQ1669" s="29"/>
      <c r="AR1669" s="29"/>
      <c r="AS1669" s="29"/>
      <c r="AT1669" s="29"/>
      <c r="AU1669" s="29"/>
      <c r="AV1669" s="29"/>
      <c r="AW1669" s="29"/>
      <c r="AX1669" s="29"/>
      <c r="AY1669" s="29"/>
      <c r="AZ1669" s="29"/>
      <c r="BA1669" s="29"/>
      <c r="BB1669" s="29"/>
      <c r="BC1669" s="29"/>
      <c r="BD1669" s="29"/>
    </row>
    <row r="1670" spans="5:56" customFormat="1" x14ac:dyDescent="0.25">
      <c r="E1670" s="46" t="s">
        <v>769</v>
      </c>
      <c r="F1670" s="42"/>
      <c r="G1670" s="42"/>
      <c r="H1670" s="42"/>
      <c r="I1670" s="42"/>
      <c r="J1670" s="42"/>
      <c r="K1670" s="42"/>
      <c r="L1670" s="42"/>
      <c r="M1670" s="42"/>
      <c r="N1670" s="42"/>
      <c r="O1670" s="42"/>
      <c r="P1670" s="42"/>
      <c r="Q1670" s="42"/>
      <c r="R1670" s="42"/>
      <c r="S1670" s="42"/>
      <c r="T1670" s="42"/>
      <c r="U1670" s="42"/>
      <c r="V1670" s="42"/>
      <c r="W1670" s="42"/>
      <c r="X1670" s="42"/>
      <c r="Y1670" s="20"/>
      <c r="Z1670" s="20"/>
      <c r="AA1670" s="20"/>
      <c r="AB1670" s="20"/>
      <c r="AC1670" s="20"/>
      <c r="AD1670" s="3"/>
      <c r="AE1670" s="28" t="s">
        <v>1422</v>
      </c>
      <c r="AF1670" s="29"/>
      <c r="AG1670" s="29"/>
      <c r="AH1670" s="29"/>
      <c r="AI1670" s="29"/>
      <c r="AJ1670" s="29"/>
      <c r="AK1670" s="29"/>
      <c r="AL1670" s="29"/>
      <c r="AM1670" s="29"/>
      <c r="AN1670" s="29"/>
      <c r="AO1670" s="29"/>
      <c r="AP1670" s="29"/>
      <c r="AQ1670" s="29"/>
      <c r="AR1670" s="29"/>
      <c r="AS1670" s="29"/>
      <c r="AT1670" s="29"/>
      <c r="AU1670" s="29"/>
      <c r="AV1670" s="29"/>
      <c r="AW1670" s="29"/>
      <c r="AX1670" s="29"/>
      <c r="AY1670" s="29"/>
      <c r="AZ1670" s="29"/>
      <c r="BA1670" s="29"/>
      <c r="BB1670" s="29"/>
      <c r="BC1670" s="29"/>
      <c r="BD1670" s="29"/>
    </row>
    <row r="1671" spans="5:56" customFormat="1" x14ac:dyDescent="0.25">
      <c r="E1671" s="26"/>
      <c r="F1671" s="27"/>
      <c r="G1671" s="27"/>
      <c r="H1671" s="27"/>
      <c r="I1671" s="27"/>
      <c r="J1671" s="27"/>
      <c r="K1671" s="27"/>
      <c r="L1671" s="27"/>
      <c r="M1671" s="27"/>
      <c r="N1671" s="27"/>
      <c r="O1671" s="27"/>
      <c r="P1671" s="27"/>
      <c r="Q1671" s="27"/>
      <c r="R1671" s="27"/>
      <c r="S1671" s="27"/>
      <c r="T1671" s="27"/>
      <c r="U1671" s="27"/>
      <c r="V1671" s="27"/>
      <c r="W1671" s="27"/>
      <c r="X1671" s="27"/>
      <c r="Y1671" s="15"/>
      <c r="Z1671" s="15"/>
      <c r="AA1671" s="15"/>
      <c r="AB1671" s="15"/>
      <c r="AC1671" s="15"/>
      <c r="AD1671" s="3"/>
      <c r="AE1671" s="28" t="s">
        <v>348</v>
      </c>
      <c r="AF1671" s="29"/>
      <c r="AG1671" s="29"/>
      <c r="AH1671" s="29"/>
      <c r="AI1671" s="29"/>
      <c r="AJ1671" s="29"/>
      <c r="AK1671" s="29"/>
      <c r="AL1671" s="29"/>
      <c r="AM1671" s="29"/>
      <c r="AN1671" s="29"/>
      <c r="AO1671" s="29"/>
      <c r="AP1671" s="29"/>
      <c r="AQ1671" s="29"/>
      <c r="AR1671" s="29"/>
      <c r="AS1671" s="29"/>
      <c r="AT1671" s="29"/>
      <c r="AU1671" s="29"/>
      <c r="AV1671" s="29"/>
      <c r="AW1671" s="29"/>
      <c r="AX1671" s="29"/>
      <c r="AY1671" s="29"/>
      <c r="AZ1671" s="29"/>
      <c r="BA1671" s="29"/>
      <c r="BB1671" s="29"/>
      <c r="BC1671" s="29"/>
      <c r="BD1671" s="29"/>
    </row>
    <row r="1672" spans="5:56" customFormat="1" x14ac:dyDescent="0.25">
      <c r="E1672" s="43" t="s">
        <v>1365</v>
      </c>
      <c r="F1672" s="42"/>
      <c r="G1672" s="42"/>
      <c r="H1672" s="42"/>
      <c r="I1672" s="42"/>
      <c r="J1672" s="42"/>
      <c r="K1672" s="42"/>
      <c r="L1672" s="42"/>
      <c r="M1672" s="42"/>
      <c r="N1672" s="42"/>
      <c r="O1672" s="42"/>
      <c r="P1672" s="42"/>
      <c r="Q1672" s="42"/>
      <c r="R1672" s="42"/>
      <c r="S1672" s="42"/>
      <c r="T1672" s="42"/>
      <c r="U1672" s="42"/>
      <c r="V1672" s="42"/>
      <c r="W1672" s="42"/>
      <c r="X1672" s="42"/>
      <c r="Y1672" s="20"/>
      <c r="Z1672" s="20"/>
      <c r="AA1672" s="20"/>
      <c r="AB1672" s="20"/>
      <c r="AC1672" s="20"/>
      <c r="AD1672" s="3"/>
      <c r="AE1672" s="28" t="s">
        <v>1423</v>
      </c>
      <c r="AF1672" s="29"/>
      <c r="AG1672" s="29"/>
      <c r="AH1672" s="29"/>
      <c r="AI1672" s="29"/>
      <c r="AJ1672" s="29"/>
      <c r="AK1672" s="29"/>
      <c r="AL1672" s="29"/>
      <c r="AM1672" s="29"/>
      <c r="AN1672" s="29"/>
      <c r="AO1672" s="29"/>
      <c r="AP1672" s="29"/>
      <c r="AQ1672" s="29"/>
      <c r="AR1672" s="29"/>
      <c r="AS1672" s="29"/>
      <c r="AT1672" s="29"/>
      <c r="AU1672" s="29"/>
      <c r="AV1672" s="29"/>
      <c r="AW1672" s="29"/>
      <c r="AX1672" s="29"/>
      <c r="AY1672" s="29"/>
      <c r="AZ1672" s="29"/>
      <c r="BA1672" s="29"/>
      <c r="BB1672" s="29"/>
      <c r="BC1672" s="29"/>
      <c r="BD1672" s="29"/>
    </row>
    <row r="1673" spans="5:56" customFormat="1" x14ac:dyDescent="0.25">
      <c r="E1673" s="43" t="s">
        <v>891</v>
      </c>
      <c r="F1673" s="42"/>
      <c r="G1673" s="42"/>
      <c r="H1673" s="42"/>
      <c r="I1673" s="42"/>
      <c r="J1673" s="42"/>
      <c r="K1673" s="42"/>
      <c r="L1673" s="42"/>
      <c r="M1673" s="42"/>
      <c r="N1673" s="42"/>
      <c r="O1673" s="42"/>
      <c r="P1673" s="42"/>
      <c r="Q1673" s="42"/>
      <c r="R1673" s="42"/>
      <c r="S1673" s="42"/>
      <c r="T1673" s="42"/>
      <c r="U1673" s="42"/>
      <c r="V1673" s="42"/>
      <c r="W1673" s="42"/>
      <c r="X1673" s="42"/>
      <c r="Y1673" s="20"/>
      <c r="Z1673" s="20"/>
      <c r="AA1673" s="20"/>
      <c r="AB1673" s="20"/>
      <c r="AC1673" s="20"/>
      <c r="AD1673" s="3"/>
      <c r="AE1673" s="28" t="s">
        <v>1424</v>
      </c>
      <c r="AF1673" s="29"/>
      <c r="AG1673" s="29"/>
      <c r="AH1673" s="29"/>
      <c r="AI1673" s="29"/>
      <c r="AJ1673" s="29"/>
      <c r="AK1673" s="29"/>
      <c r="AL1673" s="29"/>
      <c r="AM1673" s="29"/>
      <c r="AN1673" s="29"/>
      <c r="AO1673" s="29"/>
      <c r="AP1673" s="29"/>
      <c r="AQ1673" s="29"/>
      <c r="AR1673" s="29"/>
      <c r="AS1673" s="29"/>
      <c r="AT1673" s="29"/>
      <c r="AU1673" s="29"/>
      <c r="AV1673" s="29"/>
      <c r="AW1673" s="29"/>
      <c r="AX1673" s="29"/>
      <c r="AY1673" s="29"/>
      <c r="AZ1673" s="29"/>
      <c r="BA1673" s="29"/>
      <c r="BB1673" s="29"/>
      <c r="BC1673" s="29"/>
      <c r="BD1673" s="29"/>
    </row>
    <row r="1674" spans="5:56" customFormat="1" x14ac:dyDescent="0.25">
      <c r="E1674" s="26"/>
      <c r="F1674" s="27"/>
      <c r="G1674" s="27"/>
      <c r="H1674" s="27"/>
      <c r="I1674" s="27"/>
      <c r="J1674" s="27"/>
      <c r="K1674" s="27"/>
      <c r="L1674" s="27"/>
      <c r="M1674" s="27"/>
      <c r="N1674" s="27"/>
      <c r="O1674" s="27"/>
      <c r="P1674" s="27"/>
      <c r="Q1674" s="27"/>
      <c r="R1674" s="27"/>
      <c r="S1674" s="27"/>
      <c r="T1674" s="27"/>
      <c r="U1674" s="27"/>
      <c r="V1674" s="27"/>
      <c r="W1674" s="27"/>
      <c r="X1674" s="27"/>
      <c r="Y1674" s="15"/>
      <c r="Z1674" s="15"/>
      <c r="AA1674" s="15"/>
      <c r="AB1674" s="15"/>
      <c r="AC1674" s="15"/>
      <c r="AD1674" s="3"/>
      <c r="AE1674" s="28" t="s">
        <v>1420</v>
      </c>
      <c r="AF1674" s="29"/>
      <c r="AG1674" s="29"/>
      <c r="AH1674" s="29"/>
      <c r="AI1674" s="29"/>
      <c r="AJ1674" s="29"/>
      <c r="AK1674" s="29"/>
      <c r="AL1674" s="29"/>
      <c r="AM1674" s="29"/>
      <c r="AN1674" s="29"/>
      <c r="AO1674" s="29"/>
      <c r="AP1674" s="29"/>
      <c r="AQ1674" s="29"/>
      <c r="AR1674" s="29"/>
      <c r="AS1674" s="29"/>
      <c r="AT1674" s="29"/>
      <c r="AU1674" s="29"/>
      <c r="AV1674" s="29"/>
      <c r="AW1674" s="29"/>
      <c r="AX1674" s="29"/>
      <c r="AY1674" s="29"/>
      <c r="AZ1674" s="29"/>
      <c r="BA1674" s="29"/>
      <c r="BB1674" s="29"/>
      <c r="BC1674" s="29"/>
      <c r="BD1674" s="29"/>
    </row>
    <row r="1675" spans="5:56" customFormat="1" x14ac:dyDescent="0.25">
      <c r="E1675" s="43" t="s">
        <v>1366</v>
      </c>
      <c r="F1675" s="42"/>
      <c r="G1675" s="42"/>
      <c r="H1675" s="42"/>
      <c r="I1675" s="42"/>
      <c r="J1675" s="42"/>
      <c r="K1675" s="42"/>
      <c r="L1675" s="42"/>
      <c r="M1675" s="42"/>
      <c r="N1675" s="42"/>
      <c r="O1675" s="42"/>
      <c r="P1675" s="42"/>
      <c r="Q1675" s="42"/>
      <c r="R1675" s="42"/>
      <c r="S1675" s="42"/>
      <c r="T1675" s="42"/>
      <c r="U1675" s="42"/>
      <c r="V1675" s="42"/>
      <c r="W1675" s="42"/>
      <c r="X1675" s="42"/>
      <c r="Y1675" s="20"/>
      <c r="Z1675" s="20"/>
      <c r="AA1675" s="20"/>
      <c r="AB1675" s="20"/>
      <c r="AC1675" s="20"/>
      <c r="AD1675" s="3"/>
      <c r="AE1675" s="28"/>
      <c r="AF1675" s="29"/>
      <c r="AG1675" s="29"/>
      <c r="AH1675" s="29"/>
      <c r="AI1675" s="29"/>
      <c r="AJ1675" s="29"/>
      <c r="AK1675" s="29"/>
      <c r="AL1675" s="29"/>
      <c r="AM1675" s="29"/>
      <c r="AN1675" s="29"/>
      <c r="AO1675" s="29"/>
      <c r="AP1675" s="29"/>
      <c r="AQ1675" s="29"/>
      <c r="AR1675" s="29"/>
      <c r="AS1675" s="29"/>
      <c r="AT1675" s="29"/>
      <c r="AU1675" s="29"/>
      <c r="AV1675" s="29"/>
      <c r="AW1675" s="29"/>
      <c r="AX1675" s="29"/>
      <c r="AY1675" s="29"/>
      <c r="AZ1675" s="29"/>
      <c r="BA1675" s="29"/>
      <c r="BB1675" s="29"/>
      <c r="BC1675" s="29"/>
      <c r="BD1675" s="29"/>
    </row>
    <row r="1676" spans="5:56" customFormat="1" x14ac:dyDescent="0.25">
      <c r="E1676" s="43" t="s">
        <v>893</v>
      </c>
      <c r="F1676" s="42"/>
      <c r="G1676" s="42"/>
      <c r="H1676" s="42"/>
      <c r="I1676" s="42"/>
      <c r="J1676" s="42"/>
      <c r="K1676" s="42"/>
      <c r="L1676" s="42"/>
      <c r="M1676" s="42"/>
      <c r="N1676" s="42"/>
      <c r="O1676" s="42"/>
      <c r="P1676" s="42"/>
      <c r="Q1676" s="42"/>
      <c r="R1676" s="42"/>
      <c r="S1676" s="42"/>
      <c r="T1676" s="42"/>
      <c r="U1676" s="42"/>
      <c r="V1676" s="42"/>
      <c r="W1676" s="42"/>
      <c r="X1676" s="42"/>
      <c r="Y1676" s="20"/>
      <c r="Z1676" s="20"/>
      <c r="AA1676" s="20"/>
      <c r="AB1676" s="20"/>
      <c r="AC1676" s="20"/>
      <c r="AD1676" s="3"/>
      <c r="AE1676" s="28" t="s">
        <v>29</v>
      </c>
      <c r="AF1676" s="29"/>
      <c r="AG1676" s="29"/>
      <c r="AH1676" s="29"/>
      <c r="AI1676" s="29"/>
      <c r="AJ1676" s="29"/>
      <c r="AK1676" s="29"/>
      <c r="AL1676" s="29"/>
      <c r="AM1676" s="29"/>
      <c r="AN1676" s="29"/>
      <c r="AO1676" s="29"/>
      <c r="AP1676" s="29"/>
      <c r="AQ1676" s="29"/>
      <c r="AR1676" s="29"/>
      <c r="AS1676" s="29"/>
      <c r="AT1676" s="29"/>
      <c r="AU1676" s="29"/>
      <c r="AV1676" s="29"/>
      <c r="AW1676" s="29"/>
      <c r="AX1676" s="29"/>
      <c r="AY1676" s="29"/>
      <c r="AZ1676" s="29"/>
      <c r="BA1676" s="29"/>
      <c r="BB1676" s="29"/>
      <c r="BC1676" s="29"/>
      <c r="BD1676" s="29"/>
    </row>
    <row r="1677" spans="5:56" customFormat="1" x14ac:dyDescent="0.25">
      <c r="E1677" s="43" t="s">
        <v>894</v>
      </c>
      <c r="F1677" s="42"/>
      <c r="G1677" s="42"/>
      <c r="H1677" s="42"/>
      <c r="I1677" s="42"/>
      <c r="J1677" s="42"/>
      <c r="K1677" s="42"/>
      <c r="L1677" s="42"/>
      <c r="M1677" s="42"/>
      <c r="N1677" s="42"/>
      <c r="O1677" s="42"/>
      <c r="P1677" s="42"/>
      <c r="Q1677" s="42"/>
      <c r="R1677" s="42"/>
      <c r="S1677" s="42"/>
      <c r="T1677" s="42"/>
      <c r="U1677" s="42"/>
      <c r="V1677" s="42"/>
      <c r="W1677" s="42"/>
      <c r="X1677" s="42"/>
      <c r="Y1677" s="20"/>
      <c r="Z1677" s="20"/>
      <c r="AA1677" s="20"/>
      <c r="AB1677" s="20"/>
      <c r="AC1677" s="20"/>
      <c r="AD1677" s="3"/>
      <c r="AE1677" s="37" t="s">
        <v>24</v>
      </c>
      <c r="AF1677" s="29"/>
      <c r="AG1677" s="29"/>
      <c r="AH1677" s="29"/>
      <c r="AI1677" s="29"/>
      <c r="AJ1677" s="29"/>
      <c r="AK1677" s="29"/>
      <c r="AL1677" s="29"/>
      <c r="AM1677" s="29"/>
      <c r="AN1677" s="29"/>
      <c r="AO1677" s="29"/>
      <c r="AP1677" s="29"/>
      <c r="AQ1677" s="29"/>
      <c r="AR1677" s="29"/>
      <c r="AS1677" s="29"/>
      <c r="AT1677" s="29"/>
      <c r="AU1677" s="29"/>
      <c r="AV1677" s="29"/>
      <c r="AW1677" s="29"/>
      <c r="AX1677" s="29"/>
      <c r="AY1677" s="29"/>
      <c r="AZ1677" s="29"/>
      <c r="BA1677" s="29"/>
      <c r="BB1677" s="29"/>
      <c r="BC1677" s="29"/>
      <c r="BD1677" s="29"/>
    </row>
    <row r="1678" spans="5:56" customFormat="1" x14ac:dyDescent="0.25">
      <c r="E1678" s="26"/>
      <c r="F1678" s="27"/>
      <c r="G1678" s="27"/>
      <c r="H1678" s="27"/>
      <c r="I1678" s="27"/>
      <c r="J1678" s="27"/>
      <c r="K1678" s="27"/>
      <c r="L1678" s="27"/>
      <c r="M1678" s="27"/>
      <c r="N1678" s="27"/>
      <c r="O1678" s="27"/>
      <c r="P1678" s="27"/>
      <c r="Q1678" s="27"/>
      <c r="R1678" s="27"/>
      <c r="S1678" s="27"/>
      <c r="T1678" s="27"/>
      <c r="U1678" s="27"/>
      <c r="V1678" s="27"/>
      <c r="W1678" s="27"/>
      <c r="X1678" s="27"/>
      <c r="Y1678" s="15"/>
      <c r="Z1678" s="15"/>
      <c r="AA1678" s="15"/>
      <c r="AB1678" s="15"/>
      <c r="AC1678" s="15"/>
      <c r="AD1678" s="3"/>
    </row>
    <row r="1679" spans="5:56" customFormat="1" x14ac:dyDescent="0.25">
      <c r="E1679" s="26" t="s">
        <v>42</v>
      </c>
      <c r="F1679" s="27"/>
      <c r="G1679" s="27"/>
      <c r="H1679" s="27"/>
      <c r="I1679" s="27"/>
      <c r="J1679" s="27"/>
      <c r="K1679" s="27"/>
      <c r="L1679" s="27"/>
      <c r="M1679" s="27"/>
      <c r="N1679" s="27"/>
      <c r="O1679" s="27"/>
      <c r="P1679" s="27"/>
      <c r="Q1679" s="27"/>
      <c r="R1679" s="27"/>
      <c r="S1679" s="27"/>
      <c r="T1679" s="27"/>
      <c r="U1679" s="27"/>
      <c r="V1679" s="27"/>
      <c r="W1679" s="27"/>
      <c r="X1679" s="27"/>
      <c r="Y1679" s="15"/>
      <c r="Z1679" s="15"/>
      <c r="AA1679" s="15"/>
      <c r="AB1679" s="15"/>
      <c r="AC1679" s="15"/>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row>
    <row r="1680" spans="5:56" customFormat="1" x14ac:dyDescent="0.25">
      <c r="E1680" s="26"/>
      <c r="F1680" s="27"/>
      <c r="G1680" s="27"/>
      <c r="H1680" s="27"/>
      <c r="I1680" s="27"/>
      <c r="J1680" s="27"/>
      <c r="K1680" s="27"/>
      <c r="L1680" s="27"/>
      <c r="M1680" s="27"/>
      <c r="N1680" s="27"/>
      <c r="O1680" s="27"/>
      <c r="P1680" s="27"/>
      <c r="Q1680" s="27"/>
      <c r="R1680" s="27"/>
      <c r="S1680" s="27"/>
      <c r="T1680" s="27"/>
      <c r="U1680" s="27"/>
      <c r="V1680" s="27"/>
      <c r="W1680" s="27"/>
      <c r="X1680" s="27"/>
      <c r="Y1680" s="15"/>
      <c r="Z1680" s="15"/>
      <c r="AA1680" s="15"/>
      <c r="AB1680" s="15"/>
      <c r="AC1680" s="15"/>
      <c r="AD1680" s="3"/>
    </row>
    <row r="1681" spans="5:78" customFormat="1" x14ac:dyDescent="0.25">
      <c r="E1681" s="26" t="s">
        <v>321</v>
      </c>
      <c r="F1681" s="27"/>
      <c r="G1681" s="27"/>
      <c r="H1681" s="27"/>
      <c r="I1681" s="27"/>
      <c r="J1681" s="27"/>
      <c r="K1681" s="27"/>
      <c r="L1681" s="27"/>
      <c r="M1681" s="27"/>
      <c r="N1681" s="27"/>
      <c r="O1681" s="27"/>
      <c r="P1681" s="27"/>
      <c r="Q1681" s="27"/>
      <c r="R1681" s="27"/>
      <c r="S1681" s="27"/>
      <c r="T1681" s="27"/>
      <c r="U1681" s="27"/>
      <c r="V1681" s="27"/>
      <c r="W1681" s="27"/>
      <c r="X1681" s="27"/>
      <c r="Y1681" s="15"/>
      <c r="Z1681" s="15"/>
      <c r="AA1681" s="15"/>
      <c r="AB1681" s="15"/>
      <c r="AC1681" s="15"/>
      <c r="AD1681" s="3"/>
    </row>
    <row r="1682" spans="5:78" customFormat="1" x14ac:dyDescent="0.25">
      <c r="E1682" s="46" t="s">
        <v>1368</v>
      </c>
      <c r="F1682" s="42"/>
      <c r="G1682" s="42"/>
      <c r="H1682" s="42"/>
      <c r="I1682" s="42"/>
      <c r="J1682" s="42"/>
      <c r="K1682" s="42"/>
      <c r="L1682" s="42"/>
      <c r="M1682" s="42"/>
      <c r="N1682" s="42"/>
      <c r="O1682" s="42"/>
      <c r="P1682" s="42"/>
      <c r="Q1682" s="42"/>
      <c r="R1682" s="42"/>
      <c r="S1682" s="42"/>
      <c r="T1682" s="42"/>
      <c r="U1682" s="42"/>
      <c r="V1682" s="42"/>
      <c r="W1682" s="42"/>
      <c r="X1682" s="42"/>
      <c r="Y1682" s="20"/>
      <c r="Z1682" s="20"/>
      <c r="AA1682" s="20"/>
      <c r="AB1682" s="20"/>
      <c r="AC1682" s="20"/>
      <c r="AD1682" s="3"/>
    </row>
    <row r="1683" spans="5:78" customFormat="1" x14ac:dyDescent="0.25">
      <c r="E1683" s="46" t="s">
        <v>1369</v>
      </c>
      <c r="F1683" s="42"/>
      <c r="G1683" s="42"/>
      <c r="H1683" s="42"/>
      <c r="I1683" s="42"/>
      <c r="J1683" s="42"/>
      <c r="K1683" s="42"/>
      <c r="L1683" s="42"/>
      <c r="M1683" s="42"/>
      <c r="N1683" s="42"/>
      <c r="O1683" s="42"/>
      <c r="P1683" s="42"/>
      <c r="Q1683" s="42"/>
      <c r="R1683" s="42"/>
      <c r="S1683" s="42"/>
      <c r="T1683" s="42"/>
      <c r="U1683" s="42"/>
      <c r="V1683" s="42"/>
      <c r="W1683" s="42"/>
      <c r="X1683" s="42"/>
      <c r="Y1683" s="20"/>
      <c r="Z1683" s="20"/>
      <c r="AA1683" s="20"/>
      <c r="AB1683" s="20"/>
      <c r="AC1683" s="20"/>
      <c r="AD1683" s="3"/>
    </row>
    <row r="1684" spans="5:78" customFormat="1" x14ac:dyDescent="0.25">
      <c r="E1684" s="43" t="s">
        <v>1367</v>
      </c>
      <c r="F1684" s="42"/>
      <c r="G1684" s="42"/>
      <c r="H1684" s="42"/>
      <c r="I1684" s="42"/>
      <c r="J1684" s="42"/>
      <c r="K1684" s="42"/>
      <c r="L1684" s="42"/>
      <c r="M1684" s="42"/>
      <c r="N1684" s="42"/>
      <c r="O1684" s="42"/>
      <c r="P1684" s="42"/>
      <c r="Q1684" s="42"/>
      <c r="R1684" s="42"/>
      <c r="S1684" s="42"/>
      <c r="T1684" s="42"/>
      <c r="U1684" s="42"/>
      <c r="V1684" s="42"/>
      <c r="W1684" s="42"/>
      <c r="X1684" s="42"/>
      <c r="Y1684" s="20"/>
      <c r="Z1684" s="20"/>
      <c r="AA1684" s="20"/>
      <c r="AB1684" s="20"/>
      <c r="AC1684" s="20"/>
      <c r="AD1684" s="3"/>
    </row>
    <row r="1685" spans="5:78" customFormat="1" x14ac:dyDescent="0.25">
      <c r="E1685" s="46" t="s">
        <v>1370</v>
      </c>
      <c r="F1685" s="42"/>
      <c r="G1685" s="42"/>
      <c r="H1685" s="42"/>
      <c r="I1685" s="42"/>
      <c r="J1685" s="42"/>
      <c r="K1685" s="42"/>
      <c r="L1685" s="42"/>
      <c r="M1685" s="42"/>
      <c r="N1685" s="42"/>
      <c r="O1685" s="42"/>
      <c r="P1685" s="42"/>
      <c r="Q1685" s="42"/>
      <c r="R1685" s="42"/>
      <c r="S1685" s="42"/>
      <c r="T1685" s="42"/>
      <c r="U1685" s="42"/>
      <c r="V1685" s="42"/>
      <c r="W1685" s="42"/>
      <c r="X1685" s="42"/>
      <c r="Y1685" s="20"/>
      <c r="Z1685" s="20"/>
      <c r="AA1685" s="20"/>
      <c r="AB1685" s="20"/>
      <c r="AC1685" s="20"/>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row>
    <row r="1686" spans="5:78" customFormat="1" x14ac:dyDescent="0.25">
      <c r="E1686" s="46" t="s">
        <v>1371</v>
      </c>
      <c r="F1686" s="42"/>
      <c r="G1686" s="42"/>
      <c r="H1686" s="42"/>
      <c r="I1686" s="42"/>
      <c r="J1686" s="42"/>
      <c r="K1686" s="42"/>
      <c r="L1686" s="42"/>
      <c r="M1686" s="42"/>
      <c r="N1686" s="42"/>
      <c r="O1686" s="42"/>
      <c r="P1686" s="42"/>
      <c r="Q1686" s="42"/>
      <c r="R1686" s="42"/>
      <c r="S1686" s="42"/>
      <c r="T1686" s="42"/>
      <c r="U1686" s="42"/>
      <c r="V1686" s="42"/>
      <c r="W1686" s="42"/>
      <c r="X1686" s="42"/>
      <c r="Y1686" s="20"/>
      <c r="Z1686" s="20"/>
      <c r="AA1686" s="20"/>
      <c r="AB1686" s="20"/>
      <c r="AC1686" s="20"/>
      <c r="AD1686" s="3"/>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row>
    <row r="1687" spans="5:78" customFormat="1" x14ac:dyDescent="0.25">
      <c r="E1687" s="46" t="s">
        <v>1372</v>
      </c>
      <c r="F1687" s="42"/>
      <c r="G1687" s="42"/>
      <c r="H1687" s="42"/>
      <c r="I1687" s="42"/>
      <c r="J1687" s="42"/>
      <c r="K1687" s="42"/>
      <c r="L1687" s="42"/>
      <c r="M1687" s="42"/>
      <c r="N1687" s="42"/>
      <c r="O1687" s="42"/>
      <c r="P1687" s="42"/>
      <c r="Q1687" s="42"/>
      <c r="R1687" s="42"/>
      <c r="S1687" s="42"/>
      <c r="T1687" s="42"/>
      <c r="U1687" s="42"/>
      <c r="V1687" s="42"/>
      <c r="W1687" s="42"/>
      <c r="X1687" s="42"/>
      <c r="Y1687" s="42"/>
      <c r="Z1687" s="42"/>
      <c r="AA1687" s="42"/>
      <c r="AB1687" s="42"/>
      <c r="AC1687" s="42"/>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row>
    <row r="1688" spans="5:78" customFormat="1" x14ac:dyDescent="0.25">
      <c r="E1688" s="26" t="s">
        <v>1419</v>
      </c>
      <c r="F1688" s="27"/>
      <c r="G1688" s="27"/>
      <c r="H1688" s="27"/>
      <c r="I1688" s="27"/>
      <c r="J1688" s="27"/>
      <c r="K1688" s="27"/>
      <c r="L1688" s="27"/>
      <c r="M1688" s="27"/>
      <c r="N1688" s="27"/>
      <c r="O1688" s="27"/>
      <c r="P1688" s="27"/>
      <c r="Q1688" s="27"/>
      <c r="R1688" s="27"/>
      <c r="S1688" s="27"/>
      <c r="T1688" s="27"/>
      <c r="U1688" s="27"/>
      <c r="V1688" s="27"/>
      <c r="W1688" s="27"/>
      <c r="X1688" s="27"/>
      <c r="Y1688" s="27"/>
      <c r="Z1688" s="27"/>
      <c r="AA1688" s="27"/>
      <c r="AB1688" s="27"/>
      <c r="AC1688" s="27"/>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row>
    <row r="1689" spans="5:78" customFormat="1" x14ac:dyDescent="0.25">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row>
    <row r="1690" spans="5:78" customFormat="1" x14ac:dyDescent="0.25">
      <c r="E1690" s="2" t="s">
        <v>1418</v>
      </c>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row>
    <row r="1691" spans="5:78" customFormat="1" x14ac:dyDescent="0.25">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row>
    <row r="1692" spans="5:78" customFormat="1" x14ac:dyDescent="0.25">
      <c r="E1692" s="2" t="s">
        <v>4</v>
      </c>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X1692" s="3"/>
      <c r="BZ1692" s="2" t="s">
        <v>5</v>
      </c>
    </row>
    <row r="1693" spans="5:78" customFormat="1" x14ac:dyDescent="0.25"/>
    <row r="1776" spans="5:5" x14ac:dyDescent="0.25">
      <c r="E1776" s="22" t="s">
        <v>1425</v>
      </c>
    </row>
    <row r="1777" spans="5:5" x14ac:dyDescent="0.25">
      <c r="E1777" t="s">
        <v>1426</v>
      </c>
    </row>
    <row r="1778" spans="5:5" x14ac:dyDescent="0.25">
      <c r="E1778"/>
    </row>
    <row r="1796" spans="3:3" x14ac:dyDescent="0.25">
      <c r="C1796" s="4">
        <v>0</v>
      </c>
    </row>
  </sheetData>
  <hyperlinks>
    <hyperlink ref="E220" r:id="rId1" display="https://teams.microsoft.com/l/message/19:22870836-c99c-4508-8b12-267f76945dfa_c869a345-f176-4ecc-a5d1-ed669c946231@unq.gbl.spaces/1722821762195?context=%7B%22contextType%22%3A%22chat%22%7D" xr:uid="{F8B5A72B-F2D6-4CEF-ABD3-8A7B324678DF}"/>
    <hyperlink ref="E484" r:id="rId2" display="https://teams.microsoft.com/l/message/19:30d9d198-3714-4452-91f0-c18e5911e465_c869a345-f176-4ecc-a5d1-ed669c946231@unq.gbl.spaces/1722824122538?context=%7B%22contextType%22%3A%22chat%22%7D" xr:uid="{88E2A3ED-C360-436A-846F-353049AE4080}"/>
    <hyperlink ref="E728" r:id="rId3" display="https://teams.microsoft.com/l/message/19:633595e6-2f48-4516-ad3c-37a06400ad9d_c869a345-f176-4ecc-a5d1-ed669c946231@unq.gbl.spaces/1722837990305?context=%7B%22contextType%22%3A%22chat%22%7D" xr:uid="{83089E59-9FCF-424A-AAF2-4497EA31F72D}"/>
    <hyperlink ref="E933" r:id="rId4" display="https://teams.microsoft.com/l/message/19:633595e6-2f48-4516-ad3c-37a06400ad9d_c869a345-f176-4ecc-a5d1-ed669c946231@unq.gbl.spaces/1722850015508?context=%7B%22contextType%22%3A%22chat%22%7D" xr:uid="{2C73BC34-8C12-4A7E-A36D-C662F2036AB9}"/>
    <hyperlink ref="E1144" r:id="rId5" display="https://teams.microsoft.com/l/message/19:6591ef35-3cc7-49cb-8f66-b0a6ffed7230_c869a345-f176-4ecc-a5d1-ed669c946231@unq.gbl.spaces/1722836186684?context=%7B%22contextType%22%3A%22chat%22%7D" xr:uid="{BFE35B91-9FD1-4A2F-9256-AAA9C7BBF232}"/>
    <hyperlink ref="E985" r:id="rId6" display="https://teams.microsoft.com/l/message/19:c869a345-f176-4ecc-a5d1-ed669c946231_ea9129dd-a8f6-49df-b3b3-b24bece85c93@unq.gbl.spaces/1722830200156?context=%7B%22contextType%22%3A%22chat%22%7D" xr:uid="{CE48FD32-FD1A-4467-BE05-19E7BF7388F6}"/>
    <hyperlink ref="E1154" r:id="rId7" display="https://teams.microsoft.com/l/message/19:6591ef35-3cc7-49cb-8f66-b0a6ffed7230_c869a345-f176-4ecc-a5d1-ed669c946231@unq.gbl.spaces/1722845411697?context=%7B%22contextType%22%3A%22chat%22%7D" xr:uid="{639D4900-FF70-44B4-B11B-B3DBF031A8AC}"/>
    <hyperlink ref="E1330" r:id="rId8" display="https://teams.microsoft.com/l/message/19:6591ef35-3cc7-49cb-8f66-b0a6ffed7230_c869a345-f176-4ecc-a5d1-ed669c946231@unq.gbl.spaces/1722847191698?context=%7B%22contextType%22%3A%22chat%22%7D" xr:uid="{53FB45D3-9BB3-4093-AF10-D92A9DAC23B6}"/>
    <hyperlink ref="E1776" r:id="rId9" display="https://teams.microsoft.com/l/message/19:633595e6-2f48-4516-ad3c-37a06400ad9d_c869a345-f176-4ecc-a5d1-ed669c946231@unq.gbl.spaces/1722843211746?context=%7B%22contextType%22%3A%22chat%22%7D" xr:uid="{A2E94025-9528-47AA-99C6-9EA3923EFD1E}"/>
    <hyperlink ref="E1618" r:id="rId10" display="https://teams.microsoft.com/l/message/19:633595e6-2f48-4516-ad3c-37a06400ad9d_c869a345-f176-4ecc-a5d1-ed669c946231@unq.gbl.spaces/1722847924932?context=%7B%22contextType%22%3A%22chat%22%7D" xr:uid="{D0530E08-3B6A-4A07-B020-3260AF6B3D68}"/>
  </hyperlink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1585D-10CF-462D-9D8D-23025D40DA17}">
  <dimension ref="B2:DK839"/>
  <sheetViews>
    <sheetView topLeftCell="A607" zoomScale="85" zoomScaleNormal="85" workbookViewId="0">
      <selection activeCell="E646" sqref="E646"/>
    </sheetView>
  </sheetViews>
  <sheetFormatPr defaultColWidth="2.85546875" defaultRowHeight="15" x14ac:dyDescent="0.25"/>
  <cols>
    <col min="1" max="16384" width="2.85546875" style="3"/>
  </cols>
  <sheetData>
    <row r="2" spans="2:5" x14ac:dyDescent="0.25">
      <c r="B2" s="1" t="s">
        <v>1471</v>
      </c>
    </row>
    <row r="4" spans="2:5" x14ac:dyDescent="0.25">
      <c r="C4" s="21">
        <v>0</v>
      </c>
      <c r="E4" s="1" t="s">
        <v>285</v>
      </c>
    </row>
    <row r="5" spans="2:5" x14ac:dyDescent="0.25">
      <c r="E5" s="3" t="s">
        <v>286</v>
      </c>
    </row>
    <row r="6" spans="2:5" x14ac:dyDescent="0.25">
      <c r="E6" s="1" t="s">
        <v>287</v>
      </c>
    </row>
    <row r="7" spans="2:5" x14ac:dyDescent="0.25">
      <c r="E7" s="3" t="s">
        <v>271</v>
      </c>
    </row>
    <row r="9" spans="2:5" customFormat="1" x14ac:dyDescent="0.25">
      <c r="E9" s="39" t="s">
        <v>142</v>
      </c>
    </row>
    <row r="10" spans="2:5" customFormat="1" x14ac:dyDescent="0.25">
      <c r="E10" t="s">
        <v>217</v>
      </c>
    </row>
    <row r="11" spans="2:5" customFormat="1" x14ac:dyDescent="0.25"/>
    <row r="12" spans="2:5" customFormat="1" x14ac:dyDescent="0.25">
      <c r="E12" s="39" t="s">
        <v>219</v>
      </c>
    </row>
    <row r="13" spans="2:5" customFormat="1" x14ac:dyDescent="0.25">
      <c r="E13" t="s">
        <v>279</v>
      </c>
    </row>
    <row r="14" spans="2:5" customFormat="1" x14ac:dyDescent="0.25"/>
    <row r="15" spans="2:5" customFormat="1" x14ac:dyDescent="0.25">
      <c r="E15" s="39" t="s">
        <v>220</v>
      </c>
    </row>
    <row r="16" spans="2:5" customFormat="1" x14ac:dyDescent="0.25">
      <c r="E16" t="s">
        <v>310</v>
      </c>
    </row>
    <row r="17" spans="5:5" customFormat="1" x14ac:dyDescent="0.25"/>
    <row r="18" spans="5:5" customFormat="1" x14ac:dyDescent="0.25">
      <c r="E18" s="39" t="s">
        <v>99</v>
      </c>
    </row>
    <row r="19" spans="5:5" customFormat="1" x14ac:dyDescent="0.25">
      <c r="E19" t="s">
        <v>287</v>
      </c>
    </row>
    <row r="20" spans="5:5" customFormat="1" x14ac:dyDescent="0.25"/>
    <row r="21" spans="5:5" customFormat="1" x14ac:dyDescent="0.25">
      <c r="E21" s="39" t="s">
        <v>100</v>
      </c>
    </row>
    <row r="22" spans="5:5" customFormat="1" x14ac:dyDescent="0.25">
      <c r="E22" t="s">
        <v>1482</v>
      </c>
    </row>
    <row r="23" spans="5:5" customFormat="1" x14ac:dyDescent="0.25"/>
    <row r="24" spans="5:5" customFormat="1" x14ac:dyDescent="0.25">
      <c r="E24" s="39" t="s">
        <v>104</v>
      </c>
    </row>
    <row r="25" spans="5:5" customFormat="1" x14ac:dyDescent="0.25"/>
    <row r="26" spans="5:5" customFormat="1" x14ac:dyDescent="0.25">
      <c r="E26" t="s">
        <v>1483</v>
      </c>
    </row>
    <row r="27" spans="5:5" customFormat="1" x14ac:dyDescent="0.25">
      <c r="E27" t="s">
        <v>1484</v>
      </c>
    </row>
    <row r="28" spans="5:5" customFormat="1" x14ac:dyDescent="0.25">
      <c r="E28" t="s">
        <v>1485</v>
      </c>
    </row>
    <row r="29" spans="5:5" customFormat="1" x14ac:dyDescent="0.25"/>
    <row r="30" spans="5:5" customFormat="1" x14ac:dyDescent="0.25">
      <c r="E30" t="s">
        <v>1486</v>
      </c>
    </row>
    <row r="31" spans="5:5" customFormat="1" x14ac:dyDescent="0.25">
      <c r="E31" t="s">
        <v>1487</v>
      </c>
    </row>
    <row r="32" spans="5:5" customFormat="1" x14ac:dyDescent="0.25">
      <c r="E32" t="s">
        <v>1488</v>
      </c>
    </row>
    <row r="33" spans="5:5" customFormat="1" x14ac:dyDescent="0.25"/>
    <row r="34" spans="5:5" customFormat="1" x14ac:dyDescent="0.25">
      <c r="E34" t="s">
        <v>1489</v>
      </c>
    </row>
    <row r="35" spans="5:5" customFormat="1" x14ac:dyDescent="0.25">
      <c r="E35" t="s">
        <v>1490</v>
      </c>
    </row>
    <row r="36" spans="5:5" customFormat="1" x14ac:dyDescent="0.25">
      <c r="E36" t="s">
        <v>1491</v>
      </c>
    </row>
    <row r="37" spans="5:5" customFormat="1" x14ac:dyDescent="0.25"/>
    <row r="38" spans="5:5" customFormat="1" x14ac:dyDescent="0.25">
      <c r="E38" t="s">
        <v>1492</v>
      </c>
    </row>
    <row r="39" spans="5:5" customFormat="1" x14ac:dyDescent="0.25">
      <c r="E39" t="s">
        <v>1493</v>
      </c>
    </row>
    <row r="40" spans="5:5" customFormat="1" x14ac:dyDescent="0.25">
      <c r="E40" t="s">
        <v>1494</v>
      </c>
    </row>
    <row r="41" spans="5:5" customFormat="1" x14ac:dyDescent="0.25"/>
    <row r="42" spans="5:5" customFormat="1" x14ac:dyDescent="0.25">
      <c r="E42" s="39" t="s">
        <v>101</v>
      </c>
    </row>
    <row r="43" spans="5:5" customFormat="1" x14ac:dyDescent="0.25"/>
    <row r="44" spans="5:5" customFormat="1" x14ac:dyDescent="0.25">
      <c r="E44" t="s">
        <v>1483</v>
      </c>
    </row>
    <row r="45" spans="5:5" customFormat="1" x14ac:dyDescent="0.25">
      <c r="E45" t="s">
        <v>1495</v>
      </c>
    </row>
    <row r="46" spans="5:5" customFormat="1" x14ac:dyDescent="0.25">
      <c r="E46" t="s">
        <v>1496</v>
      </c>
    </row>
    <row r="47" spans="5:5" customFormat="1" x14ac:dyDescent="0.25"/>
    <row r="48" spans="5:5" customFormat="1" x14ac:dyDescent="0.25">
      <c r="E48" t="s">
        <v>1486</v>
      </c>
    </row>
    <row r="49" spans="5:5" customFormat="1" x14ac:dyDescent="0.25">
      <c r="E49" t="s">
        <v>1497</v>
      </c>
    </row>
    <row r="50" spans="5:5" customFormat="1" x14ac:dyDescent="0.25">
      <c r="E50" t="s">
        <v>1498</v>
      </c>
    </row>
    <row r="51" spans="5:5" customFormat="1" x14ac:dyDescent="0.25"/>
    <row r="52" spans="5:5" customFormat="1" x14ac:dyDescent="0.25">
      <c r="E52" t="s">
        <v>1489</v>
      </c>
    </row>
    <row r="53" spans="5:5" customFormat="1" x14ac:dyDescent="0.25">
      <c r="E53" t="s">
        <v>1499</v>
      </c>
    </row>
    <row r="54" spans="5:5" customFormat="1" x14ac:dyDescent="0.25">
      <c r="E54" t="s">
        <v>1500</v>
      </c>
    </row>
    <row r="55" spans="5:5" customFormat="1" x14ac:dyDescent="0.25"/>
    <row r="56" spans="5:5" customFormat="1" x14ac:dyDescent="0.25">
      <c r="E56" t="s">
        <v>1492</v>
      </c>
    </row>
    <row r="57" spans="5:5" customFormat="1" x14ac:dyDescent="0.25">
      <c r="E57" t="s">
        <v>1501</v>
      </c>
    </row>
    <row r="58" spans="5:5" customFormat="1" x14ac:dyDescent="0.25">
      <c r="E58" t="s">
        <v>1502</v>
      </c>
    </row>
    <row r="59" spans="5:5" customFormat="1" x14ac:dyDescent="0.25"/>
    <row r="60" spans="5:5" x14ac:dyDescent="0.25">
      <c r="E60" s="52" t="s">
        <v>288</v>
      </c>
    </row>
    <row r="61" spans="5:5" x14ac:dyDescent="0.25">
      <c r="E61" s="3" t="s">
        <v>289</v>
      </c>
    </row>
    <row r="78" spans="45:45" x14ac:dyDescent="0.25">
      <c r="AS78"/>
    </row>
    <row r="89" spans="5:94" customFormat="1" x14ac:dyDescent="0.25">
      <c r="E89" s="26" t="s">
        <v>2</v>
      </c>
      <c r="F89" s="27"/>
      <c r="G89" s="27"/>
      <c r="H89" s="27"/>
      <c r="I89" s="27"/>
      <c r="J89" s="27"/>
      <c r="K89" s="27"/>
      <c r="L89" s="27"/>
      <c r="M89" s="27"/>
      <c r="N89" s="27"/>
      <c r="O89" s="27"/>
      <c r="P89" s="27"/>
      <c r="Q89" s="27"/>
      <c r="R89" s="27"/>
      <c r="S89" s="27"/>
      <c r="T89" s="27"/>
      <c r="U89" s="27"/>
      <c r="V89" s="27"/>
      <c r="W89" s="27"/>
      <c r="X89" s="27"/>
      <c r="Y89" s="15"/>
      <c r="Z89" s="15"/>
      <c r="AA89" s="15"/>
      <c r="AB89" s="15"/>
      <c r="AC89" s="15"/>
      <c r="AD89" s="3"/>
      <c r="AE89" s="28" t="s">
        <v>22</v>
      </c>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F89" s="2"/>
      <c r="BG89" s="3"/>
      <c r="BH89" s="3"/>
      <c r="BI89" s="3"/>
      <c r="BJ89" s="3"/>
      <c r="BK89" s="3"/>
      <c r="BL89" s="3"/>
      <c r="BM89" s="3"/>
      <c r="BN89" s="3"/>
      <c r="BO89" s="2"/>
      <c r="BP89" s="3"/>
      <c r="BQ89" s="3"/>
      <c r="BR89" s="3"/>
      <c r="BS89" s="2"/>
      <c r="BT89" s="3"/>
      <c r="BU89" s="3"/>
      <c r="BV89" s="3"/>
      <c r="BW89" s="3"/>
      <c r="BX89" s="3"/>
      <c r="BY89" s="2"/>
      <c r="BZ89" s="3"/>
      <c r="CA89" s="3"/>
      <c r="CB89" s="3"/>
      <c r="CC89" s="3"/>
      <c r="CD89" s="3"/>
      <c r="CE89" s="2"/>
      <c r="CF89" s="3"/>
      <c r="CG89" s="3"/>
      <c r="CH89" s="2"/>
      <c r="CI89" s="3"/>
      <c r="CJ89" s="3"/>
      <c r="CK89" s="3"/>
      <c r="CN89" s="3"/>
      <c r="CO89" s="2"/>
      <c r="CP89" s="3"/>
    </row>
    <row r="90" spans="5:94" customFormat="1" x14ac:dyDescent="0.25">
      <c r="E90" s="26" t="s">
        <v>1379</v>
      </c>
      <c r="F90" s="27"/>
      <c r="G90" s="27"/>
      <c r="H90" s="27"/>
      <c r="I90" s="27"/>
      <c r="J90" s="27"/>
      <c r="K90" s="27"/>
      <c r="L90" s="27"/>
      <c r="M90" s="27"/>
      <c r="N90" s="27"/>
      <c r="O90" s="27"/>
      <c r="P90" s="27"/>
      <c r="Q90" s="27"/>
      <c r="R90" s="27"/>
      <c r="S90" s="27"/>
      <c r="T90" s="27"/>
      <c r="U90" s="27"/>
      <c r="V90" s="27"/>
      <c r="W90" s="27"/>
      <c r="X90" s="27"/>
      <c r="Y90" s="15"/>
      <c r="Z90" s="15"/>
      <c r="AA90" s="15"/>
      <c r="AB90" s="15"/>
      <c r="AC90" s="15"/>
      <c r="AD90" s="3"/>
      <c r="AE90" s="28"/>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G90" s="3"/>
      <c r="BH90" s="3"/>
      <c r="BI90" s="3"/>
      <c r="BJ90" s="3"/>
      <c r="BK90" s="3"/>
      <c r="BL90" s="3"/>
      <c r="BM90" s="3"/>
      <c r="BN90" s="3"/>
      <c r="BP90" s="3"/>
      <c r="BQ90" s="3"/>
      <c r="BR90" s="3"/>
      <c r="BS90" s="40"/>
      <c r="BT90" s="3"/>
      <c r="BU90" s="3"/>
      <c r="BV90" s="3"/>
      <c r="BW90" s="3"/>
      <c r="BX90" s="3"/>
      <c r="BY90" s="40"/>
      <c r="BZ90" s="3"/>
      <c r="CA90" s="3"/>
      <c r="CB90" s="3"/>
      <c r="CC90" s="3"/>
      <c r="CD90" s="3"/>
      <c r="CF90" s="3"/>
      <c r="CG90" s="3"/>
      <c r="CH90" s="40"/>
      <c r="CI90" s="3"/>
      <c r="CJ90" s="3"/>
      <c r="CK90" s="3"/>
      <c r="CN90" s="3"/>
      <c r="CP90" s="3"/>
    </row>
    <row r="91" spans="5:94" customFormat="1" x14ac:dyDescent="0.25">
      <c r="E91" s="26" t="s">
        <v>157</v>
      </c>
      <c r="F91" s="27"/>
      <c r="G91" s="27"/>
      <c r="H91" s="27"/>
      <c r="I91" s="27"/>
      <c r="J91" s="27"/>
      <c r="K91" s="27"/>
      <c r="L91" s="27"/>
      <c r="M91" s="27"/>
      <c r="N91" s="27"/>
      <c r="O91" s="27"/>
      <c r="P91" s="27"/>
      <c r="Q91" s="27"/>
      <c r="R91" s="27"/>
      <c r="S91" s="27"/>
      <c r="T91" s="27"/>
      <c r="U91" s="27"/>
      <c r="V91" s="27"/>
      <c r="W91" s="27"/>
      <c r="X91" s="27"/>
      <c r="Y91" s="15"/>
      <c r="Z91" s="15"/>
      <c r="AA91" s="15"/>
      <c r="AB91" s="15"/>
      <c r="AC91" s="15"/>
      <c r="AD91" s="3"/>
      <c r="AE91" s="28" t="s">
        <v>770</v>
      </c>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G91" s="3"/>
      <c r="BH91" s="3"/>
      <c r="BI91" s="3"/>
      <c r="BJ91" s="3"/>
      <c r="BK91" s="3"/>
      <c r="BL91" s="3"/>
      <c r="BM91" s="3"/>
      <c r="BN91" s="3"/>
      <c r="BP91" s="3"/>
      <c r="BQ91" s="3"/>
      <c r="BR91" s="3"/>
      <c r="BS91" s="40"/>
      <c r="BT91" s="3"/>
      <c r="BU91" s="3"/>
      <c r="BV91" s="3"/>
      <c r="BW91" s="3"/>
      <c r="BX91" s="3"/>
      <c r="BY91" s="40"/>
      <c r="BZ91" s="3"/>
      <c r="CA91" s="3"/>
      <c r="CB91" s="3"/>
      <c r="CC91" s="3"/>
      <c r="CD91" s="3"/>
      <c r="CF91" s="3"/>
      <c r="CG91" s="3"/>
      <c r="CH91" s="40"/>
      <c r="CI91" s="3"/>
      <c r="CJ91" s="3"/>
      <c r="CK91" s="3"/>
      <c r="CN91" s="3"/>
      <c r="CP91" s="3"/>
    </row>
    <row r="92" spans="5:94" customFormat="1" x14ac:dyDescent="0.25">
      <c r="E92" s="26"/>
      <c r="F92" s="27"/>
      <c r="G92" s="27"/>
      <c r="H92" s="27"/>
      <c r="I92" s="27"/>
      <c r="J92" s="27"/>
      <c r="K92" s="27"/>
      <c r="L92" s="27"/>
      <c r="M92" s="27"/>
      <c r="N92" s="27"/>
      <c r="O92" s="27"/>
      <c r="P92" s="27"/>
      <c r="Q92" s="27"/>
      <c r="R92" s="27"/>
      <c r="S92" s="27"/>
      <c r="T92" s="27"/>
      <c r="U92" s="27"/>
      <c r="V92" s="27"/>
      <c r="W92" s="27"/>
      <c r="X92" s="27"/>
      <c r="Y92" s="15"/>
      <c r="Z92" s="15"/>
      <c r="AA92" s="15"/>
      <c r="AB92" s="15"/>
      <c r="AC92" s="15"/>
      <c r="AD92" s="3"/>
      <c r="AE92" s="28" t="s">
        <v>23</v>
      </c>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G92" s="3"/>
      <c r="BH92" s="3"/>
      <c r="BI92" s="3"/>
      <c r="BJ92" s="3"/>
      <c r="BK92" s="3"/>
      <c r="BL92" s="3"/>
      <c r="BM92" s="3"/>
      <c r="BN92" s="3"/>
      <c r="BP92" s="3"/>
      <c r="BQ92" s="3"/>
      <c r="BR92" s="3"/>
      <c r="BS92" s="40"/>
      <c r="BT92" s="3"/>
      <c r="BU92" s="3"/>
      <c r="BV92" s="3"/>
      <c r="BW92" s="3"/>
      <c r="BX92" s="3"/>
      <c r="BY92" s="40"/>
      <c r="BZ92" s="3"/>
      <c r="CA92" s="3"/>
      <c r="CB92" s="3"/>
      <c r="CC92" s="3"/>
      <c r="CD92" s="3"/>
      <c r="CF92" s="3"/>
      <c r="CG92" s="3"/>
      <c r="CH92" s="40"/>
      <c r="CI92" s="3"/>
      <c r="CJ92" s="3"/>
      <c r="CK92" s="3"/>
      <c r="CN92" s="3"/>
      <c r="CP92" s="3"/>
    </row>
    <row r="93" spans="5:94" customFormat="1" x14ac:dyDescent="0.25">
      <c r="E93" s="46" t="s">
        <v>768</v>
      </c>
      <c r="F93" s="42"/>
      <c r="G93" s="42"/>
      <c r="H93" s="42"/>
      <c r="I93" s="42"/>
      <c r="J93" s="42"/>
      <c r="K93" s="42"/>
      <c r="L93" s="42"/>
      <c r="M93" s="42"/>
      <c r="N93" s="42"/>
      <c r="O93" s="42"/>
      <c r="P93" s="42"/>
      <c r="Q93" s="42"/>
      <c r="R93" s="42"/>
      <c r="S93" s="42"/>
      <c r="T93" s="42"/>
      <c r="U93" s="42"/>
      <c r="V93" s="42"/>
      <c r="W93" s="42"/>
      <c r="X93" s="42"/>
      <c r="Y93" s="20"/>
      <c r="Z93" s="20"/>
      <c r="AA93" s="20"/>
      <c r="AB93" s="20"/>
      <c r="AC93" s="20"/>
      <c r="AD93" s="3"/>
      <c r="AE93" s="28" t="s">
        <v>1380</v>
      </c>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G93" s="3"/>
      <c r="BH93" s="3"/>
      <c r="BI93" s="3"/>
      <c r="BJ93" s="3"/>
      <c r="BK93" s="3"/>
      <c r="BL93" s="3"/>
      <c r="BM93" s="3"/>
      <c r="BN93" s="3"/>
      <c r="BP93" s="3"/>
      <c r="BQ93" s="3"/>
      <c r="BR93" s="3"/>
      <c r="BS93" s="40"/>
      <c r="BT93" s="3"/>
      <c r="BU93" s="3"/>
      <c r="BV93" s="3"/>
      <c r="BW93" s="3"/>
      <c r="BX93" s="3"/>
      <c r="BY93" s="40"/>
      <c r="BZ93" s="3"/>
      <c r="CA93" s="3"/>
      <c r="CB93" s="3"/>
      <c r="CC93" s="3"/>
      <c r="CD93" s="3"/>
      <c r="CF93" s="3"/>
      <c r="CG93" s="3"/>
      <c r="CH93" s="40"/>
      <c r="CI93" s="3"/>
      <c r="CJ93" s="3"/>
      <c r="CK93" s="3"/>
      <c r="CN93" s="3"/>
      <c r="CP93" s="3"/>
    </row>
    <row r="94" spans="5:94" customFormat="1" x14ac:dyDescent="0.25">
      <c r="E94" s="46" t="s">
        <v>769</v>
      </c>
      <c r="F94" s="42"/>
      <c r="G94" s="42"/>
      <c r="H94" s="42"/>
      <c r="I94" s="42"/>
      <c r="J94" s="42"/>
      <c r="K94" s="42"/>
      <c r="L94" s="42"/>
      <c r="M94" s="42"/>
      <c r="N94" s="42"/>
      <c r="O94" s="42"/>
      <c r="P94" s="42"/>
      <c r="Q94" s="42"/>
      <c r="R94" s="42"/>
      <c r="S94" s="42"/>
      <c r="T94" s="42"/>
      <c r="U94" s="42"/>
      <c r="V94" s="42"/>
      <c r="W94" s="42"/>
      <c r="X94" s="42"/>
      <c r="Y94" s="20"/>
      <c r="Z94" s="20"/>
      <c r="AA94" s="20"/>
      <c r="AB94" s="20"/>
      <c r="AC94" s="20"/>
      <c r="AD94" s="3"/>
      <c r="AE94" s="28" t="s">
        <v>1381</v>
      </c>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row>
    <row r="95" spans="5:94" customFormat="1" x14ac:dyDescent="0.25">
      <c r="E95" s="26"/>
      <c r="F95" s="27"/>
      <c r="G95" s="27"/>
      <c r="H95" s="27"/>
      <c r="I95" s="27"/>
      <c r="J95" s="27"/>
      <c r="K95" s="27"/>
      <c r="L95" s="27"/>
      <c r="M95" s="27"/>
      <c r="N95" s="27"/>
      <c r="O95" s="27"/>
      <c r="P95" s="27"/>
      <c r="Q95" s="27"/>
      <c r="R95" s="27"/>
      <c r="S95" s="27"/>
      <c r="T95" s="27"/>
      <c r="U95" s="27"/>
      <c r="V95" s="27"/>
      <c r="W95" s="27"/>
      <c r="X95" s="27"/>
      <c r="Y95" s="15"/>
      <c r="Z95" s="15"/>
      <c r="AA95" s="15"/>
      <c r="AB95" s="15"/>
      <c r="AC95" s="15"/>
      <c r="AD95" s="3"/>
      <c r="AE95" s="28" t="s">
        <v>348</v>
      </c>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row>
    <row r="96" spans="5:94" customFormat="1" x14ac:dyDescent="0.25">
      <c r="E96" s="43" t="s">
        <v>1365</v>
      </c>
      <c r="F96" s="42"/>
      <c r="G96" s="42"/>
      <c r="H96" s="42"/>
      <c r="I96" s="42"/>
      <c r="J96" s="42"/>
      <c r="K96" s="42"/>
      <c r="L96" s="42"/>
      <c r="M96" s="42"/>
      <c r="N96" s="42"/>
      <c r="O96" s="42"/>
      <c r="P96" s="42"/>
      <c r="Q96" s="42"/>
      <c r="R96" s="42"/>
      <c r="S96" s="42"/>
      <c r="T96" s="42"/>
      <c r="U96" s="42"/>
      <c r="V96" s="42"/>
      <c r="W96" s="42"/>
      <c r="X96" s="42"/>
      <c r="Y96" s="20"/>
      <c r="Z96" s="20"/>
      <c r="AA96" s="20"/>
      <c r="AB96" s="20"/>
      <c r="AC96" s="20"/>
      <c r="AD96" s="3"/>
      <c r="AE96" s="28" t="s">
        <v>1377</v>
      </c>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row>
    <row r="97" spans="5:56" customFormat="1" x14ac:dyDescent="0.25">
      <c r="E97" s="43" t="s">
        <v>891</v>
      </c>
      <c r="F97" s="42"/>
      <c r="G97" s="42"/>
      <c r="H97" s="42"/>
      <c r="I97" s="42"/>
      <c r="J97" s="42"/>
      <c r="K97" s="42"/>
      <c r="L97" s="42"/>
      <c r="M97" s="42"/>
      <c r="N97" s="42"/>
      <c r="O97" s="42"/>
      <c r="P97" s="42"/>
      <c r="Q97" s="42"/>
      <c r="R97" s="42"/>
      <c r="S97" s="42"/>
      <c r="T97" s="42"/>
      <c r="U97" s="42"/>
      <c r="V97" s="42"/>
      <c r="W97" s="42"/>
      <c r="X97" s="42"/>
      <c r="Y97" s="20"/>
      <c r="Z97" s="20"/>
      <c r="AA97" s="20"/>
      <c r="AB97" s="20"/>
      <c r="AC97" s="20"/>
      <c r="AD97" s="3"/>
      <c r="AE97" s="28" t="s">
        <v>1375</v>
      </c>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row>
    <row r="98" spans="5:56" customFormat="1" x14ac:dyDescent="0.25">
      <c r="E98" s="26"/>
      <c r="F98" s="27"/>
      <c r="G98" s="27"/>
      <c r="H98" s="27"/>
      <c r="I98" s="27"/>
      <c r="J98" s="27"/>
      <c r="K98" s="27"/>
      <c r="L98" s="27"/>
      <c r="M98" s="27"/>
      <c r="N98" s="27"/>
      <c r="O98" s="27"/>
      <c r="P98" s="27"/>
      <c r="Q98" s="27"/>
      <c r="R98" s="27"/>
      <c r="S98" s="27"/>
      <c r="T98" s="27"/>
      <c r="U98" s="27"/>
      <c r="V98" s="27"/>
      <c r="W98" s="27"/>
      <c r="X98" s="27"/>
      <c r="Y98" s="15"/>
      <c r="Z98" s="15"/>
      <c r="AA98" s="15"/>
      <c r="AB98" s="15"/>
      <c r="AC98" s="15"/>
      <c r="AD98" s="3"/>
      <c r="AE98" s="28" t="s">
        <v>1373</v>
      </c>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row>
    <row r="99" spans="5:56" customFormat="1" x14ac:dyDescent="0.25">
      <c r="E99" s="43" t="s">
        <v>1366</v>
      </c>
      <c r="F99" s="42"/>
      <c r="G99" s="42"/>
      <c r="H99" s="42"/>
      <c r="I99" s="42"/>
      <c r="J99" s="42"/>
      <c r="K99" s="42"/>
      <c r="L99" s="42"/>
      <c r="M99" s="42"/>
      <c r="N99" s="42"/>
      <c r="O99" s="42"/>
      <c r="P99" s="42"/>
      <c r="Q99" s="42"/>
      <c r="R99" s="42"/>
      <c r="S99" s="42"/>
      <c r="T99" s="42"/>
      <c r="U99" s="42"/>
      <c r="V99" s="42"/>
      <c r="W99" s="42"/>
      <c r="X99" s="42"/>
      <c r="Y99" s="20"/>
      <c r="Z99" s="20"/>
      <c r="AA99" s="20"/>
      <c r="AB99" s="20"/>
      <c r="AC99" s="20"/>
      <c r="AD99" s="3"/>
      <c r="AE99" s="28"/>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row>
    <row r="100" spans="5:56" customFormat="1" x14ac:dyDescent="0.25">
      <c r="E100" s="43" t="s">
        <v>893</v>
      </c>
      <c r="F100" s="42"/>
      <c r="G100" s="42"/>
      <c r="H100" s="42"/>
      <c r="I100" s="42"/>
      <c r="J100" s="42"/>
      <c r="K100" s="42"/>
      <c r="L100" s="42"/>
      <c r="M100" s="42"/>
      <c r="N100" s="42"/>
      <c r="O100" s="42"/>
      <c r="P100" s="42"/>
      <c r="Q100" s="42"/>
      <c r="R100" s="42"/>
      <c r="S100" s="42"/>
      <c r="T100" s="42"/>
      <c r="U100" s="42"/>
      <c r="V100" s="42"/>
      <c r="W100" s="42"/>
      <c r="X100" s="42"/>
      <c r="Y100" s="20"/>
      <c r="Z100" s="20"/>
      <c r="AA100" s="20"/>
      <c r="AB100" s="20"/>
      <c r="AC100" s="20"/>
      <c r="AD100" s="3"/>
      <c r="AE100" s="28" t="s">
        <v>770</v>
      </c>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row>
    <row r="101" spans="5:56" customFormat="1" x14ac:dyDescent="0.25">
      <c r="E101" s="43" t="s">
        <v>894</v>
      </c>
      <c r="F101" s="42"/>
      <c r="G101" s="42"/>
      <c r="H101" s="42"/>
      <c r="I101" s="42"/>
      <c r="J101" s="42"/>
      <c r="K101" s="42"/>
      <c r="L101" s="42"/>
      <c r="M101" s="42"/>
      <c r="N101" s="42"/>
      <c r="O101" s="42"/>
      <c r="P101" s="42"/>
      <c r="Q101" s="42"/>
      <c r="R101" s="42"/>
      <c r="S101" s="42"/>
      <c r="T101" s="42"/>
      <c r="U101" s="42"/>
      <c r="V101" s="42"/>
      <c r="W101" s="42"/>
      <c r="X101" s="42"/>
      <c r="Y101" s="20"/>
      <c r="Z101" s="20"/>
      <c r="AA101" s="20"/>
      <c r="AB101" s="20"/>
      <c r="AC101" s="20"/>
      <c r="AD101" s="3"/>
      <c r="AE101" s="28" t="s">
        <v>23</v>
      </c>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row>
    <row r="102" spans="5:56" customFormat="1" x14ac:dyDescent="0.25">
      <c r="E102" s="26"/>
      <c r="F102" s="27"/>
      <c r="G102" s="27"/>
      <c r="H102" s="27"/>
      <c r="I102" s="27"/>
      <c r="J102" s="27"/>
      <c r="K102" s="27"/>
      <c r="L102" s="27"/>
      <c r="M102" s="27"/>
      <c r="N102" s="27"/>
      <c r="O102" s="27"/>
      <c r="P102" s="27"/>
      <c r="Q102" s="27"/>
      <c r="R102" s="27"/>
      <c r="S102" s="27"/>
      <c r="T102" s="27"/>
      <c r="U102" s="27"/>
      <c r="V102" s="27"/>
      <c r="W102" s="27"/>
      <c r="X102" s="27"/>
      <c r="Y102" s="15"/>
      <c r="Z102" s="15"/>
      <c r="AA102" s="15"/>
      <c r="AB102" s="15"/>
      <c r="AC102" s="15"/>
      <c r="AD102" s="3"/>
      <c r="AE102" s="28" t="s">
        <v>1382</v>
      </c>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row>
    <row r="103" spans="5:56" customFormat="1" x14ac:dyDescent="0.25">
      <c r="E103" s="26" t="s">
        <v>42</v>
      </c>
      <c r="F103" s="27"/>
      <c r="G103" s="27"/>
      <c r="H103" s="27"/>
      <c r="I103" s="27"/>
      <c r="J103" s="27"/>
      <c r="K103" s="27"/>
      <c r="L103" s="27"/>
      <c r="M103" s="27"/>
      <c r="N103" s="27"/>
      <c r="O103" s="27"/>
      <c r="P103" s="27"/>
      <c r="Q103" s="27"/>
      <c r="R103" s="27"/>
      <c r="S103" s="27"/>
      <c r="T103" s="27"/>
      <c r="U103" s="27"/>
      <c r="V103" s="27"/>
      <c r="W103" s="27"/>
      <c r="X103" s="27"/>
      <c r="Y103" s="15"/>
      <c r="Z103" s="15"/>
      <c r="AA103" s="15"/>
      <c r="AB103" s="15"/>
      <c r="AC103" s="15"/>
      <c r="AD103" s="3"/>
      <c r="AE103" s="28" t="s">
        <v>1383</v>
      </c>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row>
    <row r="104" spans="5:56" customFormat="1" x14ac:dyDescent="0.25">
      <c r="E104" s="26"/>
      <c r="F104" s="27"/>
      <c r="G104" s="27"/>
      <c r="H104" s="27"/>
      <c r="I104" s="27"/>
      <c r="J104" s="27"/>
      <c r="K104" s="27"/>
      <c r="L104" s="27"/>
      <c r="M104" s="27"/>
      <c r="N104" s="27"/>
      <c r="O104" s="27"/>
      <c r="P104" s="27"/>
      <c r="Q104" s="27"/>
      <c r="R104" s="27"/>
      <c r="S104" s="27"/>
      <c r="T104" s="27"/>
      <c r="U104" s="27"/>
      <c r="V104" s="27"/>
      <c r="W104" s="27"/>
      <c r="X104" s="27"/>
      <c r="Y104" s="15"/>
      <c r="Z104" s="15"/>
      <c r="AA104" s="15"/>
      <c r="AB104" s="15"/>
      <c r="AC104" s="15"/>
      <c r="AD104" s="3"/>
      <c r="AE104" s="28" t="s">
        <v>772</v>
      </c>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row>
    <row r="105" spans="5:56" customFormat="1" x14ac:dyDescent="0.25">
      <c r="E105" s="26" t="s">
        <v>321</v>
      </c>
      <c r="F105" s="27"/>
      <c r="G105" s="27"/>
      <c r="H105" s="27"/>
      <c r="I105" s="27"/>
      <c r="J105" s="27"/>
      <c r="K105" s="27"/>
      <c r="L105" s="27"/>
      <c r="M105" s="27"/>
      <c r="N105" s="27"/>
      <c r="O105" s="27"/>
      <c r="P105" s="27"/>
      <c r="Q105" s="27"/>
      <c r="R105" s="27"/>
      <c r="S105" s="27"/>
      <c r="T105" s="27"/>
      <c r="U105" s="27"/>
      <c r="V105" s="27"/>
      <c r="W105" s="27"/>
      <c r="X105" s="27"/>
      <c r="Y105" s="15"/>
      <c r="Z105" s="15"/>
      <c r="AA105" s="15"/>
      <c r="AB105" s="15"/>
      <c r="AC105" s="15"/>
      <c r="AD105" s="3"/>
      <c r="AE105" s="28" t="s">
        <v>1378</v>
      </c>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row>
    <row r="106" spans="5:56" customFormat="1" x14ac:dyDescent="0.25">
      <c r="E106" s="46" t="s">
        <v>1368</v>
      </c>
      <c r="F106" s="42"/>
      <c r="G106" s="42"/>
      <c r="H106" s="42"/>
      <c r="I106" s="42"/>
      <c r="J106" s="42"/>
      <c r="K106" s="42"/>
      <c r="L106" s="42"/>
      <c r="M106" s="42"/>
      <c r="N106" s="42"/>
      <c r="O106" s="42"/>
      <c r="P106" s="42"/>
      <c r="Q106" s="42"/>
      <c r="R106" s="42"/>
      <c r="S106" s="42"/>
      <c r="T106" s="42"/>
      <c r="U106" s="42"/>
      <c r="V106" s="42"/>
      <c r="W106" s="42"/>
      <c r="X106" s="42"/>
      <c r="Y106" s="20"/>
      <c r="Z106" s="20"/>
      <c r="AA106" s="20"/>
      <c r="AB106" s="20"/>
      <c r="AC106" s="20"/>
      <c r="AD106" s="3"/>
      <c r="AE106" s="28" t="s">
        <v>1376</v>
      </c>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row>
    <row r="107" spans="5:56" customFormat="1" x14ac:dyDescent="0.25">
      <c r="E107" s="46" t="s">
        <v>1369</v>
      </c>
      <c r="F107" s="42"/>
      <c r="G107" s="42"/>
      <c r="H107" s="42"/>
      <c r="I107" s="42"/>
      <c r="J107" s="42"/>
      <c r="K107" s="42"/>
      <c r="L107" s="42"/>
      <c r="M107" s="42"/>
      <c r="N107" s="42"/>
      <c r="O107" s="42"/>
      <c r="P107" s="42"/>
      <c r="Q107" s="42"/>
      <c r="R107" s="42"/>
      <c r="S107" s="42"/>
      <c r="T107" s="42"/>
      <c r="U107" s="42"/>
      <c r="V107" s="42"/>
      <c r="W107" s="42"/>
      <c r="X107" s="42"/>
      <c r="Y107" s="20"/>
      <c r="Z107" s="20"/>
      <c r="AA107" s="20"/>
      <c r="AB107" s="20"/>
      <c r="AC107" s="20"/>
      <c r="AD107" s="3"/>
      <c r="AE107" s="28" t="s">
        <v>1374</v>
      </c>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row>
    <row r="108" spans="5:56" customFormat="1" x14ac:dyDescent="0.25">
      <c r="E108" s="43" t="s">
        <v>1367</v>
      </c>
      <c r="F108" s="42"/>
      <c r="G108" s="42"/>
      <c r="H108" s="42"/>
      <c r="I108" s="42"/>
      <c r="J108" s="42"/>
      <c r="K108" s="42"/>
      <c r="L108" s="42"/>
      <c r="M108" s="42"/>
      <c r="N108" s="42"/>
      <c r="O108" s="42"/>
      <c r="P108" s="42"/>
      <c r="Q108" s="42"/>
      <c r="R108" s="42"/>
      <c r="S108" s="42"/>
      <c r="T108" s="42"/>
      <c r="U108" s="42"/>
      <c r="V108" s="42"/>
      <c r="W108" s="42"/>
      <c r="X108" s="42"/>
      <c r="Y108" s="20"/>
      <c r="Z108" s="20"/>
      <c r="AA108" s="20"/>
      <c r="AB108" s="20"/>
      <c r="AC108" s="20"/>
      <c r="AD108" s="3"/>
      <c r="AE108" s="28"/>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row>
    <row r="109" spans="5:56" customFormat="1" x14ac:dyDescent="0.25">
      <c r="E109" s="46" t="s">
        <v>1370</v>
      </c>
      <c r="F109" s="42"/>
      <c r="G109" s="42"/>
      <c r="H109" s="42"/>
      <c r="I109" s="42"/>
      <c r="J109" s="42"/>
      <c r="K109" s="42"/>
      <c r="L109" s="42"/>
      <c r="M109" s="42"/>
      <c r="N109" s="42"/>
      <c r="O109" s="42"/>
      <c r="P109" s="42"/>
      <c r="Q109" s="42"/>
      <c r="R109" s="42"/>
      <c r="S109" s="42"/>
      <c r="T109" s="42"/>
      <c r="U109" s="42"/>
      <c r="V109" s="42"/>
      <c r="W109" s="42"/>
      <c r="X109" s="42"/>
      <c r="Y109" s="20"/>
      <c r="Z109" s="20"/>
      <c r="AA109" s="20"/>
      <c r="AB109" s="20"/>
      <c r="AC109" s="20"/>
      <c r="AD109" s="3"/>
      <c r="AE109" s="28" t="s">
        <v>29</v>
      </c>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row>
    <row r="110" spans="5:56" customFormat="1" x14ac:dyDescent="0.25">
      <c r="E110" s="46" t="s">
        <v>1371</v>
      </c>
      <c r="F110" s="42"/>
      <c r="G110" s="42"/>
      <c r="H110" s="42"/>
      <c r="I110" s="42"/>
      <c r="J110" s="42"/>
      <c r="K110" s="42"/>
      <c r="L110" s="42"/>
      <c r="M110" s="42"/>
      <c r="N110" s="42"/>
      <c r="O110" s="42"/>
      <c r="P110" s="42"/>
      <c r="Q110" s="42"/>
      <c r="R110" s="42"/>
      <c r="S110" s="42"/>
      <c r="T110" s="42"/>
      <c r="U110" s="42"/>
      <c r="V110" s="42"/>
      <c r="W110" s="42"/>
      <c r="X110" s="42"/>
      <c r="Y110" s="20"/>
      <c r="Z110" s="20"/>
      <c r="AA110" s="20"/>
      <c r="AB110" s="20"/>
      <c r="AC110" s="20"/>
      <c r="AD110" s="3"/>
      <c r="AE110" s="37" t="s">
        <v>24</v>
      </c>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row>
    <row r="111" spans="5:56" customFormat="1" x14ac:dyDescent="0.25">
      <c r="E111" s="46" t="s">
        <v>1372</v>
      </c>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row>
    <row r="112" spans="5:56" customFormat="1" x14ac:dyDescent="0.25">
      <c r="E112" s="26" t="s">
        <v>322</v>
      </c>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row>
    <row r="113" spans="5:109" customFormat="1" x14ac:dyDescent="0.25">
      <c r="E113" s="47" t="s">
        <v>1503</v>
      </c>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row>
    <row r="114" spans="5:109" customFormat="1" x14ac:dyDescent="0.25">
      <c r="E114" s="47" t="s">
        <v>1504</v>
      </c>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row>
    <row r="115" spans="5:109" customFormat="1" x14ac:dyDescent="0.25">
      <c r="E115" s="47" t="s">
        <v>1505</v>
      </c>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row>
    <row r="116" spans="5:109" customFormat="1" x14ac:dyDescent="0.25">
      <c r="E116" s="47" t="s">
        <v>1506</v>
      </c>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row>
    <row r="117" spans="5:109" customFormat="1" x14ac:dyDescent="0.25">
      <c r="E117" s="26" t="s">
        <v>21</v>
      </c>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row>
    <row r="118" spans="5:109" customFormat="1" x14ac:dyDescent="0.25"/>
    <row r="119" spans="5:109" customFormat="1" x14ac:dyDescent="0.25">
      <c r="E119" s="2" t="s">
        <v>5</v>
      </c>
    </row>
    <row r="120" spans="5:109" customFormat="1" x14ac:dyDescent="0.25"/>
    <row r="121" spans="5:109" customFormat="1" x14ac:dyDescent="0.25">
      <c r="E121" s="2" t="s">
        <v>1483</v>
      </c>
      <c r="F121" s="3"/>
      <c r="G121" s="3"/>
      <c r="H121" s="3"/>
      <c r="I121" s="3"/>
      <c r="J121" t="s">
        <v>1507</v>
      </c>
      <c r="K121" s="3"/>
      <c r="L121" s="3"/>
      <c r="M121" s="3"/>
      <c r="N121" s="3"/>
      <c r="O121" s="3"/>
      <c r="P121" s="3"/>
      <c r="Q121" s="3"/>
      <c r="R121" s="3"/>
      <c r="S121" s="3"/>
      <c r="T121" s="3"/>
      <c r="U121" t="s">
        <v>1508</v>
      </c>
      <c r="V121" s="3"/>
      <c r="W121" s="3"/>
      <c r="X121" s="3"/>
      <c r="Y121" s="3"/>
      <c r="Z121" s="3"/>
      <c r="AA121" s="3"/>
      <c r="AB121" s="3"/>
      <c r="AC121" s="3"/>
      <c r="AD121" s="3"/>
      <c r="AE121" s="3"/>
      <c r="AF121" s="41" t="s">
        <v>1515</v>
      </c>
      <c r="AG121" s="3"/>
      <c r="AH121" s="3"/>
      <c r="AI121" s="3"/>
      <c r="AJ121" s="41" t="s">
        <v>1519</v>
      </c>
      <c r="AK121" s="3"/>
      <c r="AL121" s="3"/>
      <c r="AM121" s="3"/>
      <c r="AN121" s="3"/>
    </row>
    <row r="122" spans="5:109" customFormat="1" x14ac:dyDescent="0.25">
      <c r="E122" s="2" t="s">
        <v>1486</v>
      </c>
      <c r="F122" s="3"/>
      <c r="G122" s="3"/>
      <c r="H122" s="3"/>
      <c r="I122" s="3"/>
      <c r="J122" t="s">
        <v>1509</v>
      </c>
      <c r="K122" s="3"/>
      <c r="L122" s="3"/>
      <c r="M122" s="3"/>
      <c r="N122" s="3"/>
      <c r="O122" s="3"/>
      <c r="P122" s="3"/>
      <c r="Q122" s="3"/>
      <c r="R122" s="3"/>
      <c r="S122" s="3"/>
      <c r="T122" s="3"/>
      <c r="U122" t="s">
        <v>1510</v>
      </c>
      <c r="V122" s="3"/>
      <c r="W122" s="3"/>
      <c r="X122" s="3"/>
      <c r="Y122" s="3"/>
      <c r="Z122" s="3"/>
      <c r="AA122" s="3"/>
      <c r="AB122" s="3"/>
      <c r="AC122" s="3"/>
      <c r="AD122" s="3"/>
      <c r="AE122" s="3"/>
      <c r="AF122" s="41" t="s">
        <v>1516</v>
      </c>
      <c r="AG122" s="3"/>
      <c r="AH122" s="3"/>
      <c r="AI122" s="3"/>
      <c r="AJ122" s="41" t="s">
        <v>1520</v>
      </c>
      <c r="AK122" s="3"/>
      <c r="AL122" s="3"/>
      <c r="AM122" s="3"/>
      <c r="AN122" s="3"/>
    </row>
    <row r="123" spans="5:109" customFormat="1" x14ac:dyDescent="0.25">
      <c r="E123" s="2" t="s">
        <v>1489</v>
      </c>
      <c r="F123" s="3"/>
      <c r="G123" s="3"/>
      <c r="H123" s="3"/>
      <c r="I123" s="3"/>
      <c r="J123" t="s">
        <v>1511</v>
      </c>
      <c r="K123" s="3"/>
      <c r="L123" s="3"/>
      <c r="M123" s="3"/>
      <c r="N123" s="3"/>
      <c r="O123" s="3"/>
      <c r="P123" s="3"/>
      <c r="Q123" s="3"/>
      <c r="R123" s="3"/>
      <c r="S123" s="3"/>
      <c r="T123" s="3"/>
      <c r="U123" t="s">
        <v>1512</v>
      </c>
      <c r="V123" s="3"/>
      <c r="W123" s="3"/>
      <c r="X123" s="3"/>
      <c r="Y123" s="3"/>
      <c r="Z123" s="3"/>
      <c r="AA123" s="3"/>
      <c r="AB123" s="3"/>
      <c r="AC123" s="3"/>
      <c r="AD123" s="3"/>
      <c r="AE123" s="3"/>
      <c r="AF123" s="41" t="s">
        <v>1517</v>
      </c>
      <c r="AG123" s="3"/>
      <c r="AH123" s="3"/>
      <c r="AI123" s="3"/>
      <c r="AJ123" s="41" t="s">
        <v>1521</v>
      </c>
      <c r="AK123" s="3"/>
      <c r="AL123" s="3"/>
      <c r="AM123" s="3"/>
      <c r="AN123" s="3"/>
    </row>
    <row r="124" spans="5:109" customFormat="1" x14ac:dyDescent="0.25">
      <c r="E124" s="2" t="s">
        <v>1492</v>
      </c>
      <c r="F124" s="3"/>
      <c r="G124" s="3"/>
      <c r="H124" s="3"/>
      <c r="I124" s="3"/>
      <c r="J124" t="s">
        <v>1514</v>
      </c>
      <c r="K124" s="3"/>
      <c r="L124" s="3"/>
      <c r="M124" s="3"/>
      <c r="N124" s="3"/>
      <c r="O124" s="3"/>
      <c r="P124" s="3"/>
      <c r="Q124" s="3"/>
      <c r="R124" s="3"/>
      <c r="S124" s="3"/>
      <c r="T124" s="3"/>
      <c r="U124" t="s">
        <v>1513</v>
      </c>
      <c r="V124" s="3"/>
      <c r="W124" s="3"/>
      <c r="X124" s="3"/>
      <c r="Y124" s="3"/>
      <c r="Z124" s="3"/>
      <c r="AA124" s="3"/>
      <c r="AB124" s="3"/>
      <c r="AC124" s="3"/>
      <c r="AD124" s="3"/>
      <c r="AE124" s="3"/>
      <c r="AF124" s="41" t="s">
        <v>1518</v>
      </c>
      <c r="AG124" s="3"/>
      <c r="AH124" s="3"/>
      <c r="AI124" s="3"/>
      <c r="AJ124" s="41" t="s">
        <v>1522</v>
      </c>
      <c r="AK124" s="3"/>
      <c r="AL124" s="3"/>
      <c r="AM124" s="3"/>
      <c r="AN124" s="3"/>
    </row>
    <row r="125" spans="5:109" customFormat="1" x14ac:dyDescent="0.25"/>
    <row r="126" spans="5:109" customFormat="1" x14ac:dyDescent="0.25">
      <c r="E126" s="26" t="s">
        <v>2</v>
      </c>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E126" s="3"/>
    </row>
    <row r="127" spans="5:109" customFormat="1" x14ac:dyDescent="0.25">
      <c r="E127" s="26" t="s">
        <v>303</v>
      </c>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E127" s="3"/>
    </row>
    <row r="128" spans="5:109" customFormat="1" x14ac:dyDescent="0.25">
      <c r="E128" s="26" t="s">
        <v>1379</v>
      </c>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E128" s="3"/>
    </row>
    <row r="129" spans="5:109" customFormat="1" x14ac:dyDescent="0.25">
      <c r="E129" s="26" t="s">
        <v>137</v>
      </c>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E129" s="3"/>
    </row>
    <row r="130" spans="5:109" customFormat="1" x14ac:dyDescent="0.25">
      <c r="E130" s="26"/>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E130" s="3"/>
    </row>
    <row r="131" spans="5:109" customFormat="1" x14ac:dyDescent="0.25">
      <c r="E131" s="26" t="s">
        <v>27</v>
      </c>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row>
    <row r="132" spans="5:109" customFormat="1" x14ac:dyDescent="0.25">
      <c r="E132" s="26" t="s">
        <v>20</v>
      </c>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row>
    <row r="133" spans="5:109" customFormat="1" x14ac:dyDescent="0.25">
      <c r="E133" s="36" t="str">
        <f>"select '" &amp; TRIM(E121) &amp; "' POLICY_NO, '" &amp; AF121 &amp; "' POLICY_EFF_DATE_NEW, '" &amp; AJ121 &amp; "' POLICY_EXP_DATE_NEW union all"</f>
        <v>select 'A0904334-3' POLICY_NO, '2024-08-29' POLICY_EFF_DATE_NEW, '2025-08-29' POLICY_EXP_DATE_NEW union all</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row>
    <row r="134" spans="5:109" customFormat="1" x14ac:dyDescent="0.25">
      <c r="E134" s="36" t="str">
        <f>"select '" &amp; TRIM(E122) &amp; "' POLICY_NO, '" &amp; AF122 &amp; "' POLICY_EFF_DATE_NEW, '" &amp; AJ122 &amp; "' POLICY_EXP_DATE_NEW union all"</f>
        <v>select 'A0904336-3' POLICY_NO, '2024-08-25' POLICY_EFF_DATE_NEW, '2025-08-25' POLICY_EXP_DATE_NEW union all</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row>
    <row r="135" spans="5:109" customFormat="1" x14ac:dyDescent="0.25">
      <c r="E135" s="36" t="str">
        <f>"select '" &amp; TRIM(E123) &amp; "' POLICY_NO, '" &amp; AF123 &amp; "' POLICY_EFF_DATE_NEW, '" &amp; AJ123 &amp; "' POLICY_EXP_DATE_NEW union all"</f>
        <v>select 'A0904949-3' POLICY_NO, '2024-08-26' POLICY_EFF_DATE_NEW, '2025-08-26' POLICY_EXP_DATE_NEW union all</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row>
    <row r="136" spans="5:109" customFormat="1" x14ac:dyDescent="0.25">
      <c r="E136" s="36" t="str">
        <f>"select '" &amp; TRIM(E124) &amp; "' POLICY_NO, '" &amp; AF124 &amp; "' POLICY_EFF_DATE_NEW, '" &amp; AJ124 &amp; "' POLICY_EXP_DATE_NEW union all"</f>
        <v>select 'A0903626-3' POLICY_NO, '2024-08-27' POLICY_EFF_DATE_NEW, '2025-08-27' POLICY_EXP_DATE_NEW union all</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row>
    <row r="137" spans="5:109" customFormat="1" x14ac:dyDescent="0.25">
      <c r="E137" s="26" t="s">
        <v>256</v>
      </c>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row>
    <row r="138" spans="5:109" customFormat="1" x14ac:dyDescent="0.25">
      <c r="E138" s="26"/>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row>
    <row r="139" spans="5:109" customFormat="1" x14ac:dyDescent="0.25">
      <c r="E139" s="26" t="s">
        <v>1523</v>
      </c>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row>
    <row r="140" spans="5:109" customFormat="1" x14ac:dyDescent="0.25">
      <c r="E140" s="26" t="s">
        <v>1524</v>
      </c>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row>
    <row r="141" spans="5:109" customFormat="1" x14ac:dyDescent="0.25"/>
    <row r="142" spans="5:109" customFormat="1" x14ac:dyDescent="0.25">
      <c r="E142" s="2" t="s">
        <v>268</v>
      </c>
      <c r="F142" s="3"/>
      <c r="G142" s="3"/>
      <c r="H142" s="3"/>
      <c r="I142" s="2" t="s">
        <v>1525</v>
      </c>
      <c r="J142" s="3"/>
      <c r="K142" s="3"/>
      <c r="L142" s="3"/>
      <c r="M142" s="3"/>
      <c r="N142" s="3"/>
      <c r="O142" s="3"/>
      <c r="P142" s="3"/>
      <c r="Q142" s="2" t="s">
        <v>1526</v>
      </c>
      <c r="R142" s="3"/>
      <c r="S142" s="3"/>
      <c r="T142" s="3"/>
      <c r="U142" s="3"/>
      <c r="V142" s="3"/>
      <c r="W142" s="3"/>
      <c r="X142" s="3"/>
      <c r="Y142" s="2" t="s">
        <v>56</v>
      </c>
      <c r="Z142" s="3"/>
      <c r="AA142" s="3"/>
      <c r="AB142" s="3"/>
      <c r="AC142" s="3"/>
      <c r="AD142" s="3"/>
      <c r="AE142" s="3"/>
      <c r="AF142" s="3"/>
      <c r="AG142" s="3"/>
      <c r="AH142" s="2" t="s">
        <v>268</v>
      </c>
      <c r="AI142" s="3"/>
      <c r="AJ142" s="3"/>
      <c r="AK142" s="3"/>
      <c r="AL142" s="2" t="s">
        <v>269</v>
      </c>
      <c r="AM142" s="3"/>
      <c r="AN142" s="3"/>
      <c r="AO142" s="3"/>
      <c r="AP142" s="3"/>
      <c r="AQ142" s="3"/>
      <c r="AR142" s="2" t="s">
        <v>270</v>
      </c>
      <c r="AS142" s="3"/>
      <c r="AT142" s="3"/>
      <c r="AU142" s="3"/>
      <c r="AV142" s="3"/>
      <c r="AW142" s="3"/>
      <c r="AX142" s="2" t="s">
        <v>168</v>
      </c>
      <c r="AY142" s="3"/>
      <c r="AZ142" s="3"/>
      <c r="BA142" s="2" t="s">
        <v>169</v>
      </c>
      <c r="BB142" s="3"/>
      <c r="BC142" s="3"/>
      <c r="BH142" s="2" t="s">
        <v>170</v>
      </c>
    </row>
    <row r="143" spans="5:109" customFormat="1" x14ac:dyDescent="0.25">
      <c r="E143" t="s">
        <v>1483</v>
      </c>
      <c r="F143" s="3"/>
      <c r="G143" s="3"/>
      <c r="H143" s="3"/>
      <c r="I143" s="65" t="s">
        <v>1515</v>
      </c>
      <c r="J143" s="3"/>
      <c r="K143" s="3"/>
      <c r="L143" s="3"/>
      <c r="M143" s="3"/>
      <c r="N143" s="3"/>
      <c r="O143" s="3"/>
      <c r="P143" s="3"/>
      <c r="Q143" s="65" t="s">
        <v>1519</v>
      </c>
      <c r="R143" s="3"/>
      <c r="S143" s="3"/>
      <c r="T143" s="3"/>
      <c r="U143" s="3"/>
      <c r="V143" s="3"/>
      <c r="W143" s="3"/>
      <c r="X143" s="3"/>
      <c r="Y143" t="s">
        <v>1527</v>
      </c>
      <c r="Z143" s="3"/>
      <c r="AA143" s="3"/>
      <c r="AB143" s="3"/>
      <c r="AC143" s="3"/>
      <c r="AD143" s="3"/>
      <c r="AE143" s="3"/>
      <c r="AF143" s="3"/>
      <c r="AG143" s="3"/>
      <c r="AH143" t="s">
        <v>1483</v>
      </c>
      <c r="AI143" s="3"/>
      <c r="AJ143" s="3"/>
      <c r="AK143" s="3"/>
      <c r="AL143" s="40" t="s">
        <v>1542</v>
      </c>
      <c r="AM143" s="3"/>
      <c r="AN143" s="3"/>
      <c r="AO143" s="3"/>
      <c r="AP143" s="3"/>
      <c r="AQ143" s="3"/>
      <c r="AR143" s="40" t="s">
        <v>1538</v>
      </c>
      <c r="AS143" s="3"/>
      <c r="AT143" s="3"/>
      <c r="AU143" s="3"/>
      <c r="AV143" s="3"/>
      <c r="AW143" s="3"/>
      <c r="AX143" t="s">
        <v>1528</v>
      </c>
      <c r="AY143" s="3"/>
      <c r="AZ143" s="3"/>
      <c r="BA143" s="40" t="s">
        <v>1534</v>
      </c>
      <c r="BB143" s="3"/>
      <c r="BC143" s="3"/>
      <c r="BH143" t="s">
        <v>251</v>
      </c>
    </row>
    <row r="144" spans="5:109" customFormat="1" x14ac:dyDescent="0.25">
      <c r="E144" t="s">
        <v>1486</v>
      </c>
      <c r="F144" s="3"/>
      <c r="G144" s="3"/>
      <c r="H144" s="3"/>
      <c r="I144" s="65" t="s">
        <v>1516</v>
      </c>
      <c r="J144" s="3"/>
      <c r="K144" s="3"/>
      <c r="L144" s="3"/>
      <c r="M144" s="3"/>
      <c r="N144" s="3"/>
      <c r="O144" s="3"/>
      <c r="P144" s="3"/>
      <c r="Q144" s="65" t="s">
        <v>1520</v>
      </c>
      <c r="R144" s="3"/>
      <c r="S144" s="3"/>
      <c r="T144" s="3"/>
      <c r="U144" s="3"/>
      <c r="V144" s="3"/>
      <c r="W144" s="3"/>
      <c r="X144" s="3"/>
      <c r="Y144" t="s">
        <v>1529</v>
      </c>
      <c r="Z144" s="3"/>
      <c r="AA144" s="3"/>
      <c r="AB144" s="3"/>
      <c r="AC144" s="3"/>
      <c r="AD144" s="3"/>
      <c r="AE144" s="3"/>
      <c r="AF144" s="3"/>
      <c r="AG144" s="3"/>
      <c r="AH144" t="s">
        <v>1486</v>
      </c>
      <c r="AI144" s="3"/>
      <c r="AJ144" s="3"/>
      <c r="AK144" s="3"/>
      <c r="AL144" s="40" t="s">
        <v>1543</v>
      </c>
      <c r="AM144" s="3"/>
      <c r="AN144" s="3"/>
      <c r="AO144" s="3"/>
      <c r="AP144" s="3"/>
      <c r="AQ144" s="3"/>
      <c r="AR144" s="40" t="s">
        <v>1539</v>
      </c>
      <c r="AS144" s="3"/>
      <c r="AT144" s="3"/>
      <c r="AU144" s="3"/>
      <c r="AV144" s="3"/>
      <c r="AW144" s="3"/>
      <c r="AX144" t="s">
        <v>1528</v>
      </c>
      <c r="AY144" s="3"/>
      <c r="AZ144" s="3"/>
      <c r="BA144" s="40" t="s">
        <v>1535</v>
      </c>
      <c r="BB144" s="3"/>
      <c r="BC144" s="3"/>
      <c r="BH144" t="s">
        <v>1530</v>
      </c>
    </row>
    <row r="145" spans="5:97" customFormat="1" x14ac:dyDescent="0.25">
      <c r="E145" t="s">
        <v>1492</v>
      </c>
      <c r="F145" s="3"/>
      <c r="G145" s="3"/>
      <c r="H145" s="3"/>
      <c r="I145" s="65" t="s">
        <v>1518</v>
      </c>
      <c r="J145" s="3"/>
      <c r="K145" s="3"/>
      <c r="L145" s="3"/>
      <c r="M145" s="3"/>
      <c r="N145" s="3"/>
      <c r="O145" s="3"/>
      <c r="P145" s="3"/>
      <c r="Q145" s="65" t="s">
        <v>1522</v>
      </c>
      <c r="R145" s="3"/>
      <c r="S145" s="3"/>
      <c r="T145" s="3"/>
      <c r="U145" s="3"/>
      <c r="V145" s="3"/>
      <c r="W145" s="3"/>
      <c r="X145" s="3"/>
      <c r="Y145" t="s">
        <v>1531</v>
      </c>
      <c r="Z145" s="3"/>
      <c r="AA145" s="3"/>
      <c r="AB145" s="3"/>
      <c r="AC145" s="3"/>
      <c r="AD145" s="3"/>
      <c r="AE145" s="3"/>
      <c r="AF145" s="3"/>
      <c r="AG145" s="3"/>
      <c r="AH145" t="s">
        <v>1492</v>
      </c>
      <c r="AI145" s="3"/>
      <c r="AJ145" s="3"/>
      <c r="AK145" s="3"/>
      <c r="AL145" s="40" t="s">
        <v>1544</v>
      </c>
      <c r="AM145" s="3"/>
      <c r="AN145" s="3"/>
      <c r="AO145" s="3"/>
      <c r="AP145" s="3"/>
      <c r="AQ145" s="3"/>
      <c r="AR145" s="40" t="s">
        <v>1540</v>
      </c>
      <c r="AS145" s="3"/>
      <c r="AT145" s="3"/>
      <c r="AU145" s="3"/>
      <c r="AV145" s="3"/>
      <c r="AW145" s="3"/>
      <c r="AX145" t="s">
        <v>1528</v>
      </c>
      <c r="AY145" s="3"/>
      <c r="AZ145" s="3"/>
      <c r="BA145" s="40" t="s">
        <v>1536</v>
      </c>
      <c r="BB145" s="3"/>
      <c r="BC145" s="3"/>
      <c r="BH145" t="s">
        <v>1530</v>
      </c>
    </row>
    <row r="146" spans="5:97" customFormat="1" x14ac:dyDescent="0.25">
      <c r="E146" t="s">
        <v>1489</v>
      </c>
      <c r="F146" s="3"/>
      <c r="G146" s="3"/>
      <c r="H146" s="3"/>
      <c r="I146" s="65" t="s">
        <v>1517</v>
      </c>
      <c r="J146" s="3"/>
      <c r="K146" s="3"/>
      <c r="L146" s="3"/>
      <c r="M146" s="3"/>
      <c r="N146" s="3"/>
      <c r="O146" s="3"/>
      <c r="P146" s="3"/>
      <c r="Q146" s="65" t="s">
        <v>1521</v>
      </c>
      <c r="R146" s="3"/>
      <c r="S146" s="3"/>
      <c r="T146" s="3"/>
      <c r="U146" s="3"/>
      <c r="V146" s="3"/>
      <c r="W146" s="3"/>
      <c r="X146" s="3"/>
      <c r="Y146" t="s">
        <v>1532</v>
      </c>
      <c r="Z146" s="3"/>
      <c r="AA146" s="3"/>
      <c r="AB146" s="3"/>
      <c r="AC146" s="3"/>
      <c r="AD146" s="3"/>
      <c r="AE146" s="3"/>
      <c r="AF146" s="3"/>
      <c r="AG146" s="3"/>
      <c r="AH146" t="s">
        <v>1489</v>
      </c>
      <c r="AI146" s="3"/>
      <c r="AJ146" s="3"/>
      <c r="AK146" s="3"/>
      <c r="AL146" s="40" t="s">
        <v>1545</v>
      </c>
      <c r="AM146" s="3"/>
      <c r="AN146" s="3"/>
      <c r="AO146" s="3"/>
      <c r="AP146" s="3"/>
      <c r="AQ146" s="3"/>
      <c r="AR146" s="40" t="s">
        <v>1541</v>
      </c>
      <c r="AS146" s="3"/>
      <c r="AT146" s="3"/>
      <c r="AU146" s="3"/>
      <c r="AV146" s="3"/>
      <c r="AW146" s="3"/>
      <c r="AX146" t="s">
        <v>886</v>
      </c>
      <c r="AY146" s="3"/>
      <c r="AZ146" s="3"/>
      <c r="BA146" s="40" t="s">
        <v>1537</v>
      </c>
      <c r="BB146" s="3"/>
      <c r="BC146" s="3"/>
      <c r="BH146" t="s">
        <v>1533</v>
      </c>
    </row>
    <row r="147" spans="5:97" customFormat="1" x14ac:dyDescent="0.25"/>
    <row r="148" spans="5:97" customFormat="1" x14ac:dyDescent="0.25">
      <c r="E148" s="28" t="s">
        <v>22</v>
      </c>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row>
    <row r="149" spans="5:97" customFormat="1" x14ac:dyDescent="0.25">
      <c r="E149" s="28"/>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c r="BU149" s="29"/>
      <c r="BV149" s="29"/>
      <c r="BW149" s="29"/>
      <c r="BX149" s="29"/>
      <c r="BY149" s="29"/>
      <c r="BZ149" s="29"/>
      <c r="CA149" s="29"/>
      <c r="CB149" s="29"/>
      <c r="CC149" s="29"/>
      <c r="CD149" s="29"/>
      <c r="CE149" s="29"/>
      <c r="CF149" s="29"/>
      <c r="CG149" s="29"/>
      <c r="CH149" s="29"/>
      <c r="CI149" s="29"/>
      <c r="CJ149" s="29"/>
      <c r="CK149" s="29"/>
      <c r="CL149" s="29"/>
      <c r="CM149" s="29"/>
      <c r="CN149" s="29"/>
      <c r="CO149" s="29"/>
      <c r="CP149" s="29"/>
      <c r="CQ149" s="29"/>
      <c r="CR149" s="29"/>
      <c r="CS149" s="29"/>
    </row>
    <row r="150" spans="5:97" customFormat="1" x14ac:dyDescent="0.25">
      <c r="E150" s="28" t="str">
        <f>"update IFINAMS.dbo.INSURANCE_POLICY_MAIN set POLICY_EFF_DATE = '" &amp; TRIM(I143) &amp; "', POLICY_EXP_DATE = '" &amp; TRIM(Q143) &amp; "', MOD_BY = 'Aryo Budi', MOD_DATE = getdate(), MOD_IP_ADDRESS = 'M-458594' where CODE = '" &amp; TRIM(Y143) &amp; "';"</f>
        <v>update IFINAMS.dbo.INSURANCE_POLICY_MAIN set POLICY_EFF_DATE = '2024-08-29', POLICY_EXP_DATE = '2025-08-29', MOD_BY = 'Aryo Budi', MOD_DATE = getdate(), MOD_IP_ADDRESS = 'M-458594' where CODE = '1000.INMIG10.2402.000438';</v>
      </c>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row>
    <row r="151" spans="5:97" customFormat="1" x14ac:dyDescent="0.25">
      <c r="E151" s="28" t="str">
        <f>"update IFINAMS.dbo.INSURANCE_POLICY_MAIN set POLICY_EFF_DATE = '" &amp; TRIM(I144) &amp; "', POLICY_EXP_DATE = '" &amp; TRIM(Q144) &amp; "', MOD_BY = 'Aryo Budi', MOD_DATE = getdate(), MOD_IP_ADDRESS = 'M-458594' where CODE = '" &amp; TRIM(Y144) &amp; "';"</f>
        <v>update IFINAMS.dbo.INSURANCE_POLICY_MAIN set POLICY_EFF_DATE = '2024-08-25', POLICY_EXP_DATE = '2025-08-25', MOD_BY = 'Aryo Budi', MOD_DATE = getdate(), MOD_IP_ADDRESS = 'M-458594' where CODE = '1000.INMIG10.2402.000443';</v>
      </c>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c r="CH151" s="29"/>
      <c r="CI151" s="29"/>
      <c r="CJ151" s="29"/>
      <c r="CK151" s="29"/>
      <c r="CL151" s="29"/>
      <c r="CM151" s="29"/>
      <c r="CN151" s="29"/>
      <c r="CO151" s="29"/>
      <c r="CP151" s="29"/>
      <c r="CQ151" s="29"/>
      <c r="CR151" s="29"/>
      <c r="CS151" s="29"/>
    </row>
    <row r="152" spans="5:97" customFormat="1" x14ac:dyDescent="0.25">
      <c r="E152" s="28" t="str">
        <f>"update IFINAMS.dbo.INSURANCE_POLICY_MAIN set POLICY_EFF_DATE = '" &amp; TRIM(I145) &amp; "', POLICY_EXP_DATE = '" &amp; TRIM(Q145) &amp; "', MOD_BY = 'Aryo Budi', MOD_DATE = getdate(), MOD_IP_ADDRESS = 'M-458594' where CODE = '" &amp; TRIM(Y145) &amp; "';"</f>
        <v>update IFINAMS.dbo.INSURANCE_POLICY_MAIN set POLICY_EFF_DATE = '2024-08-27', POLICY_EXP_DATE = '2025-08-27', MOD_BY = 'Aryo Budi', MOD_DATE = getdate(), MOD_IP_ADDRESS = 'M-458594' where CODE = '1000.INMIG12.2402.000336';</v>
      </c>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row>
    <row r="153" spans="5:97" customFormat="1" x14ac:dyDescent="0.25">
      <c r="E153" s="28" t="str">
        <f>"update IFINAMS.dbo.INSURANCE_POLICY_MAIN set POLICY_EFF_DATE = '" &amp; TRIM(I146) &amp; "', POLICY_EXP_DATE = '" &amp; TRIM(Q146) &amp; "', MOD_BY = 'Aryo Budi', MOD_DATE = getdate(), MOD_IP_ADDRESS = 'M-458594' where CODE = '" &amp; TRIM(Y146) &amp; "';"</f>
        <v>update IFINAMS.dbo.INSURANCE_POLICY_MAIN set POLICY_EFF_DATE = '2024-08-26', POLICY_EXP_DATE = '2025-08-26', MOD_BY = 'Aryo Budi', MOD_DATE = getdate(), MOD_IP_ADDRESS = 'M-458594' where CODE = '1000.INMIG12.2402.000341';</v>
      </c>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row>
    <row r="154" spans="5:97" customFormat="1" x14ac:dyDescent="0.25">
      <c r="E154" s="28"/>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row>
    <row r="155" spans="5:97" customFormat="1" x14ac:dyDescent="0.25">
      <c r="E155" s="28" t="s">
        <v>1546</v>
      </c>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row>
    <row r="156" spans="5:97" customFormat="1" x14ac:dyDescent="0.25">
      <c r="E156" s="37" t="s">
        <v>1547</v>
      </c>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row>
    <row r="157" spans="5:97" customFormat="1" x14ac:dyDescent="0.25"/>
    <row r="158" spans="5:97" customFormat="1" x14ac:dyDescent="0.25">
      <c r="E158" s="2" t="s">
        <v>4</v>
      </c>
      <c r="BX158" s="3"/>
      <c r="BY158" s="2" t="s">
        <v>5</v>
      </c>
      <c r="BZ158" s="3"/>
    </row>
    <row r="159" spans="5:97" customFormat="1" x14ac:dyDescent="0.25"/>
    <row r="160" spans="5:97"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spans="5:5" customFormat="1" x14ac:dyDescent="0.25"/>
    <row r="194" spans="5:5" customFormat="1" x14ac:dyDescent="0.25"/>
    <row r="195" spans="5:5" customFormat="1" x14ac:dyDescent="0.25"/>
    <row r="196" spans="5:5" customFormat="1" x14ac:dyDescent="0.25"/>
    <row r="197" spans="5:5" customFormat="1" x14ac:dyDescent="0.25"/>
    <row r="198" spans="5:5" customFormat="1" x14ac:dyDescent="0.25"/>
    <row r="199" spans="5:5" customFormat="1" x14ac:dyDescent="0.25"/>
    <row r="200" spans="5:5" customFormat="1" x14ac:dyDescent="0.25"/>
    <row r="201" spans="5:5" customFormat="1" x14ac:dyDescent="0.25"/>
    <row r="202" spans="5:5" customFormat="1" x14ac:dyDescent="0.25">
      <c r="E202" s="1" t="s">
        <v>1483</v>
      </c>
    </row>
    <row r="203" spans="5:5" customFormat="1" x14ac:dyDescent="0.25"/>
    <row r="204" spans="5:5" customFormat="1" x14ac:dyDescent="0.25"/>
    <row r="205" spans="5:5" customFormat="1" x14ac:dyDescent="0.25"/>
    <row r="206" spans="5:5" customFormat="1" x14ac:dyDescent="0.25"/>
    <row r="207" spans="5:5" customFormat="1" x14ac:dyDescent="0.25"/>
    <row r="208" spans="5:5"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5" customFormat="1" x14ac:dyDescent="0.25"/>
    <row r="242" spans="5:5" customFormat="1" x14ac:dyDescent="0.25"/>
    <row r="243" spans="5:5" customFormat="1" x14ac:dyDescent="0.25"/>
    <row r="244" spans="5:5" customFormat="1" x14ac:dyDescent="0.25"/>
    <row r="245" spans="5:5" customFormat="1" x14ac:dyDescent="0.25"/>
    <row r="246" spans="5:5" customFormat="1" x14ac:dyDescent="0.25"/>
    <row r="247" spans="5:5" customFormat="1" x14ac:dyDescent="0.25">
      <c r="E247" s="2" t="s">
        <v>1486</v>
      </c>
    </row>
    <row r="248" spans="5:5" customFormat="1" x14ac:dyDescent="0.25"/>
    <row r="249" spans="5:5" customFormat="1" x14ac:dyDescent="0.25"/>
    <row r="250" spans="5:5" customFormat="1" x14ac:dyDescent="0.25"/>
    <row r="251" spans="5:5" customFormat="1" x14ac:dyDescent="0.25"/>
    <row r="252" spans="5:5" customFormat="1" x14ac:dyDescent="0.25"/>
    <row r="253" spans="5:5" customFormat="1" x14ac:dyDescent="0.25"/>
    <row r="254" spans="5:5" customFormat="1" x14ac:dyDescent="0.25"/>
    <row r="255" spans="5:5" customFormat="1" x14ac:dyDescent="0.25"/>
    <row r="256" spans="5:5"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spans="5:5" customFormat="1" x14ac:dyDescent="0.25"/>
    <row r="290" spans="5:5" customFormat="1" x14ac:dyDescent="0.25"/>
    <row r="291" spans="5:5" customFormat="1" x14ac:dyDescent="0.25"/>
    <row r="292" spans="5:5" customFormat="1" x14ac:dyDescent="0.25">
      <c r="E292" s="2" t="s">
        <v>1489</v>
      </c>
    </row>
    <row r="293" spans="5:5" customFormat="1" x14ac:dyDescent="0.25"/>
    <row r="294" spans="5:5" customFormat="1" x14ac:dyDescent="0.25"/>
    <row r="295" spans="5:5" customFormat="1" x14ac:dyDescent="0.25"/>
    <row r="296" spans="5:5" customFormat="1" x14ac:dyDescent="0.25"/>
    <row r="297" spans="5:5" customFormat="1" x14ac:dyDescent="0.25"/>
    <row r="298" spans="5:5" customFormat="1" x14ac:dyDescent="0.25"/>
    <row r="299" spans="5:5" customFormat="1" x14ac:dyDescent="0.25"/>
    <row r="300" spans="5:5" customFormat="1" x14ac:dyDescent="0.25"/>
    <row r="301" spans="5:5" customFormat="1" x14ac:dyDescent="0.25"/>
    <row r="302" spans="5:5" customFormat="1" x14ac:dyDescent="0.25"/>
    <row r="303" spans="5:5" customFormat="1" x14ac:dyDescent="0.25"/>
    <row r="304" spans="5:5"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spans="5:5" customFormat="1" x14ac:dyDescent="0.25">
      <c r="E337" s="2" t="s">
        <v>1492</v>
      </c>
    </row>
    <row r="338" spans="5:5" customFormat="1" x14ac:dyDescent="0.25"/>
    <row r="339" spans="5:5" customFormat="1" x14ac:dyDescent="0.25"/>
    <row r="340" spans="5:5" customFormat="1" x14ac:dyDescent="0.25"/>
    <row r="341" spans="5:5" customFormat="1" x14ac:dyDescent="0.25"/>
    <row r="342" spans="5:5" customFormat="1" x14ac:dyDescent="0.25"/>
    <row r="343" spans="5:5" customFormat="1" x14ac:dyDescent="0.25"/>
    <row r="344" spans="5:5" customFormat="1" x14ac:dyDescent="0.25"/>
    <row r="345" spans="5:5" customFormat="1" x14ac:dyDescent="0.25"/>
    <row r="346" spans="5:5" customFormat="1" x14ac:dyDescent="0.25"/>
    <row r="347" spans="5:5" customFormat="1" x14ac:dyDescent="0.25"/>
    <row r="348" spans="5:5" customFormat="1" x14ac:dyDescent="0.25"/>
    <row r="349" spans="5:5" customFormat="1" x14ac:dyDescent="0.25"/>
    <row r="350" spans="5:5" customFormat="1" x14ac:dyDescent="0.25"/>
    <row r="351" spans="5:5" customFormat="1" x14ac:dyDescent="0.25"/>
    <row r="352" spans="5:5"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spans="5:5" customFormat="1" x14ac:dyDescent="0.25"/>
    <row r="370" spans="5:5" customFormat="1" x14ac:dyDescent="0.25"/>
    <row r="371" spans="5:5" customFormat="1" x14ac:dyDescent="0.25"/>
    <row r="372" spans="5:5" customFormat="1" x14ac:dyDescent="0.25"/>
    <row r="373" spans="5:5" customFormat="1" x14ac:dyDescent="0.25"/>
    <row r="374" spans="5:5" customFormat="1" x14ac:dyDescent="0.25"/>
    <row r="375" spans="5:5" customFormat="1" x14ac:dyDescent="0.25"/>
    <row r="376" spans="5:5" customFormat="1" x14ac:dyDescent="0.25"/>
    <row r="377" spans="5:5" customFormat="1" x14ac:dyDescent="0.25"/>
    <row r="378" spans="5:5" customFormat="1" x14ac:dyDescent="0.25"/>
    <row r="379" spans="5:5" customFormat="1" x14ac:dyDescent="0.25"/>
    <row r="380" spans="5:5" customFormat="1" x14ac:dyDescent="0.25"/>
    <row r="381" spans="5:5" customFormat="1" x14ac:dyDescent="0.25"/>
    <row r="382" spans="5:5" x14ac:dyDescent="0.25">
      <c r="E382" s="22" t="s">
        <v>1548</v>
      </c>
    </row>
    <row r="383" spans="5:5" x14ac:dyDescent="0.25">
      <c r="E383" t="s">
        <v>1549</v>
      </c>
    </row>
    <row r="384" spans="5:5" x14ac:dyDescent="0.25">
      <c r="E384"/>
    </row>
    <row r="393" spans="5:64" customFormat="1" x14ac:dyDescent="0.25">
      <c r="E393" s="22" t="s">
        <v>1554</v>
      </c>
    </row>
    <row r="394" spans="5:64" customFormat="1" x14ac:dyDescent="0.25">
      <c r="E394" t="s">
        <v>1555</v>
      </c>
    </row>
    <row r="395" spans="5:64" customFormat="1" x14ac:dyDescent="0.25"/>
    <row r="396" spans="5:64" customFormat="1" x14ac:dyDescent="0.25">
      <c r="AX396" s="2" t="s">
        <v>1489</v>
      </c>
      <c r="BC396" s="31" t="s">
        <v>1556</v>
      </c>
      <c r="BH396" s="2" t="s">
        <v>1557</v>
      </c>
      <c r="BL396" s="2" t="s">
        <v>1558</v>
      </c>
    </row>
    <row r="397" spans="5:64" customFormat="1" x14ac:dyDescent="0.25"/>
    <row r="398" spans="5:64" customFormat="1" x14ac:dyDescent="0.25"/>
    <row r="399" spans="5:64" customFormat="1" x14ac:dyDescent="0.25"/>
    <row r="400" spans="5:64"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spans="5:51" customFormat="1" x14ac:dyDescent="0.25"/>
    <row r="418" spans="5:51" customFormat="1" x14ac:dyDescent="0.25"/>
    <row r="419" spans="5:51" customFormat="1" x14ac:dyDescent="0.25">
      <c r="AY419" t="s">
        <v>337</v>
      </c>
    </row>
    <row r="420" spans="5:51" customFormat="1" x14ac:dyDescent="0.25">
      <c r="AY420" s="31" t="s">
        <v>1556</v>
      </c>
    </row>
    <row r="421" spans="5:51" customFormat="1" x14ac:dyDescent="0.25"/>
    <row r="422" spans="5:51" customFormat="1" x14ac:dyDescent="0.25"/>
    <row r="423" spans="5:51" customFormat="1" x14ac:dyDescent="0.25"/>
    <row r="424" spans="5:51" customFormat="1" x14ac:dyDescent="0.25"/>
    <row r="425" spans="5:51" customFormat="1" x14ac:dyDescent="0.25">
      <c r="E425" s="1" t="s">
        <v>1665</v>
      </c>
    </row>
    <row r="426" spans="5:51" customFormat="1" x14ac:dyDescent="0.25"/>
    <row r="427" spans="5:51" customFormat="1" x14ac:dyDescent="0.25">
      <c r="E427" s="22" t="s">
        <v>1743</v>
      </c>
    </row>
    <row r="428" spans="5:51" customFormat="1" x14ac:dyDescent="0.25">
      <c r="E428" t="s">
        <v>1744</v>
      </c>
    </row>
    <row r="429" spans="5:51" customFormat="1" x14ac:dyDescent="0.25"/>
    <row r="430" spans="5:51" customFormat="1" x14ac:dyDescent="0.25"/>
    <row r="431" spans="5:51" customFormat="1" x14ac:dyDescent="0.25"/>
    <row r="432" spans="5:51" customFormat="1" x14ac:dyDescent="0.25"/>
    <row r="433" spans="5:5" customFormat="1" x14ac:dyDescent="0.25"/>
    <row r="434" spans="5:5" customFormat="1" x14ac:dyDescent="0.25"/>
    <row r="435" spans="5:5" customFormat="1" x14ac:dyDescent="0.25"/>
    <row r="436" spans="5:5" customFormat="1" x14ac:dyDescent="0.25"/>
    <row r="437" spans="5:5" customFormat="1" x14ac:dyDescent="0.25"/>
    <row r="438" spans="5:5" customFormat="1" x14ac:dyDescent="0.25"/>
    <row r="439" spans="5:5" customFormat="1" x14ac:dyDescent="0.25"/>
    <row r="440" spans="5:5" customFormat="1" x14ac:dyDescent="0.25"/>
    <row r="441" spans="5:5" customFormat="1" x14ac:dyDescent="0.25"/>
    <row r="442" spans="5:5" customFormat="1" x14ac:dyDescent="0.25"/>
    <row r="443" spans="5:5" customFormat="1" x14ac:dyDescent="0.25"/>
    <row r="444" spans="5:5" customFormat="1" x14ac:dyDescent="0.25"/>
    <row r="445" spans="5:5" customFormat="1" x14ac:dyDescent="0.25"/>
    <row r="446" spans="5:5" customFormat="1" x14ac:dyDescent="0.25"/>
    <row r="447" spans="5:5" customFormat="1" x14ac:dyDescent="0.25">
      <c r="E447" t="s">
        <v>1745</v>
      </c>
    </row>
    <row r="448" spans="5:5" customFormat="1" x14ac:dyDescent="0.25">
      <c r="E448" s="68" t="s">
        <v>1746</v>
      </c>
    </row>
    <row r="449" spans="5:25" customFormat="1" x14ac:dyDescent="0.25"/>
    <row r="450" spans="5:25" customFormat="1" x14ac:dyDescent="0.25">
      <c r="E450" s="2" t="s">
        <v>1489</v>
      </c>
    </row>
    <row r="451" spans="5:25" customFormat="1" x14ac:dyDescent="0.25"/>
    <row r="452" spans="5:25" customFormat="1" x14ac:dyDescent="0.25">
      <c r="E452" s="26" t="s">
        <v>2</v>
      </c>
      <c r="F452" s="27"/>
      <c r="G452" s="27"/>
      <c r="H452" s="27"/>
      <c r="I452" s="27"/>
      <c r="J452" s="27"/>
      <c r="K452" s="27"/>
      <c r="L452" s="27"/>
      <c r="M452" s="27"/>
      <c r="N452" s="27"/>
      <c r="O452" s="27"/>
      <c r="P452" s="27"/>
      <c r="Q452" s="27"/>
      <c r="R452" s="27"/>
      <c r="S452" s="27"/>
      <c r="T452" s="27"/>
      <c r="U452" s="27"/>
      <c r="V452" s="27"/>
    </row>
    <row r="453" spans="5:25" customFormat="1" x14ac:dyDescent="0.25">
      <c r="E453" s="26" t="s">
        <v>1747</v>
      </c>
      <c r="F453" s="27"/>
      <c r="G453" s="27"/>
      <c r="H453" s="27"/>
      <c r="I453" s="27"/>
      <c r="J453" s="27"/>
      <c r="K453" s="27"/>
      <c r="L453" s="27"/>
      <c r="M453" s="27"/>
      <c r="N453" s="27"/>
      <c r="O453" s="27"/>
      <c r="P453" s="27"/>
      <c r="Q453" s="27"/>
      <c r="R453" s="27"/>
      <c r="S453" s="27"/>
      <c r="T453" s="27"/>
      <c r="U453" s="27"/>
      <c r="V453" s="27"/>
    </row>
    <row r="454" spans="5:25" customFormat="1" x14ac:dyDescent="0.25">
      <c r="E454" s="26" t="s">
        <v>1748</v>
      </c>
      <c r="F454" s="27"/>
      <c r="G454" s="27"/>
      <c r="H454" s="27"/>
      <c r="I454" s="27"/>
      <c r="J454" s="27"/>
      <c r="K454" s="27"/>
      <c r="L454" s="27"/>
      <c r="M454" s="27"/>
      <c r="N454" s="27"/>
      <c r="O454" s="27"/>
      <c r="P454" s="27"/>
      <c r="Q454" s="27"/>
      <c r="R454" s="27"/>
      <c r="S454" s="27"/>
      <c r="T454" s="27"/>
      <c r="U454" s="27"/>
      <c r="V454" s="27"/>
    </row>
    <row r="455" spans="5:25" customFormat="1" x14ac:dyDescent="0.25">
      <c r="E455" s="26" t="s">
        <v>167</v>
      </c>
      <c r="F455" s="27"/>
      <c r="G455" s="27"/>
      <c r="H455" s="27"/>
      <c r="I455" s="27"/>
      <c r="J455" s="27"/>
      <c r="K455" s="27"/>
      <c r="L455" s="27"/>
      <c r="M455" s="27"/>
      <c r="N455" s="27"/>
      <c r="O455" s="27"/>
      <c r="P455" s="27"/>
      <c r="Q455" s="27"/>
      <c r="R455" s="27"/>
      <c r="S455" s="27"/>
      <c r="T455" s="27"/>
      <c r="U455" s="27"/>
      <c r="V455" s="27"/>
    </row>
    <row r="456" spans="5:25" customFormat="1" x14ac:dyDescent="0.25">
      <c r="E456" s="26" t="s">
        <v>321</v>
      </c>
      <c r="F456" s="27"/>
      <c r="G456" s="27"/>
      <c r="H456" s="27"/>
      <c r="I456" s="27"/>
      <c r="J456" s="27"/>
      <c r="K456" s="27"/>
      <c r="L456" s="27"/>
      <c r="M456" s="27"/>
      <c r="N456" s="27"/>
      <c r="O456" s="27"/>
      <c r="P456" s="27"/>
      <c r="Q456" s="27"/>
      <c r="R456" s="27"/>
      <c r="S456" s="27"/>
      <c r="T456" s="27"/>
      <c r="U456" s="27"/>
      <c r="V456" s="27"/>
    </row>
    <row r="457" spans="5:25" customFormat="1" x14ac:dyDescent="0.25">
      <c r="E457" s="26" t="s">
        <v>344</v>
      </c>
      <c r="F457" s="27"/>
      <c r="G457" s="27"/>
      <c r="H457" s="27"/>
      <c r="I457" s="27"/>
      <c r="J457" s="27"/>
      <c r="K457" s="27"/>
      <c r="L457" s="27"/>
      <c r="M457" s="27"/>
      <c r="N457" s="27"/>
      <c r="O457" s="27"/>
      <c r="P457" s="27"/>
      <c r="Q457" s="27"/>
      <c r="R457" s="27"/>
      <c r="S457" s="27"/>
      <c r="T457" s="27"/>
      <c r="U457" s="27"/>
      <c r="V457" s="27"/>
    </row>
    <row r="458" spans="5:25" customFormat="1" x14ac:dyDescent="0.25">
      <c r="E458" s="26" t="s">
        <v>345</v>
      </c>
      <c r="F458" s="27"/>
      <c r="G458" s="27"/>
      <c r="H458" s="27"/>
      <c r="I458" s="27"/>
      <c r="J458" s="27"/>
      <c r="K458" s="27"/>
      <c r="L458" s="27"/>
      <c r="M458" s="27"/>
      <c r="N458" s="27"/>
      <c r="O458" s="27"/>
      <c r="P458" s="27"/>
      <c r="Q458" s="27"/>
      <c r="R458" s="27"/>
      <c r="S458" s="27"/>
      <c r="T458" s="27"/>
      <c r="U458" s="27"/>
      <c r="V458" s="27"/>
    </row>
    <row r="459" spans="5:25" customFormat="1" x14ac:dyDescent="0.25">
      <c r="E459" s="26" t="s">
        <v>223</v>
      </c>
      <c r="F459" s="27"/>
      <c r="G459" s="27"/>
      <c r="H459" s="27"/>
      <c r="I459" s="27"/>
      <c r="J459" s="27"/>
      <c r="K459" s="27"/>
      <c r="L459" s="27"/>
      <c r="M459" s="27"/>
      <c r="N459" s="27"/>
      <c r="O459" s="27"/>
      <c r="P459" s="27"/>
      <c r="Q459" s="27"/>
      <c r="R459" s="27"/>
      <c r="S459" s="27"/>
      <c r="T459" s="27"/>
      <c r="U459" s="27"/>
      <c r="V459" s="27"/>
    </row>
    <row r="460" spans="5:25" customFormat="1" x14ac:dyDescent="0.25">
      <c r="E460" s="26" t="s">
        <v>1749</v>
      </c>
      <c r="F460" s="27"/>
      <c r="G460" s="27"/>
      <c r="H460" s="27"/>
      <c r="I460" s="27"/>
      <c r="J460" s="27"/>
      <c r="K460" s="27"/>
      <c r="L460" s="27"/>
      <c r="M460" s="27"/>
      <c r="N460" s="27"/>
      <c r="O460" s="27"/>
      <c r="P460" s="27"/>
      <c r="Q460" s="27"/>
      <c r="R460" s="27"/>
      <c r="S460" s="27"/>
      <c r="T460" s="27"/>
      <c r="U460" s="27"/>
      <c r="V460" s="27"/>
    </row>
    <row r="461" spans="5:25" customFormat="1" x14ac:dyDescent="0.25">
      <c r="E461" s="26" t="s">
        <v>1759</v>
      </c>
      <c r="F461" s="27"/>
      <c r="G461" s="27"/>
      <c r="H461" s="27"/>
      <c r="I461" s="27"/>
      <c r="J461" s="27"/>
      <c r="K461" s="27"/>
      <c r="L461" s="27"/>
      <c r="M461" s="27"/>
      <c r="N461" s="27"/>
      <c r="O461" s="27"/>
      <c r="P461" s="27"/>
      <c r="Q461" s="27"/>
      <c r="R461" s="27"/>
      <c r="S461" s="27"/>
      <c r="T461" s="27"/>
      <c r="U461" s="27"/>
      <c r="V461" s="27"/>
    </row>
    <row r="462" spans="5:25" customFormat="1" x14ac:dyDescent="0.25"/>
    <row r="463" spans="5:25" customFormat="1" x14ac:dyDescent="0.25">
      <c r="E463" s="28" t="s">
        <v>22</v>
      </c>
      <c r="F463" s="29"/>
      <c r="G463" s="29"/>
      <c r="H463" s="29"/>
      <c r="I463" s="29"/>
      <c r="J463" s="29"/>
      <c r="K463" s="29"/>
      <c r="L463" s="29"/>
      <c r="M463" s="29"/>
      <c r="N463" s="29"/>
      <c r="O463" s="29"/>
      <c r="P463" s="29"/>
      <c r="Q463" s="29"/>
      <c r="R463" s="29"/>
      <c r="S463" s="29"/>
      <c r="T463" s="29"/>
      <c r="U463" s="29"/>
      <c r="V463" s="29"/>
      <c r="W463" s="29"/>
      <c r="X463" s="29"/>
      <c r="Y463" s="29"/>
    </row>
    <row r="464" spans="5:25" customFormat="1" x14ac:dyDescent="0.25">
      <c r="E464" s="28"/>
      <c r="F464" s="29"/>
      <c r="G464" s="29"/>
      <c r="H464" s="29"/>
      <c r="I464" s="29"/>
      <c r="J464" s="29"/>
      <c r="K464" s="29"/>
      <c r="L464" s="29"/>
      <c r="M464" s="29"/>
      <c r="N464" s="29"/>
      <c r="O464" s="29"/>
      <c r="P464" s="29"/>
      <c r="Q464" s="29"/>
      <c r="R464" s="29"/>
      <c r="S464" s="29"/>
      <c r="T464" s="29"/>
      <c r="U464" s="29"/>
      <c r="V464" s="29"/>
      <c r="W464" s="29"/>
      <c r="X464" s="29"/>
      <c r="Y464" s="29"/>
    </row>
    <row r="465" spans="5:25" customFormat="1" x14ac:dyDescent="0.25">
      <c r="E465" s="28" t="s">
        <v>347</v>
      </c>
      <c r="F465" s="29"/>
      <c r="G465" s="29"/>
      <c r="H465" s="29"/>
      <c r="I465" s="29"/>
      <c r="J465" s="29"/>
      <c r="K465" s="29"/>
      <c r="L465" s="29"/>
      <c r="M465" s="29"/>
      <c r="N465" s="29"/>
      <c r="O465" s="29"/>
      <c r="P465" s="29"/>
      <c r="Q465" s="29"/>
      <c r="R465" s="29"/>
      <c r="S465" s="29"/>
      <c r="T465" s="29"/>
      <c r="U465" s="29"/>
      <c r="V465" s="29"/>
      <c r="W465" s="29"/>
      <c r="X465" s="29"/>
      <c r="Y465" s="29"/>
    </row>
    <row r="466" spans="5:25" customFormat="1" x14ac:dyDescent="0.25">
      <c r="E466" s="28" t="s">
        <v>23</v>
      </c>
      <c r="F466" s="29"/>
      <c r="G466" s="29"/>
      <c r="H466" s="29"/>
      <c r="I466" s="29"/>
      <c r="J466" s="29"/>
      <c r="K466" s="29"/>
      <c r="L466" s="29"/>
      <c r="M466" s="29"/>
      <c r="N466" s="29"/>
      <c r="O466" s="29"/>
      <c r="P466" s="29"/>
      <c r="Q466" s="29"/>
      <c r="R466" s="29"/>
      <c r="S466" s="29"/>
      <c r="T466" s="29"/>
      <c r="U466" s="29"/>
      <c r="V466" s="29"/>
      <c r="W466" s="29"/>
      <c r="X466" s="29"/>
      <c r="Y466" s="29"/>
    </row>
    <row r="467" spans="5:25" customFormat="1" x14ac:dyDescent="0.25">
      <c r="E467" s="28" t="s">
        <v>1750</v>
      </c>
      <c r="F467" s="29"/>
      <c r="G467" s="29"/>
      <c r="H467" s="29"/>
      <c r="I467" s="29"/>
      <c r="J467" s="29"/>
      <c r="K467" s="29"/>
      <c r="L467" s="29"/>
      <c r="M467" s="29"/>
      <c r="N467" s="29"/>
      <c r="O467" s="29"/>
      <c r="P467" s="29"/>
      <c r="Q467" s="29"/>
      <c r="R467" s="29"/>
      <c r="S467" s="29"/>
      <c r="T467" s="29"/>
      <c r="U467" s="29"/>
      <c r="V467" s="29"/>
      <c r="W467" s="29"/>
      <c r="X467" s="29"/>
      <c r="Y467" s="29"/>
    </row>
    <row r="468" spans="5:25" customFormat="1" x14ac:dyDescent="0.25">
      <c r="E468" s="28" t="s">
        <v>173</v>
      </c>
      <c r="F468" s="29"/>
      <c r="G468" s="29"/>
      <c r="H468" s="29"/>
      <c r="I468" s="29"/>
      <c r="J468" s="29"/>
      <c r="K468" s="29"/>
      <c r="L468" s="29"/>
      <c r="M468" s="29"/>
      <c r="N468" s="29"/>
      <c r="O468" s="29"/>
      <c r="P468" s="29"/>
      <c r="Q468" s="29"/>
      <c r="R468" s="29"/>
      <c r="S468" s="29"/>
      <c r="T468" s="29"/>
      <c r="U468" s="29"/>
      <c r="V468" s="29"/>
      <c r="W468" s="29"/>
      <c r="X468" s="29"/>
      <c r="Y468" s="29"/>
    </row>
    <row r="469" spans="5:25" customFormat="1" x14ac:dyDescent="0.25">
      <c r="E469" s="28" t="s">
        <v>1751</v>
      </c>
      <c r="F469" s="29"/>
      <c r="G469" s="29"/>
      <c r="H469" s="29"/>
      <c r="I469" s="29"/>
      <c r="J469" s="29"/>
      <c r="K469" s="29"/>
      <c r="L469" s="29"/>
      <c r="M469" s="29"/>
      <c r="N469" s="29"/>
      <c r="O469" s="29"/>
      <c r="P469" s="29"/>
      <c r="Q469" s="29"/>
      <c r="R469" s="29"/>
      <c r="S469" s="29"/>
      <c r="T469" s="29"/>
      <c r="U469" s="29"/>
      <c r="V469" s="29"/>
      <c r="W469" s="29"/>
      <c r="X469" s="29"/>
      <c r="Y469" s="29"/>
    </row>
    <row r="470" spans="5:25" customFormat="1" x14ac:dyDescent="0.25">
      <c r="E470" s="28" t="s">
        <v>1752</v>
      </c>
      <c r="F470" s="29"/>
      <c r="G470" s="29"/>
      <c r="H470" s="29"/>
      <c r="I470" s="29"/>
      <c r="J470" s="29"/>
      <c r="K470" s="29"/>
      <c r="L470" s="29"/>
      <c r="M470" s="29"/>
      <c r="N470" s="29"/>
      <c r="O470" s="29"/>
      <c r="P470" s="29"/>
      <c r="Q470" s="29"/>
      <c r="R470" s="29"/>
      <c r="S470" s="29"/>
      <c r="T470" s="29"/>
      <c r="U470" s="29"/>
      <c r="V470" s="29"/>
      <c r="W470" s="29"/>
      <c r="X470" s="29"/>
      <c r="Y470" s="29"/>
    </row>
    <row r="471" spans="5:25" customFormat="1" x14ac:dyDescent="0.25">
      <c r="E471" s="28" t="s">
        <v>1760</v>
      </c>
      <c r="F471" s="29"/>
      <c r="G471" s="29"/>
      <c r="H471" s="29"/>
      <c r="I471" s="29"/>
      <c r="J471" s="29"/>
      <c r="K471" s="29"/>
      <c r="L471" s="29"/>
      <c r="M471" s="29"/>
      <c r="N471" s="29"/>
      <c r="O471" s="29"/>
      <c r="P471" s="29"/>
      <c r="Q471" s="29"/>
      <c r="R471" s="29"/>
      <c r="S471" s="29"/>
      <c r="T471" s="29"/>
      <c r="U471" s="29"/>
      <c r="V471" s="29"/>
      <c r="W471" s="29"/>
      <c r="X471" s="29"/>
      <c r="Y471" s="29"/>
    </row>
    <row r="472" spans="5:25" customFormat="1" x14ac:dyDescent="0.25">
      <c r="E472" s="28"/>
      <c r="F472" s="29"/>
      <c r="G472" s="29"/>
      <c r="H472" s="29"/>
      <c r="I472" s="29"/>
      <c r="J472" s="29"/>
      <c r="K472" s="29"/>
      <c r="L472" s="29"/>
      <c r="M472" s="29"/>
      <c r="N472" s="29"/>
      <c r="O472" s="29"/>
      <c r="P472" s="29"/>
      <c r="Q472" s="29"/>
      <c r="R472" s="29"/>
      <c r="S472" s="29"/>
      <c r="T472" s="29"/>
      <c r="U472" s="29"/>
      <c r="V472" s="29"/>
      <c r="W472" s="29"/>
      <c r="X472" s="29"/>
      <c r="Y472" s="29"/>
    </row>
    <row r="473" spans="5:25" customFormat="1" x14ac:dyDescent="0.25">
      <c r="E473" s="28" t="s">
        <v>29</v>
      </c>
      <c r="F473" s="29"/>
      <c r="G473" s="29"/>
      <c r="H473" s="29"/>
      <c r="I473" s="29"/>
      <c r="J473" s="29"/>
      <c r="K473" s="29"/>
      <c r="L473" s="29"/>
      <c r="M473" s="29"/>
      <c r="N473" s="29"/>
      <c r="O473" s="29"/>
      <c r="P473" s="29"/>
      <c r="Q473" s="29"/>
      <c r="R473" s="29"/>
      <c r="S473" s="29"/>
      <c r="T473" s="29"/>
      <c r="U473" s="29"/>
      <c r="V473" s="29"/>
      <c r="W473" s="29"/>
      <c r="X473" s="29"/>
      <c r="Y473" s="29"/>
    </row>
    <row r="474" spans="5:25" customFormat="1" x14ac:dyDescent="0.25">
      <c r="E474" s="28" t="s">
        <v>24</v>
      </c>
      <c r="F474" s="29"/>
      <c r="G474" s="29"/>
      <c r="H474" s="29"/>
      <c r="I474" s="29"/>
      <c r="J474" s="29"/>
      <c r="K474" s="29"/>
      <c r="L474" s="29"/>
      <c r="M474" s="29"/>
      <c r="N474" s="29"/>
      <c r="O474" s="29"/>
      <c r="P474" s="29"/>
      <c r="Q474" s="29"/>
      <c r="R474" s="29"/>
      <c r="S474" s="29"/>
      <c r="T474" s="29"/>
      <c r="U474" s="29"/>
      <c r="V474" s="29"/>
      <c r="W474" s="29"/>
      <c r="X474" s="29"/>
      <c r="Y474" s="29"/>
    </row>
    <row r="475" spans="5:25" customFormat="1" x14ac:dyDescent="0.25"/>
    <row r="476" spans="5:25" customFormat="1" x14ac:dyDescent="0.25">
      <c r="E476" s="2" t="s">
        <v>4</v>
      </c>
    </row>
    <row r="477" spans="5:25" customFormat="1" x14ac:dyDescent="0.25"/>
    <row r="478" spans="5:25" customFormat="1" x14ac:dyDescent="0.25"/>
    <row r="479" spans="5:25" customFormat="1" x14ac:dyDescent="0.25"/>
    <row r="480" spans="5:25"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spans="5:5" customFormat="1" x14ac:dyDescent="0.25"/>
    <row r="578" spans="5:5" customFormat="1" x14ac:dyDescent="0.25">
      <c r="E578" s="22" t="s">
        <v>1753</v>
      </c>
    </row>
    <row r="579" spans="5:5" customFormat="1" x14ac:dyDescent="0.25">
      <c r="E579" t="s">
        <v>1754</v>
      </c>
    </row>
    <row r="580" spans="5:5" customFormat="1" x14ac:dyDescent="0.25"/>
    <row r="581" spans="5:5" customFormat="1" x14ac:dyDescent="0.25"/>
    <row r="582" spans="5:5" customFormat="1" x14ac:dyDescent="0.25"/>
    <row r="583" spans="5:5" customFormat="1" x14ac:dyDescent="0.25"/>
    <row r="584" spans="5:5" customFormat="1" x14ac:dyDescent="0.25"/>
    <row r="585" spans="5:5" customFormat="1" x14ac:dyDescent="0.25"/>
    <row r="586" spans="5:5" customFormat="1" x14ac:dyDescent="0.25"/>
    <row r="587" spans="5:5" customFormat="1" x14ac:dyDescent="0.25"/>
    <row r="588" spans="5:5" customFormat="1" x14ac:dyDescent="0.25"/>
    <row r="589" spans="5:5" customFormat="1" x14ac:dyDescent="0.25"/>
    <row r="590" spans="5:5" customFormat="1" x14ac:dyDescent="0.25"/>
    <row r="591" spans="5:5" customFormat="1" x14ac:dyDescent="0.25"/>
    <row r="592" spans="5:5"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spans="3:5" customFormat="1" x14ac:dyDescent="0.25"/>
    <row r="610" spans="3:5" customFormat="1" x14ac:dyDescent="0.25"/>
    <row r="611" spans="3:5" customFormat="1" x14ac:dyDescent="0.25"/>
    <row r="612" spans="3:5" customFormat="1" x14ac:dyDescent="0.25"/>
    <row r="613" spans="3:5" customFormat="1" x14ac:dyDescent="0.25"/>
    <row r="614" spans="3:5" customFormat="1" x14ac:dyDescent="0.25"/>
    <row r="615" spans="3:5" customFormat="1" x14ac:dyDescent="0.25"/>
    <row r="616" spans="3:5" customFormat="1" x14ac:dyDescent="0.25"/>
    <row r="617" spans="3:5" x14ac:dyDescent="0.25">
      <c r="C617" s="21">
        <v>0</v>
      </c>
      <c r="E617" s="1" t="s">
        <v>917</v>
      </c>
    </row>
    <row r="618" spans="3:5" x14ac:dyDescent="0.25">
      <c r="E618" s="3" t="s">
        <v>937</v>
      </c>
    </row>
    <row r="619" spans="3:5" x14ac:dyDescent="0.25">
      <c r="E619" s="1" t="s">
        <v>938</v>
      </c>
    </row>
    <row r="620" spans="3:5" x14ac:dyDescent="0.25">
      <c r="E620" s="3" t="s">
        <v>225</v>
      </c>
    </row>
    <row r="621" spans="3:5" x14ac:dyDescent="0.25">
      <c r="E621" s="3" t="s">
        <v>234</v>
      </c>
    </row>
    <row r="623" spans="3:5" x14ac:dyDescent="0.25">
      <c r="E623" s="54" t="s">
        <v>142</v>
      </c>
    </row>
    <row r="624" spans="3:5" x14ac:dyDescent="0.25">
      <c r="E624" s="3" t="s">
        <v>217</v>
      </c>
    </row>
    <row r="626" spans="5:5" x14ac:dyDescent="0.25">
      <c r="E626" s="54" t="s">
        <v>219</v>
      </c>
    </row>
    <row r="627" spans="5:5" x14ac:dyDescent="0.25">
      <c r="E627" s="3" t="s">
        <v>232</v>
      </c>
    </row>
    <row r="629" spans="5:5" x14ac:dyDescent="0.25">
      <c r="E629" s="54" t="s">
        <v>220</v>
      </c>
    </row>
    <row r="630" spans="5:5" x14ac:dyDescent="0.25">
      <c r="E630" s="3" t="s">
        <v>302</v>
      </c>
    </row>
    <row r="632" spans="5:5" x14ac:dyDescent="0.25">
      <c r="E632" s="54" t="s">
        <v>99</v>
      </c>
    </row>
    <row r="633" spans="5:5" x14ac:dyDescent="0.25">
      <c r="E633" s="3" t="s">
        <v>939</v>
      </c>
    </row>
    <row r="635" spans="5:5" x14ac:dyDescent="0.25">
      <c r="E635" s="54" t="s">
        <v>100</v>
      </c>
    </row>
    <row r="636" spans="5:5" x14ac:dyDescent="0.25">
      <c r="E636" s="3" t="s">
        <v>940</v>
      </c>
    </row>
    <row r="638" spans="5:5" x14ac:dyDescent="0.25">
      <c r="E638" s="54" t="s">
        <v>104</v>
      </c>
    </row>
    <row r="639" spans="5:5" x14ac:dyDescent="0.25">
      <c r="E639" s="3" t="s">
        <v>941</v>
      </c>
    </row>
    <row r="641" spans="5:115" x14ac:dyDescent="0.25">
      <c r="E641" s="54" t="s">
        <v>101</v>
      </c>
    </row>
    <row r="642" spans="5:115" x14ac:dyDescent="0.25">
      <c r="E642" s="3" t="s">
        <v>941</v>
      </c>
    </row>
    <row r="644" spans="5:115" x14ac:dyDescent="0.25">
      <c r="E644" s="3" t="s">
        <v>125</v>
      </c>
    </row>
    <row r="645" spans="5:115" x14ac:dyDescent="0.25">
      <c r="E645" s="34" t="s">
        <v>1033</v>
      </c>
    </row>
    <row r="647" spans="5:115" x14ac:dyDescent="0.25">
      <c r="E647" s="1" t="s">
        <v>1034</v>
      </c>
      <c r="M647" s="1" t="s">
        <v>1035</v>
      </c>
      <c r="R647" s="1" t="s">
        <v>1036</v>
      </c>
      <c r="AA647" s="1" t="s">
        <v>240</v>
      </c>
      <c r="AI647" s="1" t="s">
        <v>1078</v>
      </c>
      <c r="AN647" s="1" t="s">
        <v>1079</v>
      </c>
      <c r="AS647" s="1" t="s">
        <v>37</v>
      </c>
      <c r="AW647" s="1" t="s">
        <v>379</v>
      </c>
      <c r="BC647" s="1" t="s">
        <v>1583</v>
      </c>
      <c r="BG647" s="1" t="s">
        <v>1584</v>
      </c>
      <c r="BO647" s="1" t="s">
        <v>1585</v>
      </c>
      <c r="BT647" s="1" t="s">
        <v>266</v>
      </c>
      <c r="BZ647" s="1" t="s">
        <v>168</v>
      </c>
      <c r="CD647" s="1" t="s">
        <v>169</v>
      </c>
      <c r="CK647" s="1" t="s">
        <v>170</v>
      </c>
    </row>
    <row r="648" spans="5:115" x14ac:dyDescent="0.25">
      <c r="E648" s="3" t="s">
        <v>1037</v>
      </c>
      <c r="M648" s="3" t="s">
        <v>1038</v>
      </c>
      <c r="R648" s="3" t="s">
        <v>1039</v>
      </c>
      <c r="AA648" s="3" t="s">
        <v>1037</v>
      </c>
      <c r="AI648" s="3" t="s">
        <v>1038</v>
      </c>
      <c r="AN648" s="3" t="s">
        <v>1039</v>
      </c>
      <c r="AS648" s="3" t="s">
        <v>1090</v>
      </c>
      <c r="AW648" s="3" t="s">
        <v>380</v>
      </c>
      <c r="BC648" s="3" t="s">
        <v>1038</v>
      </c>
      <c r="BG648" s="3" t="s">
        <v>1037</v>
      </c>
      <c r="BO648" s="3" t="s">
        <v>1080</v>
      </c>
      <c r="BT648" s="3" t="s">
        <v>1081</v>
      </c>
      <c r="BZ648" s="3" t="s">
        <v>1082</v>
      </c>
      <c r="CD648" s="55" t="s">
        <v>1586</v>
      </c>
      <c r="CK648" s="3" t="s">
        <v>1082</v>
      </c>
    </row>
    <row r="649" spans="5:115" x14ac:dyDescent="0.25">
      <c r="E649" s="3" t="s">
        <v>1040</v>
      </c>
      <c r="M649" s="3" t="s">
        <v>1041</v>
      </c>
      <c r="R649" s="3" t="s">
        <v>1042</v>
      </c>
      <c r="AA649" s="3" t="s">
        <v>1040</v>
      </c>
      <c r="AI649" s="3" t="s">
        <v>1041</v>
      </c>
      <c r="AN649" s="3" t="s">
        <v>1042</v>
      </c>
      <c r="AS649" s="3" t="s">
        <v>1091</v>
      </c>
      <c r="AW649" s="3" t="s">
        <v>380</v>
      </c>
      <c r="BC649" s="3" t="s">
        <v>1041</v>
      </c>
      <c r="BG649" s="3" t="s">
        <v>1040</v>
      </c>
      <c r="BO649" s="3" t="s">
        <v>1083</v>
      </c>
      <c r="BT649" s="3" t="s">
        <v>1081</v>
      </c>
      <c r="BZ649" s="3" t="s">
        <v>1082</v>
      </c>
      <c r="CD649" s="55" t="s">
        <v>1586</v>
      </c>
      <c r="CK649" s="3" t="s">
        <v>1082</v>
      </c>
    </row>
    <row r="650" spans="5:115" x14ac:dyDescent="0.25">
      <c r="E650" s="3" t="s">
        <v>1043</v>
      </c>
      <c r="M650" s="3" t="s">
        <v>1044</v>
      </c>
      <c r="R650" s="3" t="s">
        <v>1045</v>
      </c>
      <c r="AA650" s="3" t="s">
        <v>1043</v>
      </c>
      <c r="AI650" s="3" t="s">
        <v>1044</v>
      </c>
      <c r="AN650" s="3" t="s">
        <v>1045</v>
      </c>
      <c r="AS650" s="3" t="s">
        <v>1092</v>
      </c>
      <c r="AW650" s="3" t="s">
        <v>380</v>
      </c>
      <c r="BC650" s="3" t="s">
        <v>1044</v>
      </c>
      <c r="BG650" s="3" t="s">
        <v>1043</v>
      </c>
      <c r="BO650" s="3" t="s">
        <v>1084</v>
      </c>
      <c r="BT650" s="3" t="s">
        <v>1081</v>
      </c>
      <c r="BZ650" s="3" t="s">
        <v>1082</v>
      </c>
      <c r="CD650" s="55" t="s">
        <v>1586</v>
      </c>
      <c r="CK650" s="3" t="s">
        <v>1082</v>
      </c>
    </row>
    <row r="651" spans="5:115" x14ac:dyDescent="0.25">
      <c r="E651" s="3" t="s">
        <v>1046</v>
      </c>
      <c r="M651" s="3" t="s">
        <v>1047</v>
      </c>
      <c r="R651" s="3" t="s">
        <v>1048</v>
      </c>
      <c r="AA651" s="3" t="s">
        <v>1046</v>
      </c>
      <c r="AI651" s="3" t="s">
        <v>1047</v>
      </c>
      <c r="AN651" s="3" t="s">
        <v>1048</v>
      </c>
      <c r="AS651" s="3" t="s">
        <v>1093</v>
      </c>
      <c r="AW651" s="3" t="s">
        <v>380</v>
      </c>
      <c r="BC651" s="3" t="s">
        <v>1047</v>
      </c>
      <c r="BG651" s="3" t="s">
        <v>1046</v>
      </c>
      <c r="BO651" s="3" t="s">
        <v>1085</v>
      </c>
      <c r="BT651" s="3" t="s">
        <v>1081</v>
      </c>
      <c r="BZ651" s="3" t="s">
        <v>1082</v>
      </c>
      <c r="CD651" s="55" t="s">
        <v>1586</v>
      </c>
      <c r="CK651" s="3" t="s">
        <v>1082</v>
      </c>
    </row>
    <row r="652" spans="5:115" x14ac:dyDescent="0.25">
      <c r="E652" s="3" t="s">
        <v>1049</v>
      </c>
      <c r="M652" s="3" t="s">
        <v>1050</v>
      </c>
      <c r="R652" s="3" t="s">
        <v>1051</v>
      </c>
      <c r="AA652" s="3" t="s">
        <v>1049</v>
      </c>
      <c r="AI652" s="3" t="s">
        <v>1050</v>
      </c>
      <c r="AN652" s="3" t="s">
        <v>1051</v>
      </c>
      <c r="AS652" s="3" t="s">
        <v>1094</v>
      </c>
      <c r="AW652" s="3" t="s">
        <v>380</v>
      </c>
      <c r="BC652" s="3" t="s">
        <v>1050</v>
      </c>
      <c r="BG652" s="3" t="s">
        <v>1049</v>
      </c>
      <c r="BO652" s="3" t="s">
        <v>1086</v>
      </c>
      <c r="BT652" s="3" t="s">
        <v>1081</v>
      </c>
      <c r="BZ652" s="3" t="s">
        <v>1082</v>
      </c>
      <c r="CD652" s="55" t="s">
        <v>1586</v>
      </c>
      <c r="CK652" s="3" t="s">
        <v>1082</v>
      </c>
    </row>
    <row r="653" spans="5:115" x14ac:dyDescent="0.25">
      <c r="E653" s="3" t="s">
        <v>1052</v>
      </c>
      <c r="M653" s="3" t="s">
        <v>1053</v>
      </c>
      <c r="R653" s="3" t="s">
        <v>1054</v>
      </c>
      <c r="AA653" s="3" t="s">
        <v>1052</v>
      </c>
      <c r="AI653" s="3" t="s">
        <v>1053</v>
      </c>
      <c r="AN653" s="3" t="s">
        <v>1054</v>
      </c>
      <c r="AS653" s="3" t="s">
        <v>1095</v>
      </c>
      <c r="AW653" s="3" t="s">
        <v>380</v>
      </c>
      <c r="BC653" s="3" t="s">
        <v>1053</v>
      </c>
      <c r="BG653" s="3" t="s">
        <v>1052</v>
      </c>
      <c r="BO653" s="3" t="s">
        <v>1087</v>
      </c>
      <c r="BT653" s="3" t="s">
        <v>1081</v>
      </c>
      <c r="BZ653" s="3" t="s">
        <v>1082</v>
      </c>
      <c r="CD653" s="55" t="s">
        <v>1586</v>
      </c>
      <c r="CK653" s="3" t="s">
        <v>1082</v>
      </c>
    </row>
    <row r="654" spans="5:115" x14ac:dyDescent="0.25">
      <c r="E654" s="3" t="s">
        <v>1055</v>
      </c>
      <c r="M654" s="3" t="s">
        <v>1056</v>
      </c>
      <c r="R654" s="3" t="s">
        <v>1057</v>
      </c>
      <c r="AA654" s="3" t="s">
        <v>1055</v>
      </c>
      <c r="AI654" s="3" t="s">
        <v>1056</v>
      </c>
      <c r="AN654" s="3" t="s">
        <v>1057</v>
      </c>
      <c r="AS654" s="3" t="s">
        <v>1096</v>
      </c>
      <c r="AW654" s="3" t="s">
        <v>380</v>
      </c>
      <c r="BC654" s="3" t="s">
        <v>1056</v>
      </c>
      <c r="BG654" s="3" t="s">
        <v>1055</v>
      </c>
      <c r="BO654" s="3" t="s">
        <v>1088</v>
      </c>
      <c r="BT654" s="3" t="s">
        <v>1081</v>
      </c>
      <c r="BZ654" s="3" t="s">
        <v>1082</v>
      </c>
      <c r="CD654" s="55" t="s">
        <v>1586</v>
      </c>
      <c r="CK654" s="3" t="s">
        <v>1082</v>
      </c>
    </row>
    <row r="656" spans="5:115" x14ac:dyDescent="0.25">
      <c r="E656" s="14" t="s">
        <v>2</v>
      </c>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V656" s="16" t="s">
        <v>22</v>
      </c>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c r="CH656" s="17"/>
      <c r="CI656" s="17"/>
      <c r="CJ656" s="17"/>
      <c r="CK656" s="17"/>
      <c r="CL656" s="17"/>
      <c r="CM656" s="17"/>
      <c r="CN656" s="17"/>
      <c r="CO656" s="17"/>
      <c r="CP656" s="17"/>
      <c r="CQ656" s="17"/>
      <c r="CR656" s="17"/>
      <c r="CS656" s="17"/>
      <c r="CT656" s="17"/>
      <c r="CU656" s="17"/>
      <c r="CV656" s="17"/>
      <c r="CW656" s="17"/>
      <c r="CX656" s="17"/>
      <c r="CY656" s="17"/>
      <c r="CZ656" s="17"/>
      <c r="DA656" s="17"/>
      <c r="DB656" s="17"/>
      <c r="DC656" s="17"/>
      <c r="DD656" s="17"/>
      <c r="DE656" s="17"/>
      <c r="DF656" s="17"/>
      <c r="DG656" s="17"/>
      <c r="DH656" s="17"/>
      <c r="DI656" s="17"/>
      <c r="DJ656" s="17"/>
      <c r="DK656" s="17"/>
    </row>
    <row r="657" spans="5:115" x14ac:dyDescent="0.25">
      <c r="E657" s="14" t="s">
        <v>1075</v>
      </c>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V657" s="16"/>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c r="CH657" s="17"/>
      <c r="CI657" s="17"/>
      <c r="CJ657" s="17"/>
      <c r="CK657" s="17"/>
      <c r="CL657" s="17"/>
      <c r="CM657" s="17"/>
      <c r="CN657" s="17"/>
      <c r="CO657" s="17"/>
      <c r="CP657" s="17"/>
      <c r="CQ657" s="17"/>
      <c r="CR657" s="17"/>
      <c r="CS657" s="17"/>
      <c r="CT657" s="17"/>
      <c r="CU657" s="17"/>
      <c r="CV657" s="17"/>
      <c r="CW657" s="17"/>
      <c r="CX657" s="17"/>
      <c r="CY657" s="17"/>
      <c r="CZ657" s="17"/>
      <c r="DA657" s="17"/>
      <c r="DB657" s="17"/>
      <c r="DC657" s="17"/>
      <c r="DD657" s="17"/>
      <c r="DE657" s="17"/>
      <c r="DF657" s="17"/>
      <c r="DG657" s="17"/>
      <c r="DH657" s="17"/>
      <c r="DI657" s="17"/>
      <c r="DJ657" s="17"/>
      <c r="DK657" s="17"/>
    </row>
    <row r="658" spans="5:115" x14ac:dyDescent="0.25">
      <c r="E658" s="14"/>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V658" s="56" t="str">
        <f t="shared" ref="AV658:AV664" si="0">"update IFINDOC.dbo.FIXED_ASSET_MAIN set REFF_NO_1 = '" &amp; TRIM(AN648) &amp; "', MOD_BY = 'Aryo Budi', MOD_DATE = getdate(), MOD_IP_ADDRESS = 'M-463276' where ASSET_NO = '" &amp; TRIM(AS648) &amp; "';"</f>
        <v>update IFINDOC.dbo.FIXED_ASSET_MAIN set REFF_NO_1 = 'B9347JXS', MOD_BY = 'Aryo Budi', MOD_DATE = getdate(), MOD_IP_ADDRESS = 'M-463276' where ASSET_NO = '4120034503';</v>
      </c>
      <c r="AW658" s="57"/>
      <c r="AX658" s="57"/>
      <c r="AY658" s="57"/>
      <c r="AZ658" s="57"/>
      <c r="BA658" s="57"/>
      <c r="BB658" s="57"/>
      <c r="BC658" s="57"/>
      <c r="BD658" s="57"/>
      <c r="BE658" s="57"/>
      <c r="BF658" s="57"/>
      <c r="BG658" s="57"/>
      <c r="BH658" s="57"/>
      <c r="BI658" s="57"/>
      <c r="BJ658" s="57"/>
      <c r="BK658" s="57"/>
      <c r="BL658" s="57"/>
      <c r="BM658" s="57"/>
      <c r="BN658" s="57"/>
      <c r="BO658" s="57"/>
      <c r="BP658" s="57"/>
      <c r="BQ658" s="57"/>
      <c r="BR658" s="57"/>
      <c r="BS658" s="57"/>
      <c r="BT658" s="57"/>
      <c r="BU658" s="57"/>
      <c r="BV658" s="57"/>
      <c r="BW658" s="57"/>
      <c r="BX658" s="57"/>
      <c r="BY658" s="57"/>
      <c r="BZ658" s="57"/>
      <c r="CA658" s="57"/>
      <c r="CB658" s="57"/>
      <c r="CC658" s="57"/>
      <c r="CD658" s="57"/>
      <c r="CE658" s="57"/>
      <c r="CF658" s="57"/>
      <c r="CG658" s="57"/>
      <c r="CH658" s="57"/>
      <c r="CI658" s="57"/>
      <c r="CJ658" s="57"/>
      <c r="CK658" s="57"/>
      <c r="CL658" s="57"/>
      <c r="CM658" s="57"/>
      <c r="CN658" s="57"/>
      <c r="CO658" s="57"/>
      <c r="CP658" s="57"/>
      <c r="CQ658" s="57"/>
      <c r="CR658" s="57"/>
      <c r="CS658" s="57"/>
      <c r="CT658" s="57"/>
      <c r="CU658" s="57"/>
      <c r="CV658" s="57"/>
      <c r="CW658" s="57"/>
      <c r="CX658" s="57"/>
      <c r="CY658" s="57"/>
      <c r="CZ658" s="57"/>
      <c r="DA658" s="57"/>
      <c r="DB658" s="57"/>
      <c r="DC658" s="57"/>
      <c r="DD658" s="57"/>
      <c r="DE658" s="57"/>
      <c r="DF658" s="57"/>
      <c r="DG658" s="57"/>
      <c r="DH658" s="57"/>
      <c r="DI658" s="57"/>
      <c r="DJ658" s="57"/>
      <c r="DK658" s="57"/>
    </row>
    <row r="659" spans="5:115" x14ac:dyDescent="0.25">
      <c r="E659" s="14" t="s">
        <v>27</v>
      </c>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V659" s="56" t="str">
        <f t="shared" si="0"/>
        <v>update IFINDOC.dbo.FIXED_ASSET_MAIN set REFF_NO_1 = 'B9346JXS', MOD_BY = 'Aryo Budi', MOD_DATE = getdate(), MOD_IP_ADDRESS = 'M-463276' where ASSET_NO = '4120034504';</v>
      </c>
      <c r="AW659" s="57"/>
      <c r="AX659" s="57"/>
      <c r="AY659" s="57"/>
      <c r="AZ659" s="57"/>
      <c r="BA659" s="57"/>
      <c r="BB659" s="57"/>
      <c r="BC659" s="57"/>
      <c r="BD659" s="57"/>
      <c r="BE659" s="57"/>
      <c r="BF659" s="57"/>
      <c r="BG659" s="57"/>
      <c r="BH659" s="57"/>
      <c r="BI659" s="57"/>
      <c r="BJ659" s="57"/>
      <c r="BK659" s="57"/>
      <c r="BL659" s="57"/>
      <c r="BM659" s="57"/>
      <c r="BN659" s="57"/>
      <c r="BO659" s="57"/>
      <c r="BP659" s="57"/>
      <c r="BQ659" s="57"/>
      <c r="BR659" s="57"/>
      <c r="BS659" s="57"/>
      <c r="BT659" s="57"/>
      <c r="BU659" s="57"/>
      <c r="BV659" s="57"/>
      <c r="BW659" s="57"/>
      <c r="BX659" s="57"/>
      <c r="BY659" s="57"/>
      <c r="BZ659" s="57"/>
      <c r="CA659" s="57"/>
      <c r="CB659" s="57"/>
      <c r="CC659" s="57"/>
      <c r="CD659" s="57"/>
      <c r="CE659" s="57"/>
      <c r="CF659" s="57"/>
      <c r="CG659" s="57"/>
      <c r="CH659" s="57"/>
      <c r="CI659" s="57"/>
      <c r="CJ659" s="57"/>
      <c r="CK659" s="57"/>
      <c r="CL659" s="57"/>
      <c r="CM659" s="57"/>
      <c r="CN659" s="57"/>
      <c r="CO659" s="57"/>
      <c r="CP659" s="57"/>
      <c r="CQ659" s="57"/>
      <c r="CR659" s="57"/>
      <c r="CS659" s="57"/>
      <c r="CT659" s="57"/>
      <c r="CU659" s="57"/>
      <c r="CV659" s="57"/>
      <c r="CW659" s="57"/>
      <c r="CX659" s="57"/>
      <c r="CY659" s="57"/>
      <c r="CZ659" s="57"/>
      <c r="DA659" s="57"/>
      <c r="DB659" s="57"/>
      <c r="DC659" s="57"/>
      <c r="DD659" s="57"/>
      <c r="DE659" s="57"/>
      <c r="DF659" s="57"/>
      <c r="DG659" s="57"/>
      <c r="DH659" s="57"/>
      <c r="DI659" s="57"/>
      <c r="DJ659" s="57"/>
      <c r="DK659" s="57"/>
    </row>
    <row r="660" spans="5:115" x14ac:dyDescent="0.25">
      <c r="E660" s="14" t="s">
        <v>20</v>
      </c>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V660" s="56" t="str">
        <f t="shared" si="0"/>
        <v>update IFINDOC.dbo.FIXED_ASSET_MAIN set REFF_NO_1 = 'B9343JXS', MOD_BY = 'Aryo Budi', MOD_DATE = getdate(), MOD_IP_ADDRESS = 'M-463276' where ASSET_NO = '4120034505';</v>
      </c>
      <c r="AW660" s="57"/>
      <c r="AX660" s="57"/>
      <c r="AY660" s="57"/>
      <c r="AZ660" s="57"/>
      <c r="BA660" s="57"/>
      <c r="BB660" s="57"/>
      <c r="BC660" s="57"/>
      <c r="BD660" s="57"/>
      <c r="BE660" s="57"/>
      <c r="BF660" s="57"/>
      <c r="BG660" s="57"/>
      <c r="BH660" s="57"/>
      <c r="BI660" s="57"/>
      <c r="BJ660" s="57"/>
      <c r="BK660" s="57"/>
      <c r="BL660" s="57"/>
      <c r="BM660" s="57"/>
      <c r="BN660" s="57"/>
      <c r="BO660" s="57"/>
      <c r="BP660" s="57"/>
      <c r="BQ660" s="57"/>
      <c r="BR660" s="57"/>
      <c r="BS660" s="57"/>
      <c r="BT660" s="57"/>
      <c r="BU660" s="57"/>
      <c r="BV660" s="57"/>
      <c r="BW660" s="57"/>
      <c r="BX660" s="57"/>
      <c r="BY660" s="57"/>
      <c r="BZ660" s="57"/>
      <c r="CA660" s="57"/>
      <c r="CB660" s="57"/>
      <c r="CC660" s="57"/>
      <c r="CD660" s="57"/>
      <c r="CE660" s="57"/>
      <c r="CF660" s="57"/>
      <c r="CG660" s="57"/>
      <c r="CH660" s="57"/>
      <c r="CI660" s="57"/>
      <c r="CJ660" s="57"/>
      <c r="CK660" s="57"/>
      <c r="CL660" s="57"/>
      <c r="CM660" s="57"/>
      <c r="CN660" s="57"/>
      <c r="CO660" s="57"/>
      <c r="CP660" s="57"/>
      <c r="CQ660" s="57"/>
      <c r="CR660" s="57"/>
      <c r="CS660" s="57"/>
      <c r="CT660" s="57"/>
      <c r="CU660" s="57"/>
      <c r="CV660" s="57"/>
      <c r="CW660" s="57"/>
      <c r="CX660" s="57"/>
      <c r="CY660" s="57"/>
      <c r="CZ660" s="57"/>
      <c r="DA660" s="57"/>
      <c r="DB660" s="57"/>
      <c r="DC660" s="57"/>
      <c r="DD660" s="57"/>
      <c r="DE660" s="57"/>
      <c r="DF660" s="57"/>
      <c r="DG660" s="57"/>
      <c r="DH660" s="57"/>
      <c r="DI660" s="57"/>
      <c r="DJ660" s="57"/>
      <c r="DK660" s="57"/>
    </row>
    <row r="661" spans="5:115" x14ac:dyDescent="0.25">
      <c r="E661" s="36" t="str">
        <f t="shared" ref="E661:E667" si="1">"select '" &amp; TRIM(E648) &amp; "' CHASSIS_NO, '" &amp; TRIM(M648) &amp; "' PLAT_NO_OLD, '" &amp; TRIM(R648) &amp; "' PLAT_NO_NEW union all"</f>
        <v>select 'MHMFM517FKK001422' CHASSIS_NO, 'B9409CXS' PLAT_NO_OLD, 'B9347JXS' PLAT_NO_NEW union all</v>
      </c>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V661" s="56" t="str">
        <f t="shared" si="0"/>
        <v>update IFINDOC.dbo.FIXED_ASSET_MAIN set REFF_NO_1 = 'B9342JXS', MOD_BY = 'Aryo Budi', MOD_DATE = getdate(), MOD_IP_ADDRESS = 'M-463276' where ASSET_NO = '4120034506';</v>
      </c>
      <c r="AW661" s="57"/>
      <c r="AX661" s="57"/>
      <c r="AY661" s="57"/>
      <c r="AZ661" s="57"/>
      <c r="BA661" s="57"/>
      <c r="BB661" s="57"/>
      <c r="BC661" s="57"/>
      <c r="BD661" s="57"/>
      <c r="BE661" s="57"/>
      <c r="BF661" s="57"/>
      <c r="BG661" s="57"/>
      <c r="BH661" s="57"/>
      <c r="BI661" s="57"/>
      <c r="BJ661" s="57"/>
      <c r="BK661" s="57"/>
      <c r="BL661" s="57"/>
      <c r="BM661" s="57"/>
      <c r="BN661" s="57"/>
      <c r="BO661" s="57"/>
      <c r="BP661" s="57"/>
      <c r="BQ661" s="57"/>
      <c r="BR661" s="57"/>
      <c r="BS661" s="57"/>
      <c r="BT661" s="57"/>
      <c r="BU661" s="57"/>
      <c r="BV661" s="57"/>
      <c r="BW661" s="57"/>
      <c r="BX661" s="57"/>
      <c r="BY661" s="57"/>
      <c r="BZ661" s="57"/>
      <c r="CA661" s="57"/>
      <c r="CB661" s="57"/>
      <c r="CC661" s="57"/>
      <c r="CD661" s="57"/>
      <c r="CE661" s="57"/>
      <c r="CF661" s="57"/>
      <c r="CG661" s="57"/>
      <c r="CH661" s="57"/>
      <c r="CI661" s="57"/>
      <c r="CJ661" s="57"/>
      <c r="CK661" s="57"/>
      <c r="CL661" s="57"/>
      <c r="CM661" s="57"/>
      <c r="CN661" s="57"/>
      <c r="CO661" s="57"/>
      <c r="CP661" s="57"/>
      <c r="CQ661" s="57"/>
      <c r="CR661" s="57"/>
      <c r="CS661" s="57"/>
      <c r="CT661" s="57"/>
      <c r="CU661" s="57"/>
      <c r="CV661" s="57"/>
      <c r="CW661" s="57"/>
      <c r="CX661" s="57"/>
      <c r="CY661" s="57"/>
      <c r="CZ661" s="57"/>
      <c r="DA661" s="57"/>
      <c r="DB661" s="57"/>
      <c r="DC661" s="57"/>
      <c r="DD661" s="57"/>
      <c r="DE661" s="57"/>
      <c r="DF661" s="57"/>
      <c r="DG661" s="57"/>
      <c r="DH661" s="57"/>
      <c r="DI661" s="57"/>
      <c r="DJ661" s="57"/>
      <c r="DK661" s="57"/>
    </row>
    <row r="662" spans="5:115" x14ac:dyDescent="0.25">
      <c r="E662" s="36" t="str">
        <f t="shared" si="1"/>
        <v>select 'MHMFM517FKK001423' CHASSIS_NO, 'B9411CXS' PLAT_NO_OLD, 'B9346JXS' PLAT_NO_NEW union all</v>
      </c>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V662" s="56" t="str">
        <f t="shared" si="0"/>
        <v>update IFINDOC.dbo.FIXED_ASSET_MAIN set REFF_NO_1 = 'B9345JXS', MOD_BY = 'Aryo Budi', MOD_DATE = getdate(), MOD_IP_ADDRESS = 'M-463276' where ASSET_NO = '4120034507';</v>
      </c>
      <c r="AW662" s="57"/>
      <c r="AX662" s="57"/>
      <c r="AY662" s="57"/>
      <c r="AZ662" s="57"/>
      <c r="BA662" s="57"/>
      <c r="BB662" s="57"/>
      <c r="BC662" s="57"/>
      <c r="BD662" s="57"/>
      <c r="BE662" s="57"/>
      <c r="BF662" s="57"/>
      <c r="BG662" s="57"/>
      <c r="BH662" s="57"/>
      <c r="BI662" s="57"/>
      <c r="BJ662" s="57"/>
      <c r="BK662" s="57"/>
      <c r="BL662" s="57"/>
      <c r="BM662" s="57"/>
      <c r="BN662" s="57"/>
      <c r="BO662" s="57"/>
      <c r="BP662" s="57"/>
      <c r="BQ662" s="57"/>
      <c r="BR662" s="57"/>
      <c r="BS662" s="57"/>
      <c r="BT662" s="57"/>
      <c r="BU662" s="57"/>
      <c r="BV662" s="57"/>
      <c r="BW662" s="57"/>
      <c r="BX662" s="57"/>
      <c r="BY662" s="57"/>
      <c r="BZ662" s="57"/>
      <c r="CA662" s="57"/>
      <c r="CB662" s="57"/>
      <c r="CC662" s="57"/>
      <c r="CD662" s="57"/>
      <c r="CE662" s="57"/>
      <c r="CF662" s="57"/>
      <c r="CG662" s="57"/>
      <c r="CH662" s="57"/>
      <c r="CI662" s="57"/>
      <c r="CJ662" s="57"/>
      <c r="CK662" s="57"/>
      <c r="CL662" s="57"/>
      <c r="CM662" s="57"/>
      <c r="CN662" s="57"/>
      <c r="CO662" s="57"/>
      <c r="CP662" s="57"/>
      <c r="CQ662" s="57"/>
      <c r="CR662" s="57"/>
      <c r="CS662" s="57"/>
      <c r="CT662" s="57"/>
      <c r="CU662" s="57"/>
      <c r="CV662" s="57"/>
      <c r="CW662" s="57"/>
      <c r="CX662" s="57"/>
      <c r="CY662" s="57"/>
      <c r="CZ662" s="57"/>
      <c r="DA662" s="57"/>
      <c r="DB662" s="57"/>
      <c r="DC662" s="57"/>
      <c r="DD662" s="57"/>
      <c r="DE662" s="57"/>
      <c r="DF662" s="57"/>
      <c r="DG662" s="57"/>
      <c r="DH662" s="57"/>
      <c r="DI662" s="57"/>
      <c r="DJ662" s="57"/>
      <c r="DK662" s="57"/>
    </row>
    <row r="663" spans="5:115" x14ac:dyDescent="0.25">
      <c r="E663" s="36" t="str">
        <f t="shared" si="1"/>
        <v>select 'MHMFM517FKK001424' CHASSIS_NO, 'B9413CXS' PLAT_NO_OLD, 'B9343JXS' PLAT_NO_NEW union all</v>
      </c>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V663" s="56" t="str">
        <f t="shared" si="0"/>
        <v>update IFINDOC.dbo.FIXED_ASSET_MAIN set REFF_NO_1 = 'B9344JXS', MOD_BY = 'Aryo Budi', MOD_DATE = getdate(), MOD_IP_ADDRESS = 'M-463276' where ASSET_NO = '4120034508';</v>
      </c>
      <c r="AW663" s="57"/>
      <c r="AX663" s="57"/>
      <c r="AY663" s="57"/>
      <c r="AZ663" s="57"/>
      <c r="BA663" s="57"/>
      <c r="BB663" s="57"/>
      <c r="BC663" s="57"/>
      <c r="BD663" s="57"/>
      <c r="BE663" s="57"/>
      <c r="BF663" s="57"/>
      <c r="BG663" s="57"/>
      <c r="BH663" s="57"/>
      <c r="BI663" s="57"/>
      <c r="BJ663" s="57"/>
      <c r="BK663" s="57"/>
      <c r="BL663" s="57"/>
      <c r="BM663" s="57"/>
      <c r="BN663" s="57"/>
      <c r="BO663" s="57"/>
      <c r="BP663" s="57"/>
      <c r="BQ663" s="57"/>
      <c r="BR663" s="57"/>
      <c r="BS663" s="57"/>
      <c r="BT663" s="57"/>
      <c r="BU663" s="57"/>
      <c r="BV663" s="57"/>
      <c r="BW663" s="57"/>
      <c r="BX663" s="57"/>
      <c r="BY663" s="57"/>
      <c r="BZ663" s="57"/>
      <c r="CA663" s="57"/>
      <c r="CB663" s="57"/>
      <c r="CC663" s="57"/>
      <c r="CD663" s="57"/>
      <c r="CE663" s="57"/>
      <c r="CF663" s="57"/>
      <c r="CG663" s="57"/>
      <c r="CH663" s="57"/>
      <c r="CI663" s="57"/>
      <c r="CJ663" s="57"/>
      <c r="CK663" s="57"/>
      <c r="CL663" s="57"/>
      <c r="CM663" s="57"/>
      <c r="CN663" s="57"/>
      <c r="CO663" s="57"/>
      <c r="CP663" s="57"/>
      <c r="CQ663" s="57"/>
      <c r="CR663" s="57"/>
      <c r="CS663" s="57"/>
      <c r="CT663" s="57"/>
      <c r="CU663" s="57"/>
      <c r="CV663" s="57"/>
      <c r="CW663" s="57"/>
      <c r="CX663" s="57"/>
      <c r="CY663" s="57"/>
      <c r="CZ663" s="57"/>
      <c r="DA663" s="57"/>
      <c r="DB663" s="57"/>
      <c r="DC663" s="57"/>
      <c r="DD663" s="57"/>
      <c r="DE663" s="57"/>
      <c r="DF663" s="57"/>
      <c r="DG663" s="57"/>
      <c r="DH663" s="57"/>
      <c r="DI663" s="57"/>
      <c r="DJ663" s="57"/>
      <c r="DK663" s="57"/>
    </row>
    <row r="664" spans="5:115" x14ac:dyDescent="0.25">
      <c r="E664" s="36" t="str">
        <f t="shared" si="1"/>
        <v>select 'MHMFM517FKK001427' CHASSIS_NO, 'B9420CXS' PLAT_NO_OLD, 'B9342JXS' PLAT_NO_NEW union all</v>
      </c>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V664" s="56" t="str">
        <f t="shared" si="0"/>
        <v>update IFINDOC.dbo.FIXED_ASSET_MAIN set REFF_NO_1 = 'B9349JXS', MOD_BY = 'Aryo Budi', MOD_DATE = getdate(), MOD_IP_ADDRESS = 'M-463276' where ASSET_NO = '4120034509';</v>
      </c>
      <c r="AW664" s="57"/>
      <c r="AX664" s="57"/>
      <c r="AY664" s="57"/>
      <c r="AZ664" s="57"/>
      <c r="BA664" s="57"/>
      <c r="BB664" s="57"/>
      <c r="BC664" s="57"/>
      <c r="BD664" s="57"/>
      <c r="BE664" s="57"/>
      <c r="BF664" s="57"/>
      <c r="BG664" s="57"/>
      <c r="BH664" s="57"/>
      <c r="BI664" s="57"/>
      <c r="BJ664" s="57"/>
      <c r="BK664" s="57"/>
      <c r="BL664" s="57"/>
      <c r="BM664" s="57"/>
      <c r="BN664" s="57"/>
      <c r="BO664" s="57"/>
      <c r="BP664" s="57"/>
      <c r="BQ664" s="57"/>
      <c r="BR664" s="57"/>
      <c r="BS664" s="57"/>
      <c r="BT664" s="57"/>
      <c r="BU664" s="57"/>
      <c r="BV664" s="57"/>
      <c r="BW664" s="57"/>
      <c r="BX664" s="57"/>
      <c r="BY664" s="57"/>
      <c r="BZ664" s="57"/>
      <c r="CA664" s="57"/>
      <c r="CB664" s="57"/>
      <c r="CC664" s="57"/>
      <c r="CD664" s="57"/>
      <c r="CE664" s="57"/>
      <c r="CF664" s="57"/>
      <c r="CG664" s="57"/>
      <c r="CH664" s="57"/>
      <c r="CI664" s="57"/>
      <c r="CJ664" s="57"/>
      <c r="CK664" s="57"/>
      <c r="CL664" s="57"/>
      <c r="CM664" s="57"/>
      <c r="CN664" s="57"/>
      <c r="CO664" s="57"/>
      <c r="CP664" s="57"/>
      <c r="CQ664" s="57"/>
      <c r="CR664" s="57"/>
      <c r="CS664" s="57"/>
      <c r="CT664" s="57"/>
      <c r="CU664" s="57"/>
      <c r="CV664" s="57"/>
      <c r="CW664" s="57"/>
      <c r="CX664" s="57"/>
      <c r="CY664" s="57"/>
      <c r="CZ664" s="57"/>
      <c r="DA664" s="57"/>
      <c r="DB664" s="57"/>
      <c r="DC664" s="57"/>
      <c r="DD664" s="57"/>
      <c r="DE664" s="57"/>
      <c r="DF664" s="57"/>
      <c r="DG664" s="57"/>
      <c r="DH664" s="57"/>
      <c r="DI664" s="57"/>
      <c r="DJ664" s="57"/>
      <c r="DK664" s="57"/>
    </row>
    <row r="665" spans="5:115" x14ac:dyDescent="0.25">
      <c r="E665" s="36" t="str">
        <f t="shared" si="1"/>
        <v>select 'MHMFM517FKK001420' CHASSIS_NO, 'B9424CXS' PLAT_NO_OLD, 'B9345JXS' PLAT_NO_NEW union all</v>
      </c>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V665" s="16"/>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c r="CH665" s="17"/>
      <c r="CI665" s="17"/>
      <c r="CJ665" s="17"/>
      <c r="CK665" s="17"/>
      <c r="CL665" s="17"/>
      <c r="CM665" s="17"/>
      <c r="CN665" s="17"/>
      <c r="CO665" s="17"/>
      <c r="CP665" s="17"/>
      <c r="CQ665" s="17"/>
      <c r="CR665" s="17"/>
      <c r="CS665" s="17"/>
      <c r="CT665" s="17"/>
      <c r="CU665" s="17"/>
      <c r="CV665" s="17"/>
      <c r="CW665" s="17"/>
      <c r="CX665" s="17"/>
      <c r="CY665" s="17"/>
      <c r="CZ665" s="17"/>
      <c r="DA665" s="17"/>
      <c r="DB665" s="17"/>
      <c r="DC665" s="17"/>
      <c r="DD665" s="17"/>
      <c r="DE665" s="17"/>
      <c r="DF665" s="17"/>
      <c r="DG665" s="17"/>
      <c r="DH665" s="17"/>
      <c r="DI665" s="17"/>
      <c r="DJ665" s="17"/>
      <c r="DK665" s="17"/>
    </row>
    <row r="666" spans="5:115" x14ac:dyDescent="0.25">
      <c r="E666" s="36" t="str">
        <f t="shared" si="1"/>
        <v>select 'MHMFE84P8KK015749' CHASSIS_NO, 'B9415CXS' PLAT_NO_OLD, 'B9344JXS' PLAT_NO_NEW union all</v>
      </c>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V666" s="16" t="s">
        <v>29</v>
      </c>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c r="CH666" s="17"/>
      <c r="CI666" s="17"/>
      <c r="CJ666" s="17"/>
      <c r="CK666" s="17"/>
      <c r="CL666" s="17"/>
      <c r="CM666" s="17"/>
      <c r="CN666" s="17"/>
      <c r="CO666" s="17"/>
      <c r="CP666" s="17"/>
      <c r="CQ666" s="17"/>
      <c r="CR666" s="17"/>
      <c r="CS666" s="17"/>
      <c r="CT666" s="17"/>
      <c r="CU666" s="17"/>
      <c r="CV666" s="17"/>
      <c r="CW666" s="17"/>
      <c r="CX666" s="17"/>
      <c r="CY666" s="17"/>
      <c r="CZ666" s="17"/>
      <c r="DA666" s="17"/>
      <c r="DB666" s="17"/>
      <c r="DC666" s="17"/>
      <c r="DD666" s="17"/>
      <c r="DE666" s="17"/>
      <c r="DF666" s="17"/>
      <c r="DG666" s="17"/>
      <c r="DH666" s="17"/>
      <c r="DI666" s="17"/>
      <c r="DJ666" s="17"/>
      <c r="DK666" s="17"/>
    </row>
    <row r="667" spans="5:115" x14ac:dyDescent="0.25">
      <c r="E667" s="36" t="str">
        <f t="shared" si="1"/>
        <v>select 'MHMFE84P8KK015888' CHASSIS_NO, 'B9422CXS' PLAT_NO_OLD, 'B9349JXS' PLAT_NO_NEW union all</v>
      </c>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V667" s="19" t="s">
        <v>24</v>
      </c>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c r="CH667" s="17"/>
      <c r="CI667" s="17"/>
      <c r="CJ667" s="17"/>
      <c r="CK667" s="17"/>
      <c r="CL667" s="17"/>
      <c r="CM667" s="17"/>
      <c r="CN667" s="17"/>
      <c r="CO667" s="17"/>
      <c r="CP667" s="17"/>
      <c r="CQ667" s="17"/>
      <c r="CR667" s="17"/>
      <c r="CS667" s="17"/>
      <c r="CT667" s="17"/>
      <c r="CU667" s="17"/>
      <c r="CV667" s="17"/>
      <c r="CW667" s="17"/>
      <c r="CX667" s="17"/>
      <c r="CY667" s="17"/>
      <c r="CZ667" s="17"/>
      <c r="DA667" s="17"/>
      <c r="DB667" s="17"/>
      <c r="DC667" s="17"/>
      <c r="DD667" s="17"/>
      <c r="DE667" s="17"/>
      <c r="DF667" s="17"/>
      <c r="DG667" s="17"/>
      <c r="DH667" s="17"/>
      <c r="DI667" s="17"/>
      <c r="DJ667" s="17"/>
      <c r="DK667" s="17"/>
    </row>
    <row r="668" spans="5:115" x14ac:dyDescent="0.25">
      <c r="E668" s="14" t="s">
        <v>256</v>
      </c>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row>
    <row r="669" spans="5:115" x14ac:dyDescent="0.25">
      <c r="E669" s="14"/>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row>
    <row r="670" spans="5:115" x14ac:dyDescent="0.25">
      <c r="E670" s="14" t="s">
        <v>233</v>
      </c>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row>
    <row r="671" spans="5:115" x14ac:dyDescent="0.25">
      <c r="E671" s="14" t="s">
        <v>20</v>
      </c>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row>
    <row r="672" spans="5:115" x14ac:dyDescent="0.25">
      <c r="E672" s="14" t="s">
        <v>381</v>
      </c>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row>
    <row r="673" spans="5:45" x14ac:dyDescent="0.25">
      <c r="E673" s="14" t="s">
        <v>1587</v>
      </c>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row>
    <row r="674" spans="5:45" x14ac:dyDescent="0.25">
      <c r="E674" s="14" t="s">
        <v>1575</v>
      </c>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row>
    <row r="675" spans="5:45" x14ac:dyDescent="0.25">
      <c r="E675" s="14" t="s">
        <v>1576</v>
      </c>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row>
    <row r="676" spans="5:45" x14ac:dyDescent="0.25">
      <c r="E676" s="14" t="s">
        <v>1577</v>
      </c>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row>
    <row r="677" spans="5:45" x14ac:dyDescent="0.25">
      <c r="E677" s="14" t="s">
        <v>1076</v>
      </c>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row>
    <row r="678" spans="5:45" x14ac:dyDescent="0.25">
      <c r="E678" s="14" t="s">
        <v>1578</v>
      </c>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row>
    <row r="679" spans="5:45" x14ac:dyDescent="0.25">
      <c r="E679" s="14" t="s">
        <v>1580</v>
      </c>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row>
    <row r="680" spans="5:45" x14ac:dyDescent="0.25">
      <c r="E680" s="14" t="s">
        <v>1581</v>
      </c>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row>
    <row r="681" spans="5:45" x14ac:dyDescent="0.25">
      <c r="E681" s="14" t="s">
        <v>375</v>
      </c>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row>
    <row r="682" spans="5:45" x14ac:dyDescent="0.25">
      <c r="E682" s="36" t="s">
        <v>1582</v>
      </c>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row>
    <row r="683" spans="5:45" x14ac:dyDescent="0.25">
      <c r="E683" s="14" t="s">
        <v>1579</v>
      </c>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row>
    <row r="684" spans="5:45" x14ac:dyDescent="0.25">
      <c r="E684" s="14" t="s">
        <v>378</v>
      </c>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row>
    <row r="685" spans="5:45" x14ac:dyDescent="0.25">
      <c r="E685" s="14" t="s">
        <v>257</v>
      </c>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row>
    <row r="686" spans="5:45" x14ac:dyDescent="0.25">
      <c r="E686" s="14" t="s">
        <v>257</v>
      </c>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row>
    <row r="687" spans="5:45" x14ac:dyDescent="0.25">
      <c r="E687" s="14" t="s">
        <v>1077</v>
      </c>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row>
    <row r="689" spans="5:71" x14ac:dyDescent="0.25">
      <c r="E689" s="1" t="s">
        <v>4</v>
      </c>
      <c r="BS689" s="1" t="s">
        <v>5</v>
      </c>
    </row>
    <row r="733" spans="5:5" x14ac:dyDescent="0.25">
      <c r="E733" s="1" t="s">
        <v>1058</v>
      </c>
    </row>
    <row r="788" spans="5:5" x14ac:dyDescent="0.25">
      <c r="E788" s="1" t="s">
        <v>1059</v>
      </c>
    </row>
    <row r="820" spans="5:5" x14ac:dyDescent="0.25">
      <c r="E820" s="22" t="s">
        <v>1588</v>
      </c>
    </row>
    <row r="821" spans="5:5" x14ac:dyDescent="0.25">
      <c r="E821" t="s">
        <v>1589</v>
      </c>
    </row>
    <row r="822" spans="5:5" x14ac:dyDescent="0.25">
      <c r="E822"/>
    </row>
    <row r="838" spans="3:3" customFormat="1" x14ac:dyDescent="0.25"/>
    <row r="839" spans="3:3" customFormat="1" x14ac:dyDescent="0.25">
      <c r="C839" s="4">
        <v>0</v>
      </c>
    </row>
  </sheetData>
  <hyperlinks>
    <hyperlink ref="E60" r:id="rId1" display="https://teams.microsoft.com/l/message/19:d7afe02c6ef44f8b911b53dfceb5756d@thread.v2/1721182350054?context=%7B%22contextType%22%3A%22chat%22%7D" xr:uid="{8E23F1CC-4EA7-4D5D-936D-DD949EC96CBC}"/>
    <hyperlink ref="E382" r:id="rId2" display="https://teams.microsoft.com/l/message/19:633595e6-2f48-4516-ad3c-37a06400ad9d_c869a345-f176-4ecc-a5d1-ed669c946231@unq.gbl.spaces/1722917103361?context=%7B%22contextType%22%3A%22chat%22%7D" xr:uid="{AA314AC4-F063-4E22-824D-C6A8D054B2BB}"/>
    <hyperlink ref="E393" r:id="rId3" display="https://teams.microsoft.com/l/message/19:633595e6-2f48-4516-ad3c-37a06400ad9d_c869a345-f176-4ecc-a5d1-ed669c946231@unq.gbl.spaces/1722918730975?context=%7B%22contextType%22%3A%22chat%22%7D" xr:uid="{3FB57730-975D-40BE-A34D-FAD7892628D1}"/>
    <hyperlink ref="E820" r:id="rId4" display="https://teams.microsoft.com/l/message/19:09c8da91-78a0-4a77-9e47-0ae891441106_c869a345-f176-4ecc-a5d1-ed669c946231@unq.gbl.spaces/1722928979762?context=%7B%22contextType%22%3A%22chat%22%7D" xr:uid="{C58CFE84-29D0-4177-BE0D-F7C8C13F4D2D}"/>
    <hyperlink ref="E427" r:id="rId5" display="https://teams.microsoft.com/l/message/19:633595e6-2f48-4516-ad3c-37a06400ad9d_c869a345-f176-4ecc-a5d1-ed669c946231@unq.gbl.spaces/1723093270757?context=%7B%22contextType%22%3A%22chat%22%7D" xr:uid="{19F5C37B-C339-450C-A2A2-84A5A8D6EB72}"/>
    <hyperlink ref="E578" r:id="rId6" display="https://teams.microsoft.com/l/message/19:633595e6-2f48-4516-ad3c-37a06400ad9d_c869a345-f176-4ecc-a5d1-ed669c946231@unq.gbl.spaces/1723099774755?context=%7B%22contextType%22%3A%22chat%22%7D" xr:uid="{E6C11A21-1185-455E-AA3F-EC21CF13834B}"/>
  </hyperlinks>
  <pageMargins left="0.7" right="0.7" top="0.75" bottom="0.75" header="0.3" footer="0.3"/>
  <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1529-6B72-4072-A416-E0E871C3A619}">
  <dimension ref="B2:C4"/>
  <sheetViews>
    <sheetView zoomScale="85" zoomScaleNormal="85" workbookViewId="0">
      <selection activeCell="E6" sqref="E6"/>
    </sheetView>
  </sheetViews>
  <sheetFormatPr defaultColWidth="2.85546875" defaultRowHeight="15" x14ac:dyDescent="0.25"/>
  <sheetData>
    <row r="2" spans="2:3" x14ac:dyDescent="0.25">
      <c r="B2" s="1" t="s">
        <v>1619</v>
      </c>
      <c r="C2" s="3"/>
    </row>
    <row r="3" spans="2:3" x14ac:dyDescent="0.25">
      <c r="B3" s="3"/>
      <c r="C3" s="3"/>
    </row>
    <row r="4" spans="2:3" x14ac:dyDescent="0.25">
      <c r="B4" s="3"/>
      <c r="C4" s="4">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A58F-6428-4933-B5D2-EBE6B3A776B8}">
  <dimension ref="B2:GG2863"/>
  <sheetViews>
    <sheetView topLeftCell="A439" zoomScale="85" zoomScaleNormal="85" workbookViewId="0">
      <selection activeCell="BN461" sqref="BN461"/>
    </sheetView>
  </sheetViews>
  <sheetFormatPr defaultColWidth="2.85546875" defaultRowHeight="15" x14ac:dyDescent="0.25"/>
  <cols>
    <col min="1" max="16384" width="2.85546875" style="3"/>
  </cols>
  <sheetData>
    <row r="2" spans="2:5" x14ac:dyDescent="0.25">
      <c r="B2" s="1" t="s">
        <v>1819</v>
      </c>
    </row>
    <row r="4" spans="2:5" x14ac:dyDescent="0.25">
      <c r="C4" s="21">
        <v>0</v>
      </c>
      <c r="E4" s="1" t="s">
        <v>942</v>
      </c>
    </row>
    <row r="5" spans="2:5" x14ac:dyDescent="0.25">
      <c r="E5" s="3" t="s">
        <v>943</v>
      </c>
    </row>
    <row r="6" spans="2:5" x14ac:dyDescent="0.25">
      <c r="E6" s="1" t="s">
        <v>944</v>
      </c>
    </row>
    <row r="7" spans="2:5" x14ac:dyDescent="0.25">
      <c r="E7" s="3" t="s">
        <v>128</v>
      </c>
    </row>
    <row r="8" spans="2:5" x14ac:dyDescent="0.25">
      <c r="E8" s="3" t="s">
        <v>129</v>
      </c>
    </row>
    <row r="10" spans="2:5" customFormat="1" x14ac:dyDescent="0.25">
      <c r="E10" t="s">
        <v>125</v>
      </c>
    </row>
    <row r="11" spans="2:5" customFormat="1" x14ac:dyDescent="0.25">
      <c r="E11" s="68" t="s">
        <v>1599</v>
      </c>
    </row>
    <row r="12" spans="2:5" customFormat="1" x14ac:dyDescent="0.25"/>
    <row r="13" spans="2:5" x14ac:dyDescent="0.25">
      <c r="E13" s="54" t="s">
        <v>142</v>
      </c>
    </row>
    <row r="14" spans="2:5" x14ac:dyDescent="0.25">
      <c r="E14" s="3" t="s">
        <v>217</v>
      </c>
    </row>
    <row r="16" spans="2:5" x14ac:dyDescent="0.25">
      <c r="E16" s="54" t="s">
        <v>219</v>
      </c>
    </row>
    <row r="17" spans="5:42" x14ac:dyDescent="0.25">
      <c r="E17" s="3" t="s">
        <v>279</v>
      </c>
    </row>
    <row r="19" spans="5:42" x14ac:dyDescent="0.25">
      <c r="E19" s="54" t="s">
        <v>220</v>
      </c>
    </row>
    <row r="20" spans="5:42" x14ac:dyDescent="0.25">
      <c r="E20" s="3" t="s">
        <v>280</v>
      </c>
    </row>
    <row r="22" spans="5:42" x14ac:dyDescent="0.25">
      <c r="E22" s="54" t="s">
        <v>99</v>
      </c>
    </row>
    <row r="23" spans="5:42" x14ac:dyDescent="0.25">
      <c r="E23" s="3" t="s">
        <v>947</v>
      </c>
      <c r="AH23" s="1" t="s">
        <v>210</v>
      </c>
      <c r="AP23" s="1" t="s">
        <v>948</v>
      </c>
    </row>
    <row r="25" spans="5:42" x14ac:dyDescent="0.25">
      <c r="E25" s="54" t="s">
        <v>100</v>
      </c>
    </row>
    <row r="26" spans="5:42" x14ac:dyDescent="0.25">
      <c r="E26" s="3" t="s">
        <v>945</v>
      </c>
    </row>
    <row r="28" spans="5:42" x14ac:dyDescent="0.25">
      <c r="E28" s="54" t="s">
        <v>104</v>
      </c>
    </row>
    <row r="29" spans="5:42" x14ac:dyDescent="0.25">
      <c r="E29" s="3" t="s">
        <v>949</v>
      </c>
      <c r="R29" s="1" t="s">
        <v>210</v>
      </c>
    </row>
    <row r="30" spans="5:42" x14ac:dyDescent="0.25">
      <c r="E30" s="3" t="s">
        <v>956</v>
      </c>
      <c r="R30" s="1" t="s">
        <v>456</v>
      </c>
    </row>
    <row r="31" spans="5:42" x14ac:dyDescent="0.25">
      <c r="E31" s="3" t="s">
        <v>957</v>
      </c>
      <c r="R31" s="1" t="s">
        <v>958</v>
      </c>
    </row>
    <row r="32" spans="5:42" x14ac:dyDescent="0.25">
      <c r="E32" s="3" t="s">
        <v>959</v>
      </c>
      <c r="R32" s="1" t="s">
        <v>960</v>
      </c>
    </row>
    <row r="33" spans="5:18" x14ac:dyDescent="0.25">
      <c r="E33" s="3" t="s">
        <v>955</v>
      </c>
      <c r="R33" s="1" t="s">
        <v>948</v>
      </c>
    </row>
    <row r="34" spans="5:18" x14ac:dyDescent="0.25">
      <c r="E34" s="3" t="s">
        <v>950</v>
      </c>
      <c r="R34" s="1" t="s">
        <v>457</v>
      </c>
    </row>
    <row r="35" spans="5:18" x14ac:dyDescent="0.25">
      <c r="E35" s="3" t="s">
        <v>951</v>
      </c>
      <c r="R35" s="1" t="s">
        <v>952</v>
      </c>
    </row>
    <row r="36" spans="5:18" x14ac:dyDescent="0.25">
      <c r="E36" s="3" t="s">
        <v>953</v>
      </c>
      <c r="R36" s="1" t="s">
        <v>954</v>
      </c>
    </row>
    <row r="38" spans="5:18" x14ac:dyDescent="0.25">
      <c r="E38" s="54" t="s">
        <v>101</v>
      </c>
    </row>
    <row r="39" spans="5:18" x14ac:dyDescent="0.25">
      <c r="E39" s="3" t="s">
        <v>949</v>
      </c>
      <c r="R39" s="1" t="s">
        <v>210</v>
      </c>
    </row>
    <row r="40" spans="5:18" x14ac:dyDescent="0.25">
      <c r="E40" s="3" t="s">
        <v>950</v>
      </c>
      <c r="R40" s="1" t="s">
        <v>457</v>
      </c>
    </row>
    <row r="41" spans="5:18" x14ac:dyDescent="0.25">
      <c r="E41" s="3" t="s">
        <v>951</v>
      </c>
      <c r="R41" s="1" t="s">
        <v>952</v>
      </c>
    </row>
    <row r="42" spans="5:18" x14ac:dyDescent="0.25">
      <c r="E42" s="3" t="s">
        <v>953</v>
      </c>
      <c r="R42" s="1" t="s">
        <v>954</v>
      </c>
    </row>
    <row r="43" spans="5:18" x14ac:dyDescent="0.25">
      <c r="E43" s="3" t="s">
        <v>955</v>
      </c>
      <c r="R43" s="1" t="s">
        <v>948</v>
      </c>
    </row>
    <row r="44" spans="5:18" x14ac:dyDescent="0.25">
      <c r="E44" s="3" t="s">
        <v>956</v>
      </c>
      <c r="R44" s="1" t="s">
        <v>456</v>
      </c>
    </row>
    <row r="45" spans="5:18" x14ac:dyDescent="0.25">
      <c r="E45" s="3" t="s">
        <v>957</v>
      </c>
      <c r="R45" s="1" t="s">
        <v>958</v>
      </c>
    </row>
    <row r="46" spans="5:18" x14ac:dyDescent="0.25">
      <c r="E46" s="3" t="s">
        <v>959</v>
      </c>
      <c r="R46" s="1" t="s">
        <v>960</v>
      </c>
    </row>
    <row r="48" spans="5:18" customFormat="1" x14ac:dyDescent="0.25">
      <c r="E48" s="1" t="s">
        <v>1222</v>
      </c>
    </row>
    <row r="49" spans="5:5" customFormat="1" x14ac:dyDescent="0.25"/>
    <row r="50" spans="5:5" customFormat="1" x14ac:dyDescent="0.25">
      <c r="E50" s="22" t="s">
        <v>1469</v>
      </c>
    </row>
    <row r="51" spans="5:5" customFormat="1" x14ac:dyDescent="0.25">
      <c r="E51" t="s">
        <v>1470</v>
      </c>
    </row>
    <row r="52" spans="5:5" customFormat="1" x14ac:dyDescent="0.25"/>
    <row r="53" spans="5:5" customFormat="1" x14ac:dyDescent="0.25"/>
    <row r="54" spans="5:5" customFormat="1" x14ac:dyDescent="0.25"/>
    <row r="55" spans="5:5" customFormat="1" x14ac:dyDescent="0.25"/>
    <row r="56" spans="5:5" customFormat="1" x14ac:dyDescent="0.25"/>
    <row r="57" spans="5:5" customFormat="1" x14ac:dyDescent="0.25"/>
    <row r="58" spans="5:5" customFormat="1" x14ac:dyDescent="0.25"/>
    <row r="59" spans="5:5" customFormat="1" x14ac:dyDescent="0.25"/>
    <row r="60" spans="5:5" customFormat="1" x14ac:dyDescent="0.25"/>
    <row r="61" spans="5:5" customFormat="1" x14ac:dyDescent="0.25"/>
    <row r="62" spans="5:5" customFormat="1" x14ac:dyDescent="0.25"/>
    <row r="63" spans="5:5" customFormat="1" x14ac:dyDescent="0.25"/>
    <row r="64" spans="5:5"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spans="5:18" customFormat="1" x14ac:dyDescent="0.25"/>
    <row r="82" spans="5:18" customFormat="1" x14ac:dyDescent="0.25"/>
    <row r="83" spans="5:18" customFormat="1" x14ac:dyDescent="0.25"/>
    <row r="84" spans="5:18" customFormat="1" x14ac:dyDescent="0.25"/>
    <row r="85" spans="5:18" customFormat="1" x14ac:dyDescent="0.25"/>
    <row r="86" spans="5:18" customFormat="1" x14ac:dyDescent="0.25"/>
    <row r="87" spans="5:18" customFormat="1" x14ac:dyDescent="0.25"/>
    <row r="88" spans="5:18" customFormat="1" x14ac:dyDescent="0.25"/>
    <row r="89" spans="5:18" customFormat="1" x14ac:dyDescent="0.25"/>
    <row r="90" spans="5:18" customFormat="1" x14ac:dyDescent="0.25"/>
    <row r="91" spans="5:18" customFormat="1" x14ac:dyDescent="0.25"/>
    <row r="92" spans="5:18" customFormat="1" x14ac:dyDescent="0.25">
      <c r="E92" s="1" t="s">
        <v>1471</v>
      </c>
    </row>
    <row r="93" spans="5:18" customFormat="1" x14ac:dyDescent="0.25"/>
    <row r="94" spans="5:18" x14ac:dyDescent="0.25">
      <c r="E94" s="54" t="s">
        <v>1473</v>
      </c>
    </row>
    <row r="96" spans="5:18" x14ac:dyDescent="0.25">
      <c r="E96" s="3" t="s">
        <v>949</v>
      </c>
      <c r="R96" s="1" t="s">
        <v>210</v>
      </c>
    </row>
    <row r="97" spans="5:18" x14ac:dyDescent="0.25">
      <c r="E97" s="3" t="s">
        <v>956</v>
      </c>
      <c r="R97" s="1" t="s">
        <v>456</v>
      </c>
    </row>
    <row r="98" spans="5:18" x14ac:dyDescent="0.25">
      <c r="E98" s="3" t="s">
        <v>957</v>
      </c>
      <c r="R98" s="1" t="s">
        <v>958</v>
      </c>
    </row>
    <row r="99" spans="5:18" x14ac:dyDescent="0.25">
      <c r="E99" s="3" t="s">
        <v>959</v>
      </c>
      <c r="R99" s="1" t="s">
        <v>960</v>
      </c>
    </row>
    <row r="101" spans="5:18" x14ac:dyDescent="0.25">
      <c r="E101" s="3" t="s">
        <v>955</v>
      </c>
      <c r="R101" s="1" t="s">
        <v>948</v>
      </c>
    </row>
    <row r="102" spans="5:18" x14ac:dyDescent="0.25">
      <c r="E102" s="3" t="s">
        <v>950</v>
      </c>
      <c r="R102" s="1" t="s">
        <v>457</v>
      </c>
    </row>
    <row r="103" spans="5:18" x14ac:dyDescent="0.25">
      <c r="E103" s="3" t="s">
        <v>951</v>
      </c>
      <c r="R103" s="1" t="s">
        <v>952</v>
      </c>
    </row>
    <row r="104" spans="5:18" x14ac:dyDescent="0.25">
      <c r="E104" s="3" t="s">
        <v>953</v>
      </c>
      <c r="R104" s="1" t="s">
        <v>954</v>
      </c>
    </row>
    <row r="106" spans="5:18" x14ac:dyDescent="0.25">
      <c r="E106" s="54" t="s">
        <v>1474</v>
      </c>
    </row>
    <row r="108" spans="5:18" x14ac:dyDescent="0.25">
      <c r="E108" s="3" t="s">
        <v>949</v>
      </c>
      <c r="R108" s="1" t="s">
        <v>210</v>
      </c>
    </row>
    <row r="109" spans="5:18" x14ac:dyDescent="0.25">
      <c r="E109" s="3" t="s">
        <v>950</v>
      </c>
      <c r="R109" s="1" t="s">
        <v>457</v>
      </c>
    </row>
    <row r="110" spans="5:18" x14ac:dyDescent="0.25">
      <c r="E110" s="3" t="s">
        <v>951</v>
      </c>
      <c r="R110" s="1" t="s">
        <v>952</v>
      </c>
    </row>
    <row r="111" spans="5:18" x14ac:dyDescent="0.25">
      <c r="E111" s="3" t="s">
        <v>953</v>
      </c>
      <c r="R111" s="1" t="s">
        <v>954</v>
      </c>
    </row>
    <row r="113" spans="5:111" x14ac:dyDescent="0.25">
      <c r="E113" s="3" t="s">
        <v>955</v>
      </c>
      <c r="R113" s="1" t="s">
        <v>948</v>
      </c>
    </row>
    <row r="114" spans="5:111" x14ac:dyDescent="0.25">
      <c r="E114" s="3" t="s">
        <v>956</v>
      </c>
      <c r="R114" s="1" t="s">
        <v>456</v>
      </c>
    </row>
    <row r="115" spans="5:111" x14ac:dyDescent="0.25">
      <c r="E115" s="3" t="s">
        <v>957</v>
      </c>
      <c r="R115" s="1" t="s">
        <v>958</v>
      </c>
    </row>
    <row r="116" spans="5:111" x14ac:dyDescent="0.25">
      <c r="E116" s="3" t="s">
        <v>959</v>
      </c>
      <c r="R116" s="1" t="s">
        <v>960</v>
      </c>
    </row>
    <row r="118" spans="5:111" customFormat="1" x14ac:dyDescent="0.25">
      <c r="E118" s="26" t="s">
        <v>32</v>
      </c>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Q118" s="2" t="s">
        <v>41</v>
      </c>
      <c r="AR118" s="3"/>
      <c r="AS118" s="3"/>
      <c r="AT118" s="3"/>
      <c r="AU118" s="3"/>
      <c r="AV118" s="3"/>
      <c r="AW118" s="3"/>
      <c r="AX118" s="2" t="s">
        <v>41</v>
      </c>
      <c r="AY118" s="3"/>
      <c r="AZ118" s="3"/>
      <c r="BA118" s="3"/>
      <c r="BB118" s="3"/>
      <c r="BC118" s="3"/>
      <c r="BD118" s="3"/>
      <c r="BE118" s="2" t="s">
        <v>56</v>
      </c>
      <c r="BF118" s="3"/>
      <c r="BG118" s="3"/>
      <c r="BH118" s="3"/>
      <c r="BI118" s="3"/>
      <c r="BJ118" s="3"/>
      <c r="BK118" s="3"/>
      <c r="BL118" s="2" t="s">
        <v>37</v>
      </c>
      <c r="BM118" s="3"/>
      <c r="BN118" s="3"/>
      <c r="BO118" s="3"/>
      <c r="BP118" s="3"/>
      <c r="BQ118" s="3"/>
      <c r="BR118" s="3"/>
      <c r="BS118" s="3"/>
      <c r="BT118" s="2" t="s">
        <v>37</v>
      </c>
      <c r="BU118" s="3"/>
      <c r="BV118" s="3"/>
      <c r="BW118" s="3"/>
      <c r="BX118" s="3"/>
      <c r="BY118" s="3"/>
      <c r="BZ118" s="3"/>
      <c r="CA118" s="3"/>
      <c r="CB118" s="2" t="s">
        <v>39</v>
      </c>
      <c r="CC118" s="3"/>
      <c r="CD118" s="3"/>
      <c r="CE118" s="3"/>
      <c r="CF118" s="2" t="s">
        <v>168</v>
      </c>
      <c r="CG118" s="3"/>
      <c r="CH118" s="3"/>
      <c r="CI118" s="2" t="s">
        <v>169</v>
      </c>
      <c r="CJ118" s="3"/>
      <c r="CK118" s="3"/>
      <c r="CL118" s="3"/>
      <c r="CM118" s="3"/>
      <c r="CO118" s="3"/>
      <c r="CP118" s="2" t="s">
        <v>170</v>
      </c>
      <c r="CQ118" s="3"/>
      <c r="CR118" s="3"/>
      <c r="CS118" s="3"/>
      <c r="CT118" s="3"/>
      <c r="CU118" s="3"/>
      <c r="CV118" s="2" t="s">
        <v>168</v>
      </c>
      <c r="CW118" s="3"/>
      <c r="CX118" s="3"/>
      <c r="CY118" s="2" t="s">
        <v>169</v>
      </c>
      <c r="CZ118" s="3"/>
      <c r="DB118" s="3"/>
      <c r="DC118" s="3"/>
      <c r="DG118" s="2" t="s">
        <v>170</v>
      </c>
    </row>
    <row r="119" spans="5:111" customFormat="1" x14ac:dyDescent="0.25">
      <c r="E119" s="47" t="s">
        <v>166</v>
      </c>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Q119" t="s">
        <v>159</v>
      </c>
      <c r="AR119" s="3"/>
      <c r="AS119" s="3"/>
      <c r="AT119" s="3"/>
      <c r="AU119" s="3"/>
      <c r="AV119" s="3"/>
      <c r="AW119" s="3"/>
      <c r="AX119" t="s">
        <v>159</v>
      </c>
      <c r="AY119" s="3"/>
      <c r="AZ119" s="3"/>
      <c r="BA119" s="3"/>
      <c r="BB119" s="3"/>
      <c r="BC119" s="3"/>
      <c r="BD119" s="3"/>
      <c r="BE119" t="s">
        <v>492</v>
      </c>
      <c r="BF119" s="3"/>
      <c r="BG119" s="3"/>
      <c r="BH119" s="3"/>
      <c r="BI119" s="3"/>
      <c r="BJ119" s="3"/>
      <c r="BK119" s="3"/>
      <c r="BL119" t="s">
        <v>159</v>
      </c>
      <c r="BM119" s="3"/>
      <c r="BN119" s="3"/>
      <c r="BO119" s="3"/>
      <c r="BP119" s="3"/>
      <c r="BQ119" s="3"/>
      <c r="BR119" s="3"/>
      <c r="BS119" s="3"/>
      <c r="BT119" t="s">
        <v>159</v>
      </c>
      <c r="BU119" s="3"/>
      <c r="BV119" s="3"/>
      <c r="BW119" s="3"/>
      <c r="BX119" s="3"/>
      <c r="BY119" s="3"/>
      <c r="BZ119" s="3"/>
      <c r="CA119" s="3"/>
      <c r="CB119" t="s">
        <v>457</v>
      </c>
      <c r="CC119" s="3"/>
      <c r="CD119" s="3"/>
      <c r="CE119" s="3"/>
      <c r="CF119" t="s">
        <v>1593</v>
      </c>
      <c r="CG119" s="3"/>
      <c r="CH119" s="3"/>
      <c r="CI119" s="40" t="s">
        <v>1597</v>
      </c>
      <c r="CJ119" s="3"/>
      <c r="CK119" s="3"/>
      <c r="CL119" s="3"/>
      <c r="CM119" s="3"/>
      <c r="CO119" s="3"/>
      <c r="CP119" t="s">
        <v>1594</v>
      </c>
      <c r="CQ119" s="3"/>
      <c r="CR119" s="3"/>
      <c r="CS119" s="3"/>
      <c r="CT119" s="3"/>
      <c r="CU119" s="3"/>
      <c r="CV119" t="s">
        <v>159</v>
      </c>
      <c r="CW119" s="3"/>
      <c r="CX119" s="3"/>
      <c r="CY119" t="s">
        <v>159</v>
      </c>
      <c r="CZ119" s="3"/>
      <c r="DB119" s="3"/>
      <c r="DC119" s="3"/>
      <c r="DG119" t="s">
        <v>159</v>
      </c>
    </row>
    <row r="120" spans="5:111" customFormat="1" x14ac:dyDescent="0.25">
      <c r="E120" s="26" t="s">
        <v>1475</v>
      </c>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Q120" t="s">
        <v>1595</v>
      </c>
      <c r="AR120" s="3"/>
      <c r="AS120" s="3"/>
      <c r="AT120" s="3"/>
      <c r="AU120" s="3"/>
      <c r="AV120" s="3"/>
      <c r="AW120" s="3"/>
      <c r="AX120" t="s">
        <v>1595</v>
      </c>
      <c r="AY120" s="3"/>
      <c r="AZ120" s="3"/>
      <c r="BA120" s="3"/>
      <c r="BB120" s="3"/>
      <c r="BC120" s="3"/>
      <c r="BD120" s="3"/>
      <c r="BE120" t="s">
        <v>493</v>
      </c>
      <c r="BF120" s="3"/>
      <c r="BG120" s="3"/>
      <c r="BH120" s="3"/>
      <c r="BI120" s="3"/>
      <c r="BJ120" s="3"/>
      <c r="BK120" s="3"/>
      <c r="BL120" t="s">
        <v>1596</v>
      </c>
      <c r="BM120" s="3"/>
      <c r="BN120" s="3"/>
      <c r="BO120" s="3"/>
      <c r="BP120" s="3"/>
      <c r="BQ120" s="3"/>
      <c r="BR120" s="3"/>
      <c r="BS120" s="3"/>
      <c r="BT120" t="s">
        <v>1596</v>
      </c>
      <c r="BU120" s="3"/>
      <c r="BV120" s="3"/>
      <c r="BW120" s="3"/>
      <c r="BX120" s="3"/>
      <c r="BY120" s="3"/>
      <c r="BZ120" s="3"/>
      <c r="CA120" s="3"/>
      <c r="CB120" t="s">
        <v>456</v>
      </c>
      <c r="CC120" s="3"/>
      <c r="CD120" s="3"/>
      <c r="CE120" s="3"/>
      <c r="CF120" t="s">
        <v>1593</v>
      </c>
      <c r="CG120" s="3"/>
      <c r="CH120" s="3"/>
      <c r="CI120" s="40" t="s">
        <v>1597</v>
      </c>
      <c r="CJ120" s="3"/>
      <c r="CK120" s="3"/>
      <c r="CL120" s="3"/>
      <c r="CM120" s="3"/>
      <c r="CO120" s="3"/>
      <c r="CP120" t="s">
        <v>1594</v>
      </c>
      <c r="CQ120" s="3"/>
      <c r="CR120" s="3"/>
      <c r="CS120" s="3"/>
      <c r="CT120" s="3"/>
      <c r="CU120" s="3"/>
      <c r="CV120" t="s">
        <v>246</v>
      </c>
      <c r="CW120" s="3"/>
      <c r="CX120" s="3"/>
      <c r="CY120" s="40" t="s">
        <v>1598</v>
      </c>
      <c r="CZ120" s="3"/>
      <c r="DB120" s="3"/>
      <c r="DC120" s="3"/>
      <c r="DG120" t="s">
        <v>247</v>
      </c>
    </row>
    <row r="121" spans="5:111" customFormat="1" x14ac:dyDescent="0.25">
      <c r="E121" s="26" t="s">
        <v>1480</v>
      </c>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row>
    <row r="122" spans="5:111" customFormat="1" x14ac:dyDescent="0.25">
      <c r="E122" s="66" t="s">
        <v>1476</v>
      </c>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row>
    <row r="123" spans="5:111" customFormat="1" x14ac:dyDescent="0.25">
      <c r="E123" s="26" t="s">
        <v>1481</v>
      </c>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row>
    <row r="124" spans="5:111" customFormat="1" x14ac:dyDescent="0.25">
      <c r="E124" s="26" t="s">
        <v>157</v>
      </c>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row>
    <row r="125" spans="5:111" customFormat="1" x14ac:dyDescent="0.25">
      <c r="E125" s="26" t="s">
        <v>758</v>
      </c>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row>
    <row r="126" spans="5:111" customFormat="1" x14ac:dyDescent="0.25">
      <c r="E126" s="26" t="s">
        <v>42</v>
      </c>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Q126" s="3"/>
    </row>
    <row r="127" spans="5:111" customFormat="1" x14ac:dyDescent="0.25">
      <c r="E127" s="26" t="s">
        <v>1590</v>
      </c>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Q127" s="3"/>
    </row>
    <row r="128" spans="5:111" customFormat="1" x14ac:dyDescent="0.25">
      <c r="E128" s="26" t="s">
        <v>1591</v>
      </c>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Q128" s="3"/>
    </row>
    <row r="129" spans="5:41" customFormat="1" x14ac:dyDescent="0.25">
      <c r="E129" s="26" t="s">
        <v>36</v>
      </c>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row>
    <row r="130" spans="5:41" customFormat="1" x14ac:dyDescent="0.25">
      <c r="E130" s="26" t="s">
        <v>1592</v>
      </c>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row>
    <row r="131" spans="5:41" customFormat="1" x14ac:dyDescent="0.25">
      <c r="E131" s="26" t="s">
        <v>60</v>
      </c>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row>
    <row r="132" spans="5:41" customFormat="1" x14ac:dyDescent="0.25">
      <c r="E132" s="66" t="s">
        <v>1477</v>
      </c>
      <c r="F132" s="67"/>
      <c r="G132" s="67"/>
      <c r="H132" s="67"/>
      <c r="I132" s="67"/>
      <c r="J132" s="67"/>
      <c r="K132" s="67"/>
      <c r="L132" s="67"/>
      <c r="M132" s="67"/>
      <c r="N132" s="67"/>
      <c r="O132" s="67"/>
      <c r="P132" s="67"/>
      <c r="Q132" s="67"/>
      <c r="R132" s="67"/>
      <c r="S132" s="67"/>
      <c r="T132" s="67"/>
      <c r="U132" s="67"/>
      <c r="V132" s="67"/>
      <c r="W132" s="67"/>
      <c r="X132" s="67"/>
      <c r="Y132" s="67"/>
      <c r="Z132" s="67"/>
      <c r="AA132" s="67"/>
      <c r="AB132" s="67"/>
      <c r="AC132" s="67"/>
      <c r="AD132" s="67"/>
      <c r="AE132" s="67"/>
      <c r="AF132" s="67"/>
      <c r="AG132" s="67"/>
      <c r="AH132" s="67"/>
      <c r="AI132" s="67"/>
      <c r="AJ132" s="67"/>
      <c r="AK132" s="67"/>
      <c r="AL132" s="67"/>
      <c r="AM132" s="67"/>
      <c r="AN132" s="67"/>
      <c r="AO132" s="67"/>
    </row>
    <row r="133" spans="5:41" customFormat="1" x14ac:dyDescent="0.25">
      <c r="E133" s="66" t="s">
        <v>1478</v>
      </c>
      <c r="F133" s="67"/>
      <c r="G133" s="67"/>
      <c r="H133" s="67"/>
      <c r="I133" s="67"/>
      <c r="J133" s="67"/>
      <c r="K133" s="67"/>
      <c r="L133" s="67"/>
      <c r="M133" s="67"/>
      <c r="N133" s="67"/>
      <c r="O133" s="67"/>
      <c r="P133" s="67"/>
      <c r="Q133" s="67"/>
      <c r="R133" s="67"/>
      <c r="S133" s="67"/>
      <c r="T133" s="67"/>
      <c r="U133" s="67"/>
      <c r="V133" s="67"/>
      <c r="W133" s="67"/>
      <c r="X133" s="67"/>
      <c r="Y133" s="67"/>
      <c r="Z133" s="67"/>
      <c r="AA133" s="67"/>
      <c r="AB133" s="67"/>
      <c r="AC133" s="67"/>
      <c r="AD133" s="67"/>
      <c r="AE133" s="67"/>
      <c r="AF133" s="67"/>
      <c r="AG133" s="67"/>
      <c r="AH133" s="67"/>
      <c r="AI133" s="67"/>
      <c r="AJ133" s="67"/>
      <c r="AK133" s="67"/>
      <c r="AL133" s="67"/>
      <c r="AM133" s="67"/>
      <c r="AN133" s="67"/>
      <c r="AO133" s="67"/>
    </row>
    <row r="134" spans="5:41" customFormat="1" x14ac:dyDescent="0.25">
      <c r="E134" s="26" t="s">
        <v>1479</v>
      </c>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row>
    <row r="135" spans="5:41" customFormat="1" x14ac:dyDescent="0.25"/>
    <row r="136" spans="5:41" customFormat="1" x14ac:dyDescent="0.25">
      <c r="E136" s="28" t="s">
        <v>22</v>
      </c>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row>
    <row r="137" spans="5:41" customFormat="1" x14ac:dyDescent="0.25">
      <c r="E137" s="28"/>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row>
    <row r="138" spans="5:41" customFormat="1" x14ac:dyDescent="0.25">
      <c r="E138" s="28" t="s">
        <v>45</v>
      </c>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row>
    <row r="139" spans="5:41" customFormat="1" x14ac:dyDescent="0.25">
      <c r="E139" s="28" t="s">
        <v>23</v>
      </c>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row>
    <row r="140" spans="5:41" customFormat="1" x14ac:dyDescent="0.25">
      <c r="E140" s="28" t="s">
        <v>1600</v>
      </c>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row>
    <row r="141" spans="5:41" customFormat="1" x14ac:dyDescent="0.25">
      <c r="E141" s="28" t="s">
        <v>1601</v>
      </c>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row>
    <row r="142" spans="5:41" customFormat="1" x14ac:dyDescent="0.25">
      <c r="E142" s="28" t="s">
        <v>1602</v>
      </c>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row>
    <row r="143" spans="5:41" customFormat="1" x14ac:dyDescent="0.25">
      <c r="E143" s="28" t="s">
        <v>183</v>
      </c>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row>
    <row r="144" spans="5:41" customFormat="1" x14ac:dyDescent="0.25">
      <c r="E144" s="28" t="s">
        <v>1603</v>
      </c>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row>
    <row r="145" spans="5:39" customFormat="1" x14ac:dyDescent="0.25">
      <c r="E145" s="28" t="s">
        <v>1604</v>
      </c>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row>
    <row r="146" spans="5:39" customFormat="1" x14ac:dyDescent="0.25">
      <c r="E146" s="28" t="s">
        <v>1605</v>
      </c>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row>
    <row r="147" spans="5:39" customFormat="1" x14ac:dyDescent="0.25">
      <c r="E147" s="28"/>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row>
    <row r="148" spans="5:39" customFormat="1" x14ac:dyDescent="0.25">
      <c r="E148" s="28" t="s">
        <v>45</v>
      </c>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row>
    <row r="149" spans="5:39" customFormat="1" x14ac:dyDescent="0.25">
      <c r="E149" s="28" t="s">
        <v>23</v>
      </c>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row>
    <row r="150" spans="5:39" customFormat="1" x14ac:dyDescent="0.25">
      <c r="E150" s="28" t="s">
        <v>1606</v>
      </c>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row>
    <row r="151" spans="5:39" customFormat="1" x14ac:dyDescent="0.25">
      <c r="E151" s="28" t="s">
        <v>1607</v>
      </c>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row>
    <row r="152" spans="5:39" customFormat="1" x14ac:dyDescent="0.25">
      <c r="E152" s="28" t="s">
        <v>1608</v>
      </c>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row>
    <row r="153" spans="5:39" customFormat="1" x14ac:dyDescent="0.25">
      <c r="E153" s="28" t="s">
        <v>183</v>
      </c>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row>
    <row r="154" spans="5:39" customFormat="1" x14ac:dyDescent="0.25">
      <c r="E154" s="28" t="s">
        <v>1603</v>
      </c>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row>
    <row r="155" spans="5:39" customFormat="1" x14ac:dyDescent="0.25">
      <c r="E155" s="28" t="s">
        <v>1604</v>
      </c>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row>
    <row r="156" spans="5:39" customFormat="1" x14ac:dyDescent="0.25">
      <c r="E156" s="28" t="s">
        <v>1609</v>
      </c>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row>
    <row r="157" spans="5:39" customFormat="1" x14ac:dyDescent="0.25">
      <c r="E157" s="28"/>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row>
    <row r="158" spans="5:39" customFormat="1" x14ac:dyDescent="0.25">
      <c r="E158" s="28" t="s">
        <v>161</v>
      </c>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row>
    <row r="159" spans="5:39" customFormat="1" x14ac:dyDescent="0.25">
      <c r="E159" s="28" t="s">
        <v>23</v>
      </c>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row>
    <row r="160" spans="5:39" customFormat="1" x14ac:dyDescent="0.25">
      <c r="E160" s="28" t="s">
        <v>1610</v>
      </c>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row>
    <row r="161" spans="5:87" customFormat="1" x14ac:dyDescent="0.25">
      <c r="E161" s="28" t="s">
        <v>1611</v>
      </c>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row>
    <row r="162" spans="5:87" customFormat="1" x14ac:dyDescent="0.25">
      <c r="E162" s="28" t="s">
        <v>1612</v>
      </c>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row>
    <row r="163" spans="5:87" customFormat="1" x14ac:dyDescent="0.25">
      <c r="E163" s="28" t="s">
        <v>1613</v>
      </c>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row>
    <row r="164" spans="5:87" customFormat="1" x14ac:dyDescent="0.25">
      <c r="E164" s="28" t="s">
        <v>173</v>
      </c>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row>
    <row r="165" spans="5:87" customFormat="1" x14ac:dyDescent="0.25">
      <c r="E165" s="28" t="s">
        <v>1614</v>
      </c>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row>
    <row r="166" spans="5:87" customFormat="1" x14ac:dyDescent="0.25">
      <c r="E166" s="28" t="s">
        <v>1615</v>
      </c>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row>
    <row r="167" spans="5:87" customFormat="1" x14ac:dyDescent="0.25">
      <c r="E167" s="28" t="s">
        <v>1616</v>
      </c>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row>
    <row r="168" spans="5:87" customFormat="1" x14ac:dyDescent="0.25">
      <c r="E168" s="28"/>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row>
    <row r="169" spans="5:87" customFormat="1" x14ac:dyDescent="0.25">
      <c r="E169" s="28" t="s">
        <v>29</v>
      </c>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row>
    <row r="170" spans="5:87" customFormat="1" x14ac:dyDescent="0.25">
      <c r="E170" s="28" t="s">
        <v>24</v>
      </c>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row>
    <row r="171" spans="5:87" customFormat="1" x14ac:dyDescent="0.25"/>
    <row r="172" spans="5:87" customFormat="1" x14ac:dyDescent="0.25">
      <c r="E172" s="2" t="s">
        <v>4</v>
      </c>
      <c r="CI172" s="2" t="s">
        <v>5</v>
      </c>
    </row>
    <row r="173" spans="5:87" customFormat="1" x14ac:dyDescent="0.25"/>
    <row r="174" spans="5:87" customFormat="1" x14ac:dyDescent="0.25"/>
    <row r="175" spans="5:87" customFormat="1" x14ac:dyDescent="0.25"/>
    <row r="176" spans="5:87"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spans="5:5" customFormat="1" x14ac:dyDescent="0.25"/>
    <row r="210" spans="5:5" customFormat="1" x14ac:dyDescent="0.25"/>
    <row r="211" spans="5:5" customFormat="1" x14ac:dyDescent="0.25"/>
    <row r="212" spans="5:5" customFormat="1" x14ac:dyDescent="0.25"/>
    <row r="213" spans="5:5" customFormat="1" x14ac:dyDescent="0.25"/>
    <row r="214" spans="5:5" customFormat="1" x14ac:dyDescent="0.25"/>
    <row r="215" spans="5:5" customFormat="1" x14ac:dyDescent="0.25"/>
    <row r="216" spans="5:5" customFormat="1" x14ac:dyDescent="0.25">
      <c r="E216" s="1" t="s">
        <v>210</v>
      </c>
    </row>
    <row r="217" spans="5:5" customFormat="1" x14ac:dyDescent="0.25"/>
    <row r="218" spans="5:5" customFormat="1" x14ac:dyDescent="0.25"/>
    <row r="219" spans="5:5" customFormat="1" x14ac:dyDescent="0.25"/>
    <row r="220" spans="5:5" customFormat="1" x14ac:dyDescent="0.25"/>
    <row r="221" spans="5:5" customFormat="1" x14ac:dyDescent="0.25"/>
    <row r="222" spans="5:5" customFormat="1" x14ac:dyDescent="0.25"/>
    <row r="223" spans="5:5" customFormat="1" x14ac:dyDescent="0.25"/>
    <row r="224" spans="5:5"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pans="5:5" customFormat="1" x14ac:dyDescent="0.25"/>
    <row r="258" spans="5:5" customFormat="1" x14ac:dyDescent="0.25"/>
    <row r="259" spans="5:5" customFormat="1" x14ac:dyDescent="0.25"/>
    <row r="260" spans="5:5" customFormat="1" x14ac:dyDescent="0.25"/>
    <row r="261" spans="5:5" customFormat="1" x14ac:dyDescent="0.25"/>
    <row r="262" spans="5:5" customFormat="1" x14ac:dyDescent="0.25"/>
    <row r="263" spans="5:5" customFormat="1" x14ac:dyDescent="0.25"/>
    <row r="264" spans="5:5" customFormat="1" x14ac:dyDescent="0.25">
      <c r="E264" s="1" t="s">
        <v>456</v>
      </c>
    </row>
    <row r="265" spans="5:5" customFormat="1" x14ac:dyDescent="0.25"/>
    <row r="266" spans="5:5" customFormat="1" x14ac:dyDescent="0.25"/>
    <row r="267" spans="5:5" customFormat="1" x14ac:dyDescent="0.25"/>
    <row r="268" spans="5:5" customFormat="1" x14ac:dyDescent="0.25"/>
    <row r="269" spans="5:5" customFormat="1" x14ac:dyDescent="0.25"/>
    <row r="270" spans="5:5" customFormat="1" x14ac:dyDescent="0.25"/>
    <row r="271" spans="5:5" customFormat="1" x14ac:dyDescent="0.25"/>
    <row r="272" spans="5:5"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spans="5:5" customFormat="1" x14ac:dyDescent="0.25"/>
    <row r="290" spans="5:5" customFormat="1" x14ac:dyDescent="0.25"/>
    <row r="291" spans="5:5" customFormat="1" x14ac:dyDescent="0.25"/>
    <row r="292" spans="5:5" customFormat="1" x14ac:dyDescent="0.25"/>
    <row r="293" spans="5:5" customFormat="1" x14ac:dyDescent="0.25">
      <c r="E293" s="1" t="s">
        <v>457</v>
      </c>
    </row>
    <row r="294" spans="5:5" customFormat="1" x14ac:dyDescent="0.25"/>
    <row r="295" spans="5:5" customFormat="1" x14ac:dyDescent="0.25"/>
    <row r="296" spans="5:5" customFormat="1" x14ac:dyDescent="0.25"/>
    <row r="297" spans="5:5" customFormat="1" x14ac:dyDescent="0.25"/>
    <row r="298" spans="5:5" customFormat="1" x14ac:dyDescent="0.25"/>
    <row r="299" spans="5:5" customFormat="1" x14ac:dyDescent="0.25"/>
    <row r="300" spans="5:5" customFormat="1" x14ac:dyDescent="0.25"/>
    <row r="301" spans="5:5" customFormat="1" x14ac:dyDescent="0.25"/>
    <row r="302" spans="5:5" customFormat="1" x14ac:dyDescent="0.25"/>
    <row r="303" spans="5:5" customFormat="1" x14ac:dyDescent="0.25"/>
    <row r="304" spans="5:5"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5:5" customFormat="1" x14ac:dyDescent="0.25"/>
    <row r="322" spans="5:5" customFormat="1" x14ac:dyDescent="0.25">
      <c r="E322" s="22" t="s">
        <v>1617</v>
      </c>
    </row>
    <row r="323" spans="5:5" customFormat="1" x14ac:dyDescent="0.25">
      <c r="E323" t="s">
        <v>1618</v>
      </c>
    </row>
    <row r="324" spans="5:5" customFormat="1" x14ac:dyDescent="0.25"/>
    <row r="325" spans="5:5" customFormat="1" x14ac:dyDescent="0.25"/>
    <row r="326" spans="5:5" customFormat="1" x14ac:dyDescent="0.25"/>
    <row r="327" spans="5:5" customFormat="1" x14ac:dyDescent="0.25"/>
    <row r="328" spans="5:5" customFormat="1" x14ac:dyDescent="0.25"/>
    <row r="329" spans="5:5" customFormat="1" x14ac:dyDescent="0.25"/>
    <row r="366" spans="5:5" x14ac:dyDescent="0.25">
      <c r="E366" s="1" t="s">
        <v>1946</v>
      </c>
    </row>
    <row r="368" spans="5:5" x14ac:dyDescent="0.25">
      <c r="E368" s="22" t="s">
        <v>1947</v>
      </c>
    </row>
    <row r="369" spans="5:5" x14ac:dyDescent="0.25">
      <c r="E369" t="s">
        <v>1948</v>
      </c>
    </row>
    <row r="370" spans="5:5" x14ac:dyDescent="0.25">
      <c r="E370"/>
    </row>
    <row r="392" spans="5:116" customFormat="1" x14ac:dyDescent="0.25">
      <c r="E392" s="26" t="s">
        <v>32</v>
      </c>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Q392" s="72" t="s">
        <v>41</v>
      </c>
      <c r="AR392" s="60"/>
      <c r="AS392" s="60"/>
      <c r="AT392" s="60"/>
      <c r="AU392" s="60"/>
      <c r="AV392" s="60"/>
      <c r="AW392" s="60"/>
      <c r="AX392" s="72" t="s">
        <v>41</v>
      </c>
      <c r="AY392" s="60"/>
      <c r="AZ392" s="60"/>
      <c r="BA392" s="60"/>
      <c r="BB392" s="60"/>
      <c r="BC392" s="60"/>
      <c r="BD392" s="60"/>
      <c r="BE392" s="72" t="s">
        <v>56</v>
      </c>
      <c r="BF392" s="60"/>
      <c r="BG392" s="60"/>
      <c r="BH392" s="60"/>
      <c r="BI392" s="60"/>
      <c r="BJ392" s="60"/>
      <c r="BK392" s="60"/>
      <c r="BL392" s="72" t="s">
        <v>37</v>
      </c>
      <c r="BM392" s="60"/>
      <c r="BN392" s="60"/>
      <c r="BO392" s="60"/>
      <c r="BP392" s="60"/>
      <c r="BQ392" s="60"/>
      <c r="BR392" s="60"/>
      <c r="BS392" s="60"/>
      <c r="BT392" s="72" t="s">
        <v>37</v>
      </c>
      <c r="BU392" s="60"/>
      <c r="BV392" s="60"/>
      <c r="BW392" s="60"/>
      <c r="BX392" s="60"/>
      <c r="BY392" s="60"/>
      <c r="BZ392" s="60"/>
      <c r="CA392" s="60"/>
      <c r="CB392" s="72" t="s">
        <v>39</v>
      </c>
      <c r="CC392" s="60"/>
      <c r="CD392" s="60"/>
      <c r="CE392" s="60"/>
      <c r="CF392" s="72" t="s">
        <v>168</v>
      </c>
      <c r="CG392" s="60"/>
      <c r="CH392" s="60"/>
      <c r="CI392" s="72" t="s">
        <v>169</v>
      </c>
      <c r="CJ392" s="60"/>
      <c r="CK392" s="60"/>
      <c r="CL392" s="60"/>
      <c r="CM392" s="60"/>
      <c r="CN392" s="71"/>
      <c r="CO392" s="60"/>
      <c r="CP392" s="72" t="s">
        <v>170</v>
      </c>
      <c r="CQ392" s="60"/>
      <c r="CR392" s="60"/>
      <c r="CS392" s="60"/>
      <c r="CT392" s="60"/>
      <c r="CU392" s="60"/>
      <c r="CV392" s="72" t="s">
        <v>168</v>
      </c>
      <c r="CW392" s="60"/>
      <c r="CX392" s="60"/>
      <c r="CY392" s="72" t="s">
        <v>169</v>
      </c>
      <c r="CZ392" s="60"/>
      <c r="DA392" s="71"/>
      <c r="DB392" s="60"/>
      <c r="DC392" s="60"/>
      <c r="DD392" s="71"/>
      <c r="DE392" s="71"/>
      <c r="DF392" s="72" t="s">
        <v>170</v>
      </c>
      <c r="DG392" s="60"/>
      <c r="DH392" s="71"/>
      <c r="DI392" s="71"/>
      <c r="DJ392" s="71"/>
      <c r="DK392" s="71"/>
      <c r="DL392" s="71"/>
    </row>
    <row r="393" spans="5:116" customFormat="1" x14ac:dyDescent="0.25">
      <c r="E393" s="47" t="s">
        <v>166</v>
      </c>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Q393" s="71" t="s">
        <v>159</v>
      </c>
      <c r="AR393" s="60"/>
      <c r="AS393" s="60"/>
      <c r="AT393" s="60"/>
      <c r="AU393" s="60"/>
      <c r="AV393" s="60"/>
      <c r="AW393" s="60"/>
      <c r="AX393" s="71" t="s">
        <v>159</v>
      </c>
      <c r="AY393" s="60"/>
      <c r="AZ393" s="60"/>
      <c r="BA393" s="60"/>
      <c r="BB393" s="60"/>
      <c r="BC393" s="60"/>
      <c r="BD393" s="60"/>
      <c r="BE393" s="71" t="s">
        <v>492</v>
      </c>
      <c r="BF393" s="60"/>
      <c r="BG393" s="60"/>
      <c r="BH393" s="60"/>
      <c r="BI393" s="60"/>
      <c r="BJ393" s="60"/>
      <c r="BK393" s="60"/>
      <c r="BL393" s="71" t="s">
        <v>159</v>
      </c>
      <c r="BM393" s="60"/>
      <c r="BN393" s="60"/>
      <c r="BO393" s="60"/>
      <c r="BP393" s="60"/>
      <c r="BQ393" s="60"/>
      <c r="BR393" s="60"/>
      <c r="BS393" s="60"/>
      <c r="BT393" s="71" t="s">
        <v>159</v>
      </c>
      <c r="BU393" s="60"/>
      <c r="BV393" s="60"/>
      <c r="BW393" s="60"/>
      <c r="BX393" s="60"/>
      <c r="BY393" s="60"/>
      <c r="BZ393" s="60"/>
      <c r="CA393" s="60"/>
      <c r="CB393" s="71" t="s">
        <v>457</v>
      </c>
      <c r="CC393" s="60"/>
      <c r="CD393" s="60"/>
      <c r="CE393" s="60"/>
      <c r="CF393" s="71" t="s">
        <v>1593</v>
      </c>
      <c r="CG393" s="60"/>
      <c r="CH393" s="60"/>
      <c r="CI393" s="73" t="s">
        <v>1597</v>
      </c>
      <c r="CJ393" s="60"/>
      <c r="CK393" s="60"/>
      <c r="CL393" s="60"/>
      <c r="CM393" s="60"/>
      <c r="CN393" s="71"/>
      <c r="CO393" s="60"/>
      <c r="CP393" s="71" t="s">
        <v>1594</v>
      </c>
      <c r="CQ393" s="60"/>
      <c r="CR393" s="60"/>
      <c r="CS393" s="60"/>
      <c r="CT393" s="60"/>
      <c r="CU393" s="60"/>
      <c r="CV393" s="71" t="s">
        <v>159</v>
      </c>
      <c r="CW393" s="60"/>
      <c r="CX393" s="60"/>
      <c r="CY393" s="71" t="s">
        <v>159</v>
      </c>
      <c r="CZ393" s="60"/>
      <c r="DA393" s="71"/>
      <c r="DB393" s="60"/>
      <c r="DC393" s="60"/>
      <c r="DD393" s="71"/>
      <c r="DE393" s="71"/>
      <c r="DF393" s="71" t="s">
        <v>159</v>
      </c>
      <c r="DG393" s="60"/>
      <c r="DH393" s="71"/>
      <c r="DI393" s="71"/>
      <c r="DJ393" s="71"/>
      <c r="DK393" s="71"/>
      <c r="DL393" s="71"/>
    </row>
    <row r="394" spans="5:116" customFormat="1" x14ac:dyDescent="0.25">
      <c r="E394" s="26" t="s">
        <v>1475</v>
      </c>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Q394" s="71" t="s">
        <v>1595</v>
      </c>
      <c r="AR394" s="60"/>
      <c r="AS394" s="60"/>
      <c r="AT394" s="60"/>
      <c r="AU394" s="60"/>
      <c r="AV394" s="60"/>
      <c r="AW394" s="60"/>
      <c r="AX394" s="71" t="s">
        <v>1595</v>
      </c>
      <c r="AY394" s="60"/>
      <c r="AZ394" s="60"/>
      <c r="BA394" s="60"/>
      <c r="BB394" s="60"/>
      <c r="BC394" s="60"/>
      <c r="BD394" s="60"/>
      <c r="BE394" s="71" t="s">
        <v>493</v>
      </c>
      <c r="BF394" s="60"/>
      <c r="BG394" s="60"/>
      <c r="BH394" s="60"/>
      <c r="BI394" s="60"/>
      <c r="BJ394" s="60"/>
      <c r="BK394" s="60"/>
      <c r="BL394" s="71" t="s">
        <v>1596</v>
      </c>
      <c r="BM394" s="60"/>
      <c r="BN394" s="60"/>
      <c r="BO394" s="60"/>
      <c r="BP394" s="60"/>
      <c r="BQ394" s="60"/>
      <c r="BR394" s="60"/>
      <c r="BS394" s="60"/>
      <c r="BT394" s="71" t="s">
        <v>1596</v>
      </c>
      <c r="BU394" s="60"/>
      <c r="BV394" s="60"/>
      <c r="BW394" s="60"/>
      <c r="BX394" s="60"/>
      <c r="BY394" s="60"/>
      <c r="BZ394" s="60"/>
      <c r="CA394" s="60"/>
      <c r="CB394" s="71" t="s">
        <v>456</v>
      </c>
      <c r="CC394" s="60"/>
      <c r="CD394" s="60"/>
      <c r="CE394" s="60"/>
      <c r="CF394" s="71" t="s">
        <v>1593</v>
      </c>
      <c r="CG394" s="60"/>
      <c r="CH394" s="60"/>
      <c r="CI394" s="73" t="s">
        <v>1597</v>
      </c>
      <c r="CJ394" s="60"/>
      <c r="CK394" s="60"/>
      <c r="CL394" s="60"/>
      <c r="CM394" s="60"/>
      <c r="CN394" s="71"/>
      <c r="CO394" s="60"/>
      <c r="CP394" s="71" t="s">
        <v>1594</v>
      </c>
      <c r="CQ394" s="60"/>
      <c r="CR394" s="60"/>
      <c r="CS394" s="60"/>
      <c r="CT394" s="60"/>
      <c r="CU394" s="60"/>
      <c r="CV394" s="71" t="s">
        <v>246</v>
      </c>
      <c r="CW394" s="60"/>
      <c r="CX394" s="60"/>
      <c r="CY394" s="73" t="s">
        <v>1598</v>
      </c>
      <c r="CZ394" s="60"/>
      <c r="DA394" s="71"/>
      <c r="DB394" s="60"/>
      <c r="DC394" s="60"/>
      <c r="DD394" s="71"/>
      <c r="DE394" s="71"/>
      <c r="DF394" s="71" t="s">
        <v>247</v>
      </c>
      <c r="DG394" s="60"/>
      <c r="DH394" s="71"/>
      <c r="DI394" s="71"/>
      <c r="DJ394" s="71"/>
      <c r="DK394" s="71"/>
      <c r="DL394" s="71"/>
    </row>
    <row r="395" spans="5:116" customFormat="1" x14ac:dyDescent="0.25">
      <c r="E395" s="26" t="s">
        <v>1480</v>
      </c>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DG395" s="3"/>
    </row>
    <row r="396" spans="5:116" customFormat="1" x14ac:dyDescent="0.25">
      <c r="E396" s="66" t="s">
        <v>1476</v>
      </c>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Q396" s="2" t="s">
        <v>41</v>
      </c>
      <c r="AR396" s="3"/>
      <c r="AS396" s="3"/>
      <c r="AT396" s="3"/>
      <c r="AU396" s="3"/>
      <c r="AV396" s="3"/>
      <c r="AW396" s="3"/>
      <c r="AX396" s="2" t="s">
        <v>41</v>
      </c>
      <c r="AY396" s="3"/>
      <c r="AZ396" s="3"/>
      <c r="BA396" s="3"/>
      <c r="BB396" s="3"/>
      <c r="BC396" s="3"/>
      <c r="BD396" s="3"/>
      <c r="BE396" s="2" t="s">
        <v>56</v>
      </c>
      <c r="BF396" s="3"/>
      <c r="BG396" s="3"/>
      <c r="BH396" s="3"/>
      <c r="BI396" s="3"/>
      <c r="BJ396" s="3"/>
      <c r="BK396" s="3"/>
      <c r="BL396" s="2" t="s">
        <v>37</v>
      </c>
      <c r="BM396" s="3"/>
      <c r="BN396" s="3"/>
      <c r="BO396" s="3"/>
      <c r="BP396" s="3"/>
      <c r="BQ396" s="3"/>
      <c r="BR396" s="3"/>
      <c r="BS396" s="3"/>
      <c r="BT396" s="2" t="s">
        <v>37</v>
      </c>
      <c r="BU396" s="3"/>
      <c r="BV396" s="3"/>
      <c r="BW396" s="3"/>
      <c r="BX396" s="3"/>
      <c r="BY396" s="3"/>
      <c r="BZ396" s="3"/>
      <c r="CA396" s="3"/>
      <c r="CB396" s="2" t="s">
        <v>39</v>
      </c>
      <c r="CC396" s="3"/>
      <c r="CD396" s="3"/>
      <c r="CE396" s="3"/>
      <c r="CF396" s="2" t="s">
        <v>168</v>
      </c>
      <c r="CG396" s="3"/>
      <c r="CH396" s="3"/>
      <c r="CI396" s="2" t="s">
        <v>169</v>
      </c>
      <c r="CJ396" s="3"/>
      <c r="CK396" s="3"/>
      <c r="CL396" s="3"/>
      <c r="CM396" s="3"/>
      <c r="CP396" s="2" t="s">
        <v>170</v>
      </c>
      <c r="CQ396" s="3"/>
      <c r="CR396" s="3"/>
      <c r="CS396" s="3"/>
      <c r="CV396" s="2" t="s">
        <v>168</v>
      </c>
      <c r="CW396" s="3"/>
      <c r="CX396" s="3"/>
      <c r="CY396" s="2" t="s">
        <v>169</v>
      </c>
      <c r="CZ396" s="3"/>
      <c r="DF396" s="2" t="s">
        <v>170</v>
      </c>
      <c r="DG396" s="3"/>
    </row>
    <row r="397" spans="5:116" customFormat="1" x14ac:dyDescent="0.25">
      <c r="E397" s="26" t="s">
        <v>1481</v>
      </c>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Q397" t="s">
        <v>1595</v>
      </c>
      <c r="AR397" s="3"/>
      <c r="AS397" s="3"/>
      <c r="AT397" s="3"/>
      <c r="AU397" s="3"/>
      <c r="AV397" s="3"/>
      <c r="AW397" s="3"/>
      <c r="AX397" t="s">
        <v>1595</v>
      </c>
      <c r="AY397" s="3"/>
      <c r="AZ397" s="3"/>
      <c r="BA397" s="3"/>
      <c r="BB397" s="3"/>
      <c r="BC397" s="3"/>
      <c r="BD397" s="3"/>
      <c r="BE397" t="s">
        <v>492</v>
      </c>
      <c r="BF397" s="3"/>
      <c r="BG397" s="3"/>
      <c r="BH397" s="3"/>
      <c r="BI397" s="3"/>
      <c r="BJ397" s="3"/>
      <c r="BK397" s="3"/>
      <c r="BL397" t="s">
        <v>1596</v>
      </c>
      <c r="BM397" s="3"/>
      <c r="BN397" s="3"/>
      <c r="BO397" s="3"/>
      <c r="BP397" s="3"/>
      <c r="BQ397" s="3"/>
      <c r="BR397" s="3"/>
      <c r="BS397" s="3"/>
      <c r="BT397" t="s">
        <v>1596</v>
      </c>
      <c r="BU397" s="3"/>
      <c r="BV397" s="3"/>
      <c r="BW397" s="3"/>
      <c r="BX397" s="3"/>
      <c r="BY397" s="3"/>
      <c r="BZ397" s="3"/>
      <c r="CA397" s="3"/>
      <c r="CB397" t="s">
        <v>457</v>
      </c>
      <c r="CC397" s="3"/>
      <c r="CD397" s="3"/>
      <c r="CE397" s="3"/>
      <c r="CF397" t="s">
        <v>1959</v>
      </c>
      <c r="CG397" s="3"/>
      <c r="CH397" s="3"/>
      <c r="CI397" s="40">
        <v>45538.578579050925</v>
      </c>
      <c r="CJ397" s="3"/>
      <c r="CK397" s="3"/>
      <c r="CL397" s="3"/>
      <c r="CM397" s="3"/>
      <c r="CP397" t="s">
        <v>1960</v>
      </c>
      <c r="CQ397" s="3"/>
      <c r="CR397" s="3"/>
      <c r="CS397" s="3"/>
      <c r="CV397" t="s">
        <v>246</v>
      </c>
      <c r="CW397" s="3"/>
      <c r="CX397" s="3"/>
      <c r="CY397" s="40">
        <v>45538.578612418984</v>
      </c>
      <c r="CZ397" s="3"/>
      <c r="DF397" t="s">
        <v>247</v>
      </c>
      <c r="DG397" s="3"/>
    </row>
    <row r="398" spans="5:116" customFormat="1" x14ac:dyDescent="0.25">
      <c r="E398" s="26" t="s">
        <v>157</v>
      </c>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Q398" t="s">
        <v>1961</v>
      </c>
      <c r="AR398" s="3"/>
      <c r="AS398" s="3"/>
      <c r="AT398" s="3"/>
      <c r="AU398" s="3"/>
      <c r="AV398" s="3"/>
      <c r="AW398" s="3"/>
      <c r="AX398" t="s">
        <v>159</v>
      </c>
      <c r="AY398" s="3"/>
      <c r="AZ398" s="3"/>
      <c r="BA398" s="3"/>
      <c r="BB398" s="3"/>
      <c r="BC398" s="3"/>
      <c r="BD398" s="3"/>
      <c r="BE398" t="s">
        <v>493</v>
      </c>
      <c r="BF398" s="3"/>
      <c r="BG398" s="3"/>
      <c r="BH398" s="3"/>
      <c r="BI398" s="3"/>
      <c r="BJ398" s="3"/>
      <c r="BK398" s="3"/>
      <c r="BL398" t="s">
        <v>159</v>
      </c>
      <c r="BM398" s="3"/>
      <c r="BN398" s="3"/>
      <c r="BO398" s="3"/>
      <c r="BP398" s="3"/>
      <c r="BQ398" s="3"/>
      <c r="BR398" s="3"/>
      <c r="BS398" s="3"/>
      <c r="BT398" t="s">
        <v>159</v>
      </c>
      <c r="BU398" s="3"/>
      <c r="BV398" s="3"/>
      <c r="BW398" s="3"/>
      <c r="BX398" s="3"/>
      <c r="BY398" s="3"/>
      <c r="BZ398" s="3"/>
      <c r="CA398" s="3"/>
      <c r="CB398" t="s">
        <v>456</v>
      </c>
      <c r="CC398" s="3"/>
      <c r="CD398" s="3"/>
      <c r="CE398" s="3"/>
      <c r="CF398" t="s">
        <v>1962</v>
      </c>
      <c r="CG398" s="3"/>
      <c r="CH398" s="3"/>
      <c r="CI398" s="40">
        <v>45538.579477118059</v>
      </c>
      <c r="CJ398" s="3"/>
      <c r="CK398" s="3"/>
      <c r="CL398" s="3"/>
      <c r="CM398" s="3"/>
      <c r="CP398" t="s">
        <v>1963</v>
      </c>
      <c r="CQ398" s="3"/>
      <c r="CR398" s="3"/>
      <c r="CS398" s="3"/>
      <c r="CV398" t="s">
        <v>159</v>
      </c>
      <c r="CW398" s="3"/>
      <c r="CX398" s="3"/>
      <c r="CY398" t="s">
        <v>159</v>
      </c>
      <c r="CZ398" s="3"/>
      <c r="DF398" t="s">
        <v>159</v>
      </c>
      <c r="DG398" s="3"/>
    </row>
    <row r="399" spans="5:116" customFormat="1" x14ac:dyDescent="0.25">
      <c r="E399" s="26" t="s">
        <v>758</v>
      </c>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row>
    <row r="400" spans="5:116" customFormat="1" x14ac:dyDescent="0.25">
      <c r="E400" s="26" t="s">
        <v>42</v>
      </c>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Q400" s="3"/>
    </row>
    <row r="401" spans="5:72" customFormat="1" x14ac:dyDescent="0.25">
      <c r="E401" s="26" t="s">
        <v>1590</v>
      </c>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Q401" s="3"/>
    </row>
    <row r="402" spans="5:72" customFormat="1" x14ac:dyDescent="0.25">
      <c r="E402" s="26" t="s">
        <v>1591</v>
      </c>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Q402" s="3"/>
    </row>
    <row r="403" spans="5:72" customFormat="1" x14ac:dyDescent="0.25">
      <c r="E403" s="26" t="s">
        <v>36</v>
      </c>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row>
    <row r="404" spans="5:72" customFormat="1" x14ac:dyDescent="0.25">
      <c r="E404" s="26" t="s">
        <v>1592</v>
      </c>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row>
    <row r="405" spans="5:72" customFormat="1" x14ac:dyDescent="0.25">
      <c r="E405" s="26" t="s">
        <v>60</v>
      </c>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row>
    <row r="406" spans="5:72" customFormat="1" x14ac:dyDescent="0.25">
      <c r="E406" s="66" t="s">
        <v>1477</v>
      </c>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row>
    <row r="407" spans="5:72" customFormat="1" x14ac:dyDescent="0.25">
      <c r="E407" s="66" t="s">
        <v>1478</v>
      </c>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row>
    <row r="408" spans="5:72" customFormat="1" x14ac:dyDescent="0.25">
      <c r="E408" s="26" t="s">
        <v>1479</v>
      </c>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row>
    <row r="409" spans="5:72" customFormat="1" x14ac:dyDescent="0.25"/>
    <row r="410" spans="5:72" customFormat="1" x14ac:dyDescent="0.25">
      <c r="E410" s="70" t="s">
        <v>22</v>
      </c>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3"/>
      <c r="AO410" s="3"/>
      <c r="AP410" s="3"/>
      <c r="AS410" s="3"/>
      <c r="AT410" s="28" t="s">
        <v>22</v>
      </c>
      <c r="AU410" s="29"/>
      <c r="AV410" s="29"/>
      <c r="AW410" s="29"/>
      <c r="AX410" s="29"/>
      <c r="AY410" s="29"/>
      <c r="AZ410" s="29"/>
      <c r="BA410" s="29"/>
      <c r="BB410" s="29"/>
      <c r="BC410" s="29"/>
      <c r="BD410" s="29"/>
      <c r="BE410" s="29"/>
      <c r="BF410" s="29"/>
      <c r="BG410" s="29"/>
      <c r="BH410" s="29"/>
      <c r="BI410" s="29"/>
      <c r="BJ410" s="29"/>
      <c r="BK410" s="29"/>
      <c r="BL410" s="29"/>
      <c r="BM410" s="29"/>
      <c r="BN410" s="29"/>
      <c r="BO410" s="29"/>
      <c r="BP410" s="29"/>
      <c r="BQ410" s="29"/>
      <c r="BR410" s="29"/>
      <c r="BS410" s="29"/>
      <c r="BT410" s="29"/>
    </row>
    <row r="411" spans="5:72" customFormat="1" x14ac:dyDescent="0.25">
      <c r="E411" s="70"/>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3"/>
      <c r="AO411" s="3"/>
      <c r="AP411" s="3"/>
      <c r="AS411" s="3"/>
      <c r="AT411" s="28"/>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T411" s="29"/>
    </row>
    <row r="412" spans="5:72" customFormat="1" x14ac:dyDescent="0.25">
      <c r="E412" s="70" t="s">
        <v>45</v>
      </c>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3"/>
      <c r="AO412" s="3"/>
      <c r="AP412" s="3"/>
      <c r="AS412" s="3"/>
      <c r="AT412" s="28" t="s">
        <v>45</v>
      </c>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T412" s="29"/>
    </row>
    <row r="413" spans="5:72" customFormat="1" x14ac:dyDescent="0.25">
      <c r="E413" s="70" t="s">
        <v>23</v>
      </c>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3"/>
      <c r="AO413" s="3"/>
      <c r="AP413" s="3"/>
      <c r="AS413" s="3"/>
      <c r="AT413" s="28" t="s">
        <v>23</v>
      </c>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T413" s="29"/>
    </row>
    <row r="414" spans="5:72" customFormat="1" x14ac:dyDescent="0.25">
      <c r="E414" s="70" t="s">
        <v>1600</v>
      </c>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3"/>
      <c r="AO414" s="3"/>
      <c r="AP414" s="3"/>
      <c r="AS414" s="3"/>
      <c r="AT414" s="28" t="s">
        <v>1949</v>
      </c>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T414" s="29"/>
    </row>
    <row r="415" spans="5:72" customFormat="1" x14ac:dyDescent="0.25">
      <c r="E415" s="70" t="s">
        <v>1601</v>
      </c>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3"/>
      <c r="AO415" s="3"/>
      <c r="AP415" s="3"/>
      <c r="AS415" s="3"/>
      <c r="AT415" s="28" t="s">
        <v>1950</v>
      </c>
      <c r="AU415" s="29"/>
      <c r="AV415" s="29"/>
      <c r="AW415" s="29"/>
      <c r="AX415" s="29"/>
      <c r="AY415" s="29"/>
      <c r="AZ415" s="29"/>
      <c r="BA415" s="29"/>
      <c r="BB415" s="29"/>
      <c r="BC415" s="29"/>
      <c r="BD415" s="29"/>
      <c r="BE415" s="29"/>
      <c r="BF415" s="29"/>
      <c r="BG415" s="29"/>
      <c r="BH415" s="29"/>
      <c r="BI415" s="29"/>
      <c r="BJ415" s="29"/>
      <c r="BK415" s="29"/>
      <c r="BL415" s="29"/>
      <c r="BM415" s="29"/>
      <c r="BN415" s="29"/>
      <c r="BO415" s="29"/>
      <c r="BP415" s="29"/>
      <c r="BQ415" s="29"/>
      <c r="BR415" s="29"/>
      <c r="BS415" s="29"/>
      <c r="BT415" s="29"/>
    </row>
    <row r="416" spans="5:72" customFormat="1" x14ac:dyDescent="0.25">
      <c r="E416" s="70" t="s">
        <v>1602</v>
      </c>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3"/>
      <c r="AO416" s="3"/>
      <c r="AP416" s="3"/>
      <c r="AS416" s="3"/>
      <c r="AT416" s="28" t="s">
        <v>1951</v>
      </c>
      <c r="AU416" s="29"/>
      <c r="AV416" s="29"/>
      <c r="AW416" s="29"/>
      <c r="AX416" s="29"/>
      <c r="AY416" s="29"/>
      <c r="AZ416" s="29"/>
      <c r="BA416" s="29"/>
      <c r="BB416" s="29"/>
      <c r="BC416" s="29"/>
      <c r="BD416" s="29"/>
      <c r="BE416" s="29"/>
      <c r="BF416" s="29"/>
      <c r="BG416" s="29"/>
      <c r="BH416" s="29"/>
      <c r="BI416" s="29"/>
      <c r="BJ416" s="29"/>
      <c r="BK416" s="29"/>
      <c r="BL416" s="29"/>
      <c r="BM416" s="29"/>
      <c r="BN416" s="29"/>
      <c r="BO416" s="29"/>
      <c r="BP416" s="29"/>
      <c r="BQ416" s="29"/>
      <c r="BR416" s="29"/>
      <c r="BS416" s="29"/>
      <c r="BT416" s="29"/>
    </row>
    <row r="417" spans="5:72" customFormat="1" x14ac:dyDescent="0.25">
      <c r="E417" s="70" t="s">
        <v>183</v>
      </c>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3"/>
      <c r="AO417" s="3"/>
      <c r="AP417" s="3"/>
      <c r="AS417" s="3"/>
      <c r="AT417" s="28" t="s">
        <v>183</v>
      </c>
      <c r="AU417" s="29"/>
      <c r="AV417" s="29"/>
      <c r="AW417" s="29"/>
      <c r="AX417" s="29"/>
      <c r="AY417" s="29"/>
      <c r="AZ417" s="29"/>
      <c r="BA417" s="29"/>
      <c r="BB417" s="29"/>
      <c r="BC417" s="29"/>
      <c r="BD417" s="29"/>
      <c r="BE417" s="29"/>
      <c r="BF417" s="29"/>
      <c r="BG417" s="29"/>
      <c r="BH417" s="29"/>
      <c r="BI417" s="29"/>
      <c r="BJ417" s="29"/>
      <c r="BK417" s="29"/>
      <c r="BL417" s="29"/>
      <c r="BM417" s="29"/>
      <c r="BN417" s="29"/>
      <c r="BO417" s="29"/>
      <c r="BP417" s="29"/>
      <c r="BQ417" s="29"/>
      <c r="BR417" s="29"/>
      <c r="BS417" s="29"/>
      <c r="BT417" s="29"/>
    </row>
    <row r="418" spans="5:72" customFormat="1" x14ac:dyDescent="0.25">
      <c r="E418" s="70" t="s">
        <v>1603</v>
      </c>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3"/>
      <c r="AO418" s="3"/>
      <c r="AP418" s="3"/>
      <c r="AS418" s="3"/>
      <c r="AT418" s="28" t="s">
        <v>1603</v>
      </c>
      <c r="AU418" s="29"/>
      <c r="AV418" s="29"/>
      <c r="AW418" s="29"/>
      <c r="AX418" s="29"/>
      <c r="AY418" s="29"/>
      <c r="AZ418" s="29"/>
      <c r="BA418" s="29"/>
      <c r="BB418" s="29"/>
      <c r="BC418" s="29"/>
      <c r="BD418" s="29"/>
      <c r="BE418" s="29"/>
      <c r="BF418" s="29"/>
      <c r="BG418" s="29"/>
      <c r="BH418" s="29"/>
      <c r="BI418" s="29"/>
      <c r="BJ418" s="29"/>
      <c r="BK418" s="29"/>
      <c r="BL418" s="29"/>
      <c r="BM418" s="29"/>
      <c r="BN418" s="29"/>
      <c r="BO418" s="29"/>
      <c r="BP418" s="29"/>
      <c r="BQ418" s="29"/>
      <c r="BR418" s="29"/>
      <c r="BS418" s="29"/>
      <c r="BT418" s="29"/>
    </row>
    <row r="419" spans="5:72" customFormat="1" x14ac:dyDescent="0.25">
      <c r="E419" s="70" t="s">
        <v>1604</v>
      </c>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3"/>
      <c r="AO419" s="3"/>
      <c r="AP419" s="3"/>
      <c r="AS419" s="3"/>
      <c r="AT419" s="28" t="s">
        <v>1604</v>
      </c>
      <c r="AU419" s="29"/>
      <c r="AV419" s="29"/>
      <c r="AW419" s="29"/>
      <c r="AX419" s="29"/>
      <c r="AY419" s="29"/>
      <c r="AZ419" s="29"/>
      <c r="BA419" s="29"/>
      <c r="BB419" s="29"/>
      <c r="BC419" s="29"/>
      <c r="BD419" s="29"/>
      <c r="BE419" s="29"/>
      <c r="BF419" s="29"/>
      <c r="BG419" s="29"/>
      <c r="BH419" s="29"/>
      <c r="BI419" s="29"/>
      <c r="BJ419" s="29"/>
      <c r="BK419" s="29"/>
      <c r="BL419" s="29"/>
      <c r="BM419" s="29"/>
      <c r="BN419" s="29"/>
      <c r="BO419" s="29"/>
      <c r="BP419" s="29"/>
      <c r="BQ419" s="29"/>
      <c r="BR419" s="29"/>
      <c r="BS419" s="29"/>
      <c r="BT419" s="29"/>
    </row>
    <row r="420" spans="5:72" customFormat="1" x14ac:dyDescent="0.25">
      <c r="E420" s="70" t="s">
        <v>1605</v>
      </c>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3"/>
      <c r="AO420" s="3"/>
      <c r="AP420" s="3"/>
      <c r="AS420" s="3"/>
      <c r="AT420" s="28" t="s">
        <v>1605</v>
      </c>
      <c r="AU420" s="29"/>
      <c r="AV420" s="29"/>
      <c r="AW420" s="29"/>
      <c r="AX420" s="29"/>
      <c r="AY420" s="29"/>
      <c r="AZ420" s="29"/>
      <c r="BA420" s="29"/>
      <c r="BB420" s="29"/>
      <c r="BC420" s="29"/>
      <c r="BD420" s="29"/>
      <c r="BE420" s="29"/>
      <c r="BF420" s="29"/>
      <c r="BG420" s="29"/>
      <c r="BH420" s="29"/>
      <c r="BI420" s="29"/>
      <c r="BJ420" s="29"/>
      <c r="BK420" s="29"/>
      <c r="BL420" s="29"/>
      <c r="BM420" s="29"/>
      <c r="BN420" s="29"/>
      <c r="BO420" s="29"/>
      <c r="BP420" s="29"/>
      <c r="BQ420" s="29"/>
      <c r="BR420" s="29"/>
      <c r="BS420" s="29"/>
      <c r="BT420" s="29"/>
    </row>
    <row r="421" spans="5:72" customFormat="1" x14ac:dyDescent="0.25">
      <c r="E421" s="70"/>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3"/>
      <c r="AO421" s="3"/>
      <c r="AP421" s="3"/>
      <c r="AS421" s="3"/>
      <c r="AT421" s="28"/>
      <c r="AU421" s="29"/>
      <c r="AV421" s="29"/>
      <c r="AW421" s="29"/>
      <c r="AX421" s="29"/>
      <c r="AY421" s="29"/>
      <c r="AZ421" s="29"/>
      <c r="BA421" s="29"/>
      <c r="BB421" s="29"/>
      <c r="BC421" s="29"/>
      <c r="BD421" s="29"/>
      <c r="BE421" s="29"/>
      <c r="BF421" s="29"/>
      <c r="BG421" s="29"/>
      <c r="BH421" s="29"/>
      <c r="BI421" s="29"/>
      <c r="BJ421" s="29"/>
      <c r="BK421" s="29"/>
      <c r="BL421" s="29"/>
      <c r="BM421" s="29"/>
      <c r="BN421" s="29"/>
      <c r="BO421" s="29"/>
      <c r="BP421" s="29"/>
      <c r="BQ421" s="29"/>
      <c r="BR421" s="29"/>
      <c r="BS421" s="29"/>
      <c r="BT421" s="29"/>
    </row>
    <row r="422" spans="5:72" customFormat="1" x14ac:dyDescent="0.25">
      <c r="E422" s="70" t="s">
        <v>45</v>
      </c>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3"/>
      <c r="AO422" s="3"/>
      <c r="AP422" s="3"/>
      <c r="AS422" s="3"/>
      <c r="AT422" s="28" t="s">
        <v>45</v>
      </c>
      <c r="AU422" s="29"/>
      <c r="AV422" s="29"/>
      <c r="AW422" s="29"/>
      <c r="AX422" s="29"/>
      <c r="AY422" s="29"/>
      <c r="AZ422" s="29"/>
      <c r="BA422" s="29"/>
      <c r="BB422" s="29"/>
      <c r="BC422" s="29"/>
      <c r="BD422" s="29"/>
      <c r="BE422" s="29"/>
      <c r="BF422" s="29"/>
      <c r="BG422" s="29"/>
      <c r="BH422" s="29"/>
      <c r="BI422" s="29"/>
      <c r="BJ422" s="29"/>
      <c r="BK422" s="29"/>
      <c r="BL422" s="29"/>
      <c r="BM422" s="29"/>
      <c r="BN422" s="29"/>
      <c r="BO422" s="29"/>
      <c r="BP422" s="29"/>
      <c r="BQ422" s="29"/>
      <c r="BR422" s="29"/>
      <c r="BS422" s="29"/>
      <c r="BT422" s="29"/>
    </row>
    <row r="423" spans="5:72" customFormat="1" x14ac:dyDescent="0.25">
      <c r="E423" s="70" t="s">
        <v>23</v>
      </c>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3"/>
      <c r="AO423" s="3"/>
      <c r="AP423" s="3"/>
      <c r="AS423" s="3"/>
      <c r="AT423" s="28" t="s">
        <v>23</v>
      </c>
      <c r="AU423" s="29"/>
      <c r="AV423" s="29"/>
      <c r="AW423" s="29"/>
      <c r="AX423" s="29"/>
      <c r="AY423" s="29"/>
      <c r="AZ423" s="29"/>
      <c r="BA423" s="29"/>
      <c r="BB423" s="29"/>
      <c r="BC423" s="29"/>
      <c r="BD423" s="29"/>
      <c r="BE423" s="29"/>
      <c r="BF423" s="29"/>
      <c r="BG423" s="29"/>
      <c r="BH423" s="29"/>
      <c r="BI423" s="29"/>
      <c r="BJ423" s="29"/>
      <c r="BK423" s="29"/>
      <c r="BL423" s="29"/>
      <c r="BM423" s="29"/>
      <c r="BN423" s="29"/>
      <c r="BO423" s="29"/>
      <c r="BP423" s="29"/>
      <c r="BQ423" s="29"/>
      <c r="BR423" s="29"/>
      <c r="BS423" s="29"/>
      <c r="BT423" s="29"/>
    </row>
    <row r="424" spans="5:72" customFormat="1" x14ac:dyDescent="0.25">
      <c r="E424" s="70" t="s">
        <v>1606</v>
      </c>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3"/>
      <c r="AO424" s="3"/>
      <c r="AP424" s="3"/>
      <c r="AS424" s="3"/>
      <c r="AT424" s="28" t="s">
        <v>1952</v>
      </c>
      <c r="AU424" s="29"/>
      <c r="AV424" s="29"/>
      <c r="AW424" s="29"/>
      <c r="AX424" s="29"/>
      <c r="AY424" s="29"/>
      <c r="AZ424" s="29"/>
      <c r="BA424" s="29"/>
      <c r="BB424" s="29"/>
      <c r="BC424" s="29"/>
      <c r="BD424" s="29"/>
      <c r="BE424" s="29"/>
      <c r="BF424" s="29"/>
      <c r="BG424" s="29"/>
      <c r="BH424" s="29"/>
      <c r="BI424" s="29"/>
      <c r="BJ424" s="29"/>
      <c r="BK424" s="29"/>
      <c r="BL424" s="29"/>
      <c r="BM424" s="29"/>
      <c r="BN424" s="29"/>
      <c r="BO424" s="29"/>
      <c r="BP424" s="29"/>
      <c r="BQ424" s="29"/>
      <c r="BR424" s="29"/>
      <c r="BS424" s="29"/>
      <c r="BT424" s="29"/>
    </row>
    <row r="425" spans="5:72" customFormat="1" x14ac:dyDescent="0.25">
      <c r="E425" s="70" t="s">
        <v>1607</v>
      </c>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3"/>
      <c r="AO425" s="3"/>
      <c r="AP425" s="3"/>
      <c r="AS425" s="3"/>
      <c r="AT425" s="28" t="s">
        <v>1953</v>
      </c>
      <c r="AU425" s="29"/>
      <c r="AV425" s="29"/>
      <c r="AW425" s="29"/>
      <c r="AX425" s="29"/>
      <c r="AY425" s="29"/>
      <c r="AZ425" s="29"/>
      <c r="BA425" s="29"/>
      <c r="BB425" s="29"/>
      <c r="BC425" s="29"/>
      <c r="BD425" s="29"/>
      <c r="BE425" s="29"/>
      <c r="BF425" s="29"/>
      <c r="BG425" s="29"/>
      <c r="BH425" s="29"/>
      <c r="BI425" s="29"/>
      <c r="BJ425" s="29"/>
      <c r="BK425" s="29"/>
      <c r="BL425" s="29"/>
      <c r="BM425" s="29"/>
      <c r="BN425" s="29"/>
      <c r="BO425" s="29"/>
      <c r="BP425" s="29"/>
      <c r="BQ425" s="29"/>
      <c r="BR425" s="29"/>
      <c r="BS425" s="29"/>
      <c r="BT425" s="29"/>
    </row>
    <row r="426" spans="5:72" customFormat="1" x14ac:dyDescent="0.25">
      <c r="E426" s="70" t="s">
        <v>1608</v>
      </c>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3"/>
      <c r="AO426" s="3"/>
      <c r="AP426" s="3"/>
      <c r="AS426" s="3"/>
      <c r="AT426" s="28" t="s">
        <v>1954</v>
      </c>
      <c r="AU426" s="29"/>
      <c r="AV426" s="29"/>
      <c r="AW426" s="29"/>
      <c r="AX426" s="29"/>
      <c r="AY426" s="29"/>
      <c r="AZ426" s="29"/>
      <c r="BA426" s="29"/>
      <c r="BB426" s="29"/>
      <c r="BC426" s="29"/>
      <c r="BD426" s="29"/>
      <c r="BE426" s="29"/>
      <c r="BF426" s="29"/>
      <c r="BG426" s="29"/>
      <c r="BH426" s="29"/>
      <c r="BI426" s="29"/>
      <c r="BJ426" s="29"/>
      <c r="BK426" s="29"/>
      <c r="BL426" s="29"/>
      <c r="BM426" s="29"/>
      <c r="BN426" s="29"/>
      <c r="BO426" s="29"/>
      <c r="BP426" s="29"/>
      <c r="BQ426" s="29"/>
      <c r="BR426" s="29"/>
      <c r="BS426" s="29"/>
      <c r="BT426" s="29"/>
    </row>
    <row r="427" spans="5:72" customFormat="1" x14ac:dyDescent="0.25">
      <c r="E427" s="70" t="s">
        <v>183</v>
      </c>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3"/>
      <c r="AO427" s="3"/>
      <c r="AP427" s="3"/>
      <c r="AS427" s="3"/>
      <c r="AT427" s="28" t="s">
        <v>183</v>
      </c>
      <c r="AU427" s="29"/>
      <c r="AV427" s="29"/>
      <c r="AW427" s="29"/>
      <c r="AX427" s="29"/>
      <c r="AY427" s="29"/>
      <c r="AZ427" s="29"/>
      <c r="BA427" s="29"/>
      <c r="BB427" s="29"/>
      <c r="BC427" s="29"/>
      <c r="BD427" s="29"/>
      <c r="BE427" s="29"/>
      <c r="BF427" s="29"/>
      <c r="BG427" s="29"/>
      <c r="BH427" s="29"/>
      <c r="BI427" s="29"/>
      <c r="BJ427" s="29"/>
      <c r="BK427" s="29"/>
      <c r="BL427" s="29"/>
      <c r="BM427" s="29"/>
      <c r="BN427" s="29"/>
      <c r="BO427" s="29"/>
      <c r="BP427" s="29"/>
      <c r="BQ427" s="29"/>
      <c r="BR427" s="29"/>
      <c r="BS427" s="29"/>
      <c r="BT427" s="29"/>
    </row>
    <row r="428" spans="5:72" customFormat="1" x14ac:dyDescent="0.25">
      <c r="E428" s="70" t="s">
        <v>1603</v>
      </c>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3"/>
      <c r="AO428" s="3"/>
      <c r="AP428" s="3"/>
      <c r="AS428" s="3"/>
      <c r="AT428" s="28" t="s">
        <v>1603</v>
      </c>
      <c r="AU428" s="29"/>
      <c r="AV428" s="29"/>
      <c r="AW428" s="29"/>
      <c r="AX428" s="29"/>
      <c r="AY428" s="29"/>
      <c r="AZ428" s="29"/>
      <c r="BA428" s="29"/>
      <c r="BB428" s="29"/>
      <c r="BC428" s="29"/>
      <c r="BD428" s="29"/>
      <c r="BE428" s="29"/>
      <c r="BF428" s="29"/>
      <c r="BG428" s="29"/>
      <c r="BH428" s="29"/>
      <c r="BI428" s="29"/>
      <c r="BJ428" s="29"/>
      <c r="BK428" s="29"/>
      <c r="BL428" s="29"/>
      <c r="BM428" s="29"/>
      <c r="BN428" s="29"/>
      <c r="BO428" s="29"/>
      <c r="BP428" s="29"/>
      <c r="BQ428" s="29"/>
      <c r="BR428" s="29"/>
      <c r="BS428" s="29"/>
      <c r="BT428" s="29"/>
    </row>
    <row r="429" spans="5:72" customFormat="1" x14ac:dyDescent="0.25">
      <c r="E429" s="70" t="s">
        <v>1604</v>
      </c>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3"/>
      <c r="AO429" s="3"/>
      <c r="AP429" s="3"/>
      <c r="AS429" s="3"/>
      <c r="AT429" s="28" t="s">
        <v>1604</v>
      </c>
      <c r="AU429" s="29"/>
      <c r="AV429" s="29"/>
      <c r="AW429" s="29"/>
      <c r="AX429" s="29"/>
      <c r="AY429" s="29"/>
      <c r="AZ429" s="29"/>
      <c r="BA429" s="29"/>
      <c r="BB429" s="29"/>
      <c r="BC429" s="29"/>
      <c r="BD429" s="29"/>
      <c r="BE429" s="29"/>
      <c r="BF429" s="29"/>
      <c r="BG429" s="29"/>
      <c r="BH429" s="29"/>
      <c r="BI429" s="29"/>
      <c r="BJ429" s="29"/>
      <c r="BK429" s="29"/>
      <c r="BL429" s="29"/>
      <c r="BM429" s="29"/>
      <c r="BN429" s="29"/>
      <c r="BO429" s="29"/>
      <c r="BP429" s="29"/>
      <c r="BQ429" s="29"/>
      <c r="BR429" s="29"/>
      <c r="BS429" s="29"/>
      <c r="BT429" s="29"/>
    </row>
    <row r="430" spans="5:72" customFormat="1" x14ac:dyDescent="0.25">
      <c r="E430" s="70" t="s">
        <v>1609</v>
      </c>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3"/>
      <c r="AO430" s="3"/>
      <c r="AP430" s="3"/>
      <c r="AS430" s="3"/>
      <c r="AT430" s="28" t="s">
        <v>1609</v>
      </c>
      <c r="AU430" s="29"/>
      <c r="AV430" s="29"/>
      <c r="AW430" s="29"/>
      <c r="AX430" s="29"/>
      <c r="AY430" s="29"/>
      <c r="AZ430" s="29"/>
      <c r="BA430" s="29"/>
      <c r="BB430" s="29"/>
      <c r="BC430" s="29"/>
      <c r="BD430" s="29"/>
      <c r="BE430" s="29"/>
      <c r="BF430" s="29"/>
      <c r="BG430" s="29"/>
      <c r="BH430" s="29"/>
      <c r="BI430" s="29"/>
      <c r="BJ430" s="29"/>
      <c r="BK430" s="29"/>
      <c r="BL430" s="29"/>
      <c r="BM430" s="29"/>
      <c r="BN430" s="29"/>
      <c r="BO430" s="29"/>
      <c r="BP430" s="29"/>
      <c r="BQ430" s="29"/>
      <c r="BR430" s="29"/>
      <c r="BS430" s="29"/>
      <c r="BT430" s="29"/>
    </row>
    <row r="431" spans="5:72" customFormat="1" x14ac:dyDescent="0.25">
      <c r="E431" s="70"/>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3"/>
      <c r="AO431" s="3"/>
      <c r="AP431" s="3"/>
      <c r="AS431" s="3"/>
      <c r="AT431" s="28"/>
      <c r="AU431" s="29"/>
      <c r="AV431" s="29"/>
      <c r="AW431" s="29"/>
      <c r="AX431" s="29"/>
      <c r="AY431" s="29"/>
      <c r="AZ431" s="29"/>
      <c r="BA431" s="29"/>
      <c r="BB431" s="29"/>
      <c r="BC431" s="29"/>
      <c r="BD431" s="29"/>
      <c r="BE431" s="29"/>
      <c r="BF431" s="29"/>
      <c r="BG431" s="29"/>
      <c r="BH431" s="29"/>
      <c r="BI431" s="29"/>
      <c r="BJ431" s="29"/>
      <c r="BK431" s="29"/>
      <c r="BL431" s="29"/>
      <c r="BM431" s="29"/>
      <c r="BN431" s="29"/>
      <c r="BO431" s="29"/>
      <c r="BP431" s="29"/>
      <c r="BQ431" s="29"/>
      <c r="BR431" s="29"/>
      <c r="BS431" s="29"/>
      <c r="BT431" s="29"/>
    </row>
    <row r="432" spans="5:72" customFormat="1" x14ac:dyDescent="0.25">
      <c r="E432" s="70" t="s">
        <v>161</v>
      </c>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3"/>
      <c r="AO432" s="3"/>
      <c r="AP432" s="3"/>
      <c r="AS432" s="3"/>
      <c r="AT432" s="28" t="s">
        <v>161</v>
      </c>
      <c r="AU432" s="29"/>
      <c r="AV432" s="29"/>
      <c r="AW432" s="29"/>
      <c r="AX432" s="29"/>
      <c r="AY432" s="29"/>
      <c r="AZ432" s="29"/>
      <c r="BA432" s="29"/>
      <c r="BB432" s="29"/>
      <c r="BC432" s="29"/>
      <c r="BD432" s="29"/>
      <c r="BE432" s="29"/>
      <c r="BF432" s="29"/>
      <c r="BG432" s="29"/>
      <c r="BH432" s="29"/>
      <c r="BI432" s="29"/>
      <c r="BJ432" s="29"/>
      <c r="BK432" s="29"/>
      <c r="BL432" s="29"/>
      <c r="BM432" s="29"/>
      <c r="BN432" s="29"/>
      <c r="BO432" s="29"/>
      <c r="BP432" s="29"/>
      <c r="BQ432" s="29"/>
      <c r="BR432" s="29"/>
      <c r="BS432" s="29"/>
      <c r="BT432" s="29"/>
    </row>
    <row r="433" spans="5:72" customFormat="1" x14ac:dyDescent="0.25">
      <c r="E433" s="70" t="s">
        <v>23</v>
      </c>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3"/>
      <c r="AO433" s="3"/>
      <c r="AP433" s="3"/>
      <c r="AS433" s="3"/>
      <c r="AT433" s="28" t="s">
        <v>23</v>
      </c>
      <c r="AU433" s="29"/>
      <c r="AV433" s="29"/>
      <c r="AW433" s="29"/>
      <c r="AX433" s="29"/>
      <c r="AY433" s="29"/>
      <c r="AZ433" s="29"/>
      <c r="BA433" s="29"/>
      <c r="BB433" s="29"/>
      <c r="BC433" s="29"/>
      <c r="BD433" s="29"/>
      <c r="BE433" s="29"/>
      <c r="BF433" s="29"/>
      <c r="BG433" s="29"/>
      <c r="BH433" s="29"/>
      <c r="BI433" s="29"/>
      <c r="BJ433" s="29"/>
      <c r="BK433" s="29"/>
      <c r="BL433" s="29"/>
      <c r="BM433" s="29"/>
      <c r="BN433" s="29"/>
      <c r="BO433" s="29"/>
      <c r="BP433" s="29"/>
      <c r="BQ433" s="29"/>
      <c r="BR433" s="29"/>
      <c r="BS433" s="29"/>
      <c r="BT433" s="29"/>
    </row>
    <row r="434" spans="5:72" customFormat="1" x14ac:dyDescent="0.25">
      <c r="E434" s="70" t="s">
        <v>1610</v>
      </c>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3"/>
      <c r="AO434" s="3"/>
      <c r="AP434" s="3"/>
      <c r="AS434" s="3"/>
      <c r="AT434" s="28" t="s">
        <v>1955</v>
      </c>
      <c r="AU434" s="29"/>
      <c r="AV434" s="29"/>
      <c r="AW434" s="29"/>
      <c r="AX434" s="29"/>
      <c r="AY434" s="29"/>
      <c r="AZ434" s="29"/>
      <c r="BA434" s="29"/>
      <c r="BB434" s="29"/>
      <c r="BC434" s="29"/>
      <c r="BD434" s="29"/>
      <c r="BE434" s="29"/>
      <c r="BF434" s="29"/>
      <c r="BG434" s="29"/>
      <c r="BH434" s="29"/>
      <c r="BI434" s="29"/>
      <c r="BJ434" s="29"/>
      <c r="BK434" s="29"/>
      <c r="BL434" s="29"/>
      <c r="BM434" s="29"/>
      <c r="BN434" s="29"/>
      <c r="BO434" s="29"/>
      <c r="BP434" s="29"/>
      <c r="BQ434" s="29"/>
      <c r="BR434" s="29"/>
      <c r="BS434" s="29"/>
      <c r="BT434" s="29"/>
    </row>
    <row r="435" spans="5:72" customFormat="1" x14ac:dyDescent="0.25">
      <c r="E435" s="70" t="s">
        <v>1611</v>
      </c>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3"/>
      <c r="AO435" s="3"/>
      <c r="AP435" s="3"/>
      <c r="AS435" s="3"/>
      <c r="AT435" s="28" t="s">
        <v>1956</v>
      </c>
      <c r="AU435" s="29"/>
      <c r="AV435" s="29"/>
      <c r="AW435" s="29"/>
      <c r="AX435" s="29"/>
      <c r="AY435" s="29"/>
      <c r="AZ435" s="29"/>
      <c r="BA435" s="29"/>
      <c r="BB435" s="29"/>
      <c r="BC435" s="29"/>
      <c r="BD435" s="29"/>
      <c r="BE435" s="29"/>
      <c r="BF435" s="29"/>
      <c r="BG435" s="29"/>
      <c r="BH435" s="29"/>
      <c r="BI435" s="29"/>
      <c r="BJ435" s="29"/>
      <c r="BK435" s="29"/>
      <c r="BL435" s="29"/>
      <c r="BM435" s="29"/>
      <c r="BN435" s="29"/>
      <c r="BO435" s="29"/>
      <c r="BP435" s="29"/>
      <c r="BQ435" s="29"/>
      <c r="BR435" s="29"/>
      <c r="BS435" s="29"/>
      <c r="BT435" s="29"/>
    </row>
    <row r="436" spans="5:72" customFormat="1" x14ac:dyDescent="0.25">
      <c r="E436" s="70" t="s">
        <v>1612</v>
      </c>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3"/>
      <c r="AO436" s="3"/>
      <c r="AP436" s="3"/>
      <c r="AS436" s="3"/>
      <c r="AT436" s="28" t="s">
        <v>1957</v>
      </c>
      <c r="AU436" s="29"/>
      <c r="AV436" s="29"/>
      <c r="AW436" s="29"/>
      <c r="AX436" s="29"/>
      <c r="AY436" s="29"/>
      <c r="AZ436" s="29"/>
      <c r="BA436" s="29"/>
      <c r="BB436" s="29"/>
      <c r="BC436" s="29"/>
      <c r="BD436" s="29"/>
      <c r="BE436" s="29"/>
      <c r="BF436" s="29"/>
      <c r="BG436" s="29"/>
      <c r="BH436" s="29"/>
      <c r="BI436" s="29"/>
      <c r="BJ436" s="29"/>
      <c r="BK436" s="29"/>
      <c r="BL436" s="29"/>
      <c r="BM436" s="29"/>
      <c r="BN436" s="29"/>
      <c r="BO436" s="29"/>
      <c r="BP436" s="29"/>
      <c r="BQ436" s="29"/>
      <c r="BR436" s="29"/>
      <c r="BS436" s="29"/>
      <c r="BT436" s="29"/>
    </row>
    <row r="437" spans="5:72" customFormat="1" x14ac:dyDescent="0.25">
      <c r="E437" s="70" t="s">
        <v>1613</v>
      </c>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3"/>
      <c r="AO437" s="3"/>
      <c r="AP437" s="3"/>
      <c r="AS437" s="3"/>
      <c r="AT437" s="28" t="s">
        <v>1958</v>
      </c>
      <c r="AU437" s="29"/>
      <c r="AV437" s="29"/>
      <c r="AW437" s="29"/>
      <c r="AX437" s="29"/>
      <c r="AY437" s="29"/>
      <c r="AZ437" s="29"/>
      <c r="BA437" s="29"/>
      <c r="BB437" s="29"/>
      <c r="BC437" s="29"/>
      <c r="BD437" s="29"/>
      <c r="BE437" s="29"/>
      <c r="BF437" s="29"/>
      <c r="BG437" s="29"/>
      <c r="BH437" s="29"/>
      <c r="BI437" s="29"/>
      <c r="BJ437" s="29"/>
      <c r="BK437" s="29"/>
      <c r="BL437" s="29"/>
      <c r="BM437" s="29"/>
      <c r="BN437" s="29"/>
      <c r="BO437" s="29"/>
      <c r="BP437" s="29"/>
      <c r="BQ437" s="29"/>
      <c r="BR437" s="29"/>
      <c r="BS437" s="29"/>
      <c r="BT437" s="29"/>
    </row>
    <row r="438" spans="5:72" customFormat="1" x14ac:dyDescent="0.25">
      <c r="E438" s="70" t="s">
        <v>173</v>
      </c>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3"/>
      <c r="AO438" s="3"/>
      <c r="AP438" s="3"/>
      <c r="AS438" s="3"/>
      <c r="AT438" s="28" t="s">
        <v>173</v>
      </c>
      <c r="AU438" s="29"/>
      <c r="AV438" s="29"/>
      <c r="AW438" s="29"/>
      <c r="AX438" s="29"/>
      <c r="AY438" s="29"/>
      <c r="AZ438" s="29"/>
      <c r="BA438" s="29"/>
      <c r="BB438" s="29"/>
      <c r="BC438" s="29"/>
      <c r="BD438" s="29"/>
      <c r="BE438" s="29"/>
      <c r="BF438" s="29"/>
      <c r="BG438" s="29"/>
      <c r="BH438" s="29"/>
      <c r="BI438" s="29"/>
      <c r="BJ438" s="29"/>
      <c r="BK438" s="29"/>
      <c r="BL438" s="29"/>
      <c r="BM438" s="29"/>
      <c r="BN438" s="29"/>
      <c r="BO438" s="29"/>
      <c r="BP438" s="29"/>
      <c r="BQ438" s="29"/>
      <c r="BR438" s="29"/>
      <c r="BS438" s="29"/>
      <c r="BT438" s="29"/>
    </row>
    <row r="439" spans="5:72" customFormat="1" x14ac:dyDescent="0.25">
      <c r="E439" s="70" t="s">
        <v>1614</v>
      </c>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3"/>
      <c r="AO439" s="3"/>
      <c r="AP439" s="3"/>
      <c r="AS439" s="3"/>
      <c r="AT439" s="28" t="s">
        <v>1614</v>
      </c>
      <c r="AU439" s="29"/>
      <c r="AV439" s="29"/>
      <c r="AW439" s="29"/>
      <c r="AX439" s="29"/>
      <c r="AY439" s="29"/>
      <c r="AZ439" s="29"/>
      <c r="BA439" s="29"/>
      <c r="BB439" s="29"/>
      <c r="BC439" s="29"/>
      <c r="BD439" s="29"/>
      <c r="BE439" s="29"/>
      <c r="BF439" s="29"/>
      <c r="BG439" s="29"/>
      <c r="BH439" s="29"/>
      <c r="BI439" s="29"/>
      <c r="BJ439" s="29"/>
      <c r="BK439" s="29"/>
      <c r="BL439" s="29"/>
      <c r="BM439" s="29"/>
      <c r="BN439" s="29"/>
      <c r="BO439" s="29"/>
      <c r="BP439" s="29"/>
      <c r="BQ439" s="29"/>
      <c r="BR439" s="29"/>
      <c r="BS439" s="29"/>
      <c r="BT439" s="29"/>
    </row>
    <row r="440" spans="5:72" customFormat="1" x14ac:dyDescent="0.25">
      <c r="E440" s="70" t="s">
        <v>1615</v>
      </c>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3"/>
      <c r="AO440" s="3"/>
      <c r="AP440" s="3"/>
      <c r="AS440" s="3"/>
      <c r="AT440" s="28" t="s">
        <v>1615</v>
      </c>
      <c r="AU440" s="29"/>
      <c r="AV440" s="29"/>
      <c r="AW440" s="29"/>
      <c r="AX440" s="29"/>
      <c r="AY440" s="29"/>
      <c r="AZ440" s="29"/>
      <c r="BA440" s="29"/>
      <c r="BB440" s="29"/>
      <c r="BC440" s="29"/>
      <c r="BD440" s="29"/>
      <c r="BE440" s="29"/>
      <c r="BF440" s="29"/>
      <c r="BG440" s="29"/>
      <c r="BH440" s="29"/>
      <c r="BI440" s="29"/>
      <c r="BJ440" s="29"/>
      <c r="BK440" s="29"/>
      <c r="BL440" s="29"/>
      <c r="BM440" s="29"/>
      <c r="BN440" s="29"/>
      <c r="BO440" s="29"/>
      <c r="BP440" s="29"/>
      <c r="BQ440" s="29"/>
      <c r="BR440" s="29"/>
      <c r="BS440" s="29"/>
      <c r="BT440" s="29"/>
    </row>
    <row r="441" spans="5:72" customFormat="1" x14ac:dyDescent="0.25">
      <c r="E441" s="70" t="s">
        <v>1616</v>
      </c>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3"/>
      <c r="AO441" s="3"/>
      <c r="AP441" s="3"/>
      <c r="AS441" s="3"/>
      <c r="AT441" s="28" t="s">
        <v>1616</v>
      </c>
      <c r="AU441" s="29"/>
      <c r="AV441" s="29"/>
      <c r="AW441" s="29"/>
      <c r="AX441" s="29"/>
      <c r="AY441" s="29"/>
      <c r="AZ441" s="29"/>
      <c r="BA441" s="29"/>
      <c r="BB441" s="29"/>
      <c r="BC441" s="29"/>
      <c r="BD441" s="29"/>
      <c r="BE441" s="29"/>
      <c r="BF441" s="29"/>
      <c r="BG441" s="29"/>
      <c r="BH441" s="29"/>
      <c r="BI441" s="29"/>
      <c r="BJ441" s="29"/>
      <c r="BK441" s="29"/>
      <c r="BL441" s="29"/>
      <c r="BM441" s="29"/>
      <c r="BN441" s="29"/>
      <c r="BO441" s="29"/>
      <c r="BP441" s="29"/>
      <c r="BQ441" s="29"/>
      <c r="BR441" s="29"/>
      <c r="BS441" s="29"/>
      <c r="BT441" s="29"/>
    </row>
    <row r="442" spans="5:72" customFormat="1" x14ac:dyDescent="0.25">
      <c r="E442" s="70"/>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3"/>
      <c r="AO442" s="3"/>
      <c r="AP442" s="3"/>
      <c r="AS442" s="3"/>
      <c r="AT442" s="28"/>
      <c r="AU442" s="29"/>
      <c r="AV442" s="29"/>
      <c r="AW442" s="29"/>
      <c r="AX442" s="29"/>
      <c r="AY442" s="29"/>
      <c r="AZ442" s="29"/>
      <c r="BA442" s="29"/>
      <c r="BB442" s="29"/>
      <c r="BC442" s="29"/>
      <c r="BD442" s="29"/>
      <c r="BE442" s="29"/>
      <c r="BF442" s="29"/>
      <c r="BG442" s="29"/>
      <c r="BH442" s="29"/>
      <c r="BI442" s="29"/>
      <c r="BJ442" s="29"/>
      <c r="BK442" s="29"/>
      <c r="BL442" s="29"/>
      <c r="BM442" s="29"/>
      <c r="BN442" s="29"/>
      <c r="BO442" s="29"/>
      <c r="BP442" s="29"/>
      <c r="BQ442" s="29"/>
      <c r="BR442" s="29"/>
      <c r="BS442" s="29"/>
      <c r="BT442" s="29"/>
    </row>
    <row r="443" spans="5:72" customFormat="1" x14ac:dyDescent="0.25">
      <c r="E443" s="70" t="s">
        <v>29</v>
      </c>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3"/>
      <c r="AO443" s="3"/>
      <c r="AP443" s="3"/>
      <c r="AS443" s="3"/>
      <c r="AT443" s="28" t="s">
        <v>29</v>
      </c>
      <c r="AU443" s="29"/>
      <c r="AV443" s="29"/>
      <c r="AW443" s="29"/>
      <c r="AX443" s="29"/>
      <c r="AY443" s="29"/>
      <c r="AZ443" s="29"/>
      <c r="BA443" s="29"/>
      <c r="BB443" s="29"/>
      <c r="BC443" s="29"/>
      <c r="BD443" s="29"/>
      <c r="BE443" s="29"/>
      <c r="BF443" s="29"/>
      <c r="BG443" s="29"/>
      <c r="BH443" s="29"/>
      <c r="BI443" s="29"/>
      <c r="BJ443" s="29"/>
      <c r="BK443" s="29"/>
      <c r="BL443" s="29"/>
      <c r="BM443" s="29"/>
      <c r="BN443" s="29"/>
      <c r="BO443" s="29"/>
      <c r="BP443" s="29"/>
      <c r="BQ443" s="29"/>
      <c r="BR443" s="29"/>
      <c r="BS443" s="29"/>
      <c r="BT443" s="29"/>
    </row>
    <row r="444" spans="5:72" customFormat="1" x14ac:dyDescent="0.25">
      <c r="E444" s="70" t="s">
        <v>24</v>
      </c>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3"/>
      <c r="AO444" s="3"/>
      <c r="AP444" s="3"/>
      <c r="AS444" s="3"/>
      <c r="AT444" s="28" t="s">
        <v>24</v>
      </c>
      <c r="AU444" s="29"/>
      <c r="AV444" s="29"/>
      <c r="AW444" s="29"/>
      <c r="AX444" s="29"/>
      <c r="AY444" s="29"/>
      <c r="AZ444" s="29"/>
      <c r="BA444" s="29"/>
      <c r="BB444" s="29"/>
      <c r="BC444" s="29"/>
      <c r="BD444" s="29"/>
      <c r="BE444" s="29"/>
      <c r="BF444" s="29"/>
      <c r="BG444" s="29"/>
      <c r="BH444" s="29"/>
      <c r="BI444" s="29"/>
      <c r="BJ444" s="29"/>
      <c r="BK444" s="29"/>
      <c r="BL444" s="29"/>
      <c r="BM444" s="29"/>
      <c r="BN444" s="29"/>
      <c r="BO444" s="29"/>
      <c r="BP444" s="29"/>
      <c r="BQ444" s="29"/>
      <c r="BR444" s="29"/>
      <c r="BS444" s="29"/>
      <c r="BT444" s="29"/>
    </row>
    <row r="445" spans="5:72" customFormat="1" x14ac:dyDescent="0.25"/>
    <row r="446" spans="5:72" x14ac:dyDescent="0.25">
      <c r="E446" s="22" t="s">
        <v>1964</v>
      </c>
    </row>
    <row r="447" spans="5:72" x14ac:dyDescent="0.25">
      <c r="E447" t="s">
        <v>1965</v>
      </c>
    </row>
    <row r="448" spans="5:72" x14ac:dyDescent="0.25">
      <c r="E448"/>
    </row>
    <row r="474" spans="3:5" x14ac:dyDescent="0.25">
      <c r="C474" s="21">
        <v>0</v>
      </c>
      <c r="E474" s="1" t="s">
        <v>1212</v>
      </c>
    </row>
    <row r="475" spans="3:5" x14ac:dyDescent="0.25">
      <c r="E475" s="3" t="s">
        <v>1214</v>
      </c>
    </row>
    <row r="476" spans="3:5" x14ac:dyDescent="0.25">
      <c r="E476" s="1" t="s">
        <v>1215</v>
      </c>
    </row>
    <row r="477" spans="3:5" x14ac:dyDescent="0.25">
      <c r="E477" s="3" t="s">
        <v>1216</v>
      </c>
    </row>
    <row r="478" spans="3:5" x14ac:dyDescent="0.25">
      <c r="E478" s="3" t="s">
        <v>1217</v>
      </c>
    </row>
    <row r="512" spans="5:5" customFormat="1" x14ac:dyDescent="0.25">
      <c r="E512" s="1" t="s">
        <v>1619</v>
      </c>
    </row>
    <row r="513" spans="5:35" customFormat="1" x14ac:dyDescent="0.25"/>
    <row r="514" spans="5:35" customFormat="1" x14ac:dyDescent="0.25">
      <c r="E514" s="26" t="s">
        <v>48</v>
      </c>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row>
    <row r="515" spans="5:35" customFormat="1" x14ac:dyDescent="0.25">
      <c r="E515" s="26" t="s">
        <v>1641</v>
      </c>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row>
    <row r="516" spans="5:35" customFormat="1" x14ac:dyDescent="0.25">
      <c r="E516" s="26" t="s">
        <v>1642</v>
      </c>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row>
    <row r="517" spans="5:35" customFormat="1" x14ac:dyDescent="0.25">
      <c r="E517" s="26" t="s">
        <v>1643</v>
      </c>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row>
    <row r="518" spans="5:35" customFormat="1" x14ac:dyDescent="0.25">
      <c r="E518" s="26" t="s">
        <v>1644</v>
      </c>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row>
    <row r="519" spans="5:35" customFormat="1" x14ac:dyDescent="0.25">
      <c r="E519" s="26" t="s">
        <v>1645</v>
      </c>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row>
    <row r="520" spans="5:35" customFormat="1" x14ac:dyDescent="0.25"/>
    <row r="521" spans="5:35" customFormat="1" x14ac:dyDescent="0.25">
      <c r="E521" s="1" t="s">
        <v>1215</v>
      </c>
    </row>
    <row r="522" spans="5:35" customFormat="1" x14ac:dyDescent="0.25"/>
    <row r="523" spans="5:35" customFormat="1" x14ac:dyDescent="0.25"/>
    <row r="524" spans="5:35" customFormat="1" x14ac:dyDescent="0.25"/>
    <row r="525" spans="5:35" customFormat="1" x14ac:dyDescent="0.25"/>
    <row r="526" spans="5:35" customFormat="1" x14ac:dyDescent="0.25"/>
    <row r="527" spans="5:35" customFormat="1" x14ac:dyDescent="0.25"/>
    <row r="528" spans="5:35"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spans="3:5" customFormat="1" x14ac:dyDescent="0.25"/>
    <row r="562" spans="3:5" customFormat="1" x14ac:dyDescent="0.25"/>
    <row r="563" spans="3:5" customFormat="1" x14ac:dyDescent="0.25"/>
    <row r="564" spans="3:5" x14ac:dyDescent="0.25">
      <c r="C564" s="21">
        <v>0</v>
      </c>
      <c r="E564" s="1" t="s">
        <v>1395</v>
      </c>
    </row>
    <row r="565" spans="3:5" x14ac:dyDescent="0.25">
      <c r="E565" s="3" t="s">
        <v>1396</v>
      </c>
    </row>
    <row r="566" spans="3:5" x14ac:dyDescent="0.25">
      <c r="E566" s="1" t="s">
        <v>1398</v>
      </c>
    </row>
    <row r="567" spans="3:5" x14ac:dyDescent="0.25">
      <c r="E567" s="3" t="s">
        <v>105</v>
      </c>
    </row>
    <row r="568" spans="3:5" x14ac:dyDescent="0.25">
      <c r="E568" s="3" t="s">
        <v>106</v>
      </c>
    </row>
    <row r="570" spans="3:5" x14ac:dyDescent="0.25">
      <c r="E570" s="54" t="s">
        <v>142</v>
      </c>
    </row>
    <row r="571" spans="3:5" x14ac:dyDescent="0.25">
      <c r="E571" s="3" t="s">
        <v>217</v>
      </c>
    </row>
    <row r="573" spans="3:5" x14ac:dyDescent="0.25">
      <c r="E573" s="54" t="s">
        <v>219</v>
      </c>
    </row>
    <row r="574" spans="3:5" x14ac:dyDescent="0.25">
      <c r="E574" s="3" t="s">
        <v>221</v>
      </c>
    </row>
    <row r="576" spans="3:5" x14ac:dyDescent="0.25">
      <c r="E576" s="54" t="s">
        <v>220</v>
      </c>
    </row>
    <row r="577" spans="5:5" x14ac:dyDescent="0.25">
      <c r="E577" s="3" t="s">
        <v>1397</v>
      </c>
    </row>
    <row r="579" spans="5:5" x14ac:dyDescent="0.25">
      <c r="E579" s="54" t="s">
        <v>99</v>
      </c>
    </row>
    <row r="580" spans="5:5" x14ac:dyDescent="0.25">
      <c r="E580" s="3" t="s">
        <v>1398</v>
      </c>
    </row>
    <row r="582" spans="5:5" x14ac:dyDescent="0.25">
      <c r="E582" s="54" t="s">
        <v>100</v>
      </c>
    </row>
    <row r="583" spans="5:5" x14ac:dyDescent="0.25">
      <c r="E583" s="3" t="s">
        <v>1399</v>
      </c>
    </row>
    <row r="585" spans="5:5" x14ac:dyDescent="0.25">
      <c r="E585" s="54" t="s">
        <v>104</v>
      </c>
    </row>
    <row r="586" spans="5:5" x14ac:dyDescent="0.25">
      <c r="E586" s="3" t="s">
        <v>130</v>
      </c>
    </row>
    <row r="587" spans="5:5" x14ac:dyDescent="0.25">
      <c r="E587" s="3" t="s">
        <v>131</v>
      </c>
    </row>
    <row r="589" spans="5:5" x14ac:dyDescent="0.25">
      <c r="E589" s="54" t="s">
        <v>101</v>
      </c>
    </row>
    <row r="590" spans="5:5" x14ac:dyDescent="0.25">
      <c r="E590" s="3" t="s">
        <v>130</v>
      </c>
    </row>
    <row r="591" spans="5:5" x14ac:dyDescent="0.25">
      <c r="E591" s="3" t="s">
        <v>132</v>
      </c>
    </row>
    <row r="593" spans="5:5" customFormat="1" x14ac:dyDescent="0.25">
      <c r="E593" s="22" t="s">
        <v>1414</v>
      </c>
    </row>
    <row r="594" spans="5:5" customFormat="1" x14ac:dyDescent="0.25">
      <c r="E594" t="s">
        <v>1415</v>
      </c>
    </row>
    <row r="595" spans="5:5" customFormat="1" x14ac:dyDescent="0.25"/>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row r="604" spans="5:5" customFormat="1" x14ac:dyDescent="0.25"/>
    <row r="605" spans="5:5" customFormat="1" x14ac:dyDescent="0.25"/>
    <row r="606" spans="5:5" customFormat="1" x14ac:dyDescent="0.25"/>
    <row r="607" spans="5:5" customFormat="1" x14ac:dyDescent="0.25"/>
    <row r="608" spans="5:5" customFormat="1" x14ac:dyDescent="0.25"/>
    <row r="609" spans="5:5" customFormat="1" x14ac:dyDescent="0.25"/>
    <row r="610" spans="5:5" customFormat="1" x14ac:dyDescent="0.25"/>
    <row r="611" spans="5:5" customFormat="1" x14ac:dyDescent="0.25"/>
    <row r="612" spans="5:5" customFormat="1" x14ac:dyDescent="0.25"/>
    <row r="613" spans="5:5" customFormat="1" x14ac:dyDescent="0.25"/>
    <row r="614" spans="5:5" customFormat="1" x14ac:dyDescent="0.25"/>
    <row r="615" spans="5:5" customFormat="1" x14ac:dyDescent="0.25"/>
    <row r="616" spans="5:5" customFormat="1" x14ac:dyDescent="0.25"/>
    <row r="617" spans="5:5" customFormat="1" x14ac:dyDescent="0.25"/>
    <row r="618" spans="5:5" customFormat="1" x14ac:dyDescent="0.25"/>
    <row r="619" spans="5:5" customFormat="1" x14ac:dyDescent="0.25"/>
    <row r="620" spans="5:5" customFormat="1" x14ac:dyDescent="0.25">
      <c r="E620" s="1" t="s">
        <v>1471</v>
      </c>
    </row>
    <row r="621" spans="5:5" customFormat="1" x14ac:dyDescent="0.25"/>
    <row r="622" spans="5:5" customFormat="1" x14ac:dyDescent="0.25">
      <c r="E622" s="22" t="s">
        <v>1666</v>
      </c>
    </row>
    <row r="623" spans="5:5" customFormat="1" x14ac:dyDescent="0.25">
      <c r="E623" t="s">
        <v>1667</v>
      </c>
    </row>
    <row r="624" spans="5:5"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spans="5:5" customFormat="1" x14ac:dyDescent="0.25"/>
    <row r="690" spans="5:5" customFormat="1" x14ac:dyDescent="0.25">
      <c r="E690" s="2" t="s">
        <v>4</v>
      </c>
    </row>
    <row r="691" spans="5:5" customFormat="1" x14ac:dyDescent="0.25"/>
    <row r="692" spans="5:5" customFormat="1" x14ac:dyDescent="0.25"/>
    <row r="693" spans="5:5" customFormat="1" x14ac:dyDescent="0.25"/>
    <row r="694" spans="5:5" customFormat="1" x14ac:dyDescent="0.25"/>
    <row r="695" spans="5:5" customFormat="1" x14ac:dyDescent="0.25"/>
    <row r="696" spans="5:5" customFormat="1" x14ac:dyDescent="0.25"/>
    <row r="697" spans="5:5" customFormat="1" x14ac:dyDescent="0.25"/>
    <row r="698" spans="5:5" customFormat="1" x14ac:dyDescent="0.25"/>
    <row r="699" spans="5:5" customFormat="1" x14ac:dyDescent="0.25"/>
    <row r="700" spans="5:5" customFormat="1" x14ac:dyDescent="0.25"/>
    <row r="701" spans="5:5" customFormat="1" x14ac:dyDescent="0.25"/>
    <row r="702" spans="5:5" customFormat="1" x14ac:dyDescent="0.25"/>
    <row r="703" spans="5:5" customFormat="1" x14ac:dyDescent="0.25"/>
    <row r="704" spans="5:5"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spans="5:5" customFormat="1" x14ac:dyDescent="0.25"/>
    <row r="722" spans="5:5" customFormat="1" x14ac:dyDescent="0.25"/>
    <row r="723" spans="5:5" customFormat="1" x14ac:dyDescent="0.25"/>
    <row r="724" spans="5:5" customFormat="1" x14ac:dyDescent="0.25"/>
    <row r="725" spans="5:5" customFormat="1" x14ac:dyDescent="0.25"/>
    <row r="726" spans="5:5" customFormat="1" x14ac:dyDescent="0.25"/>
    <row r="727" spans="5:5" customFormat="1" x14ac:dyDescent="0.25"/>
    <row r="728" spans="5:5" customFormat="1" x14ac:dyDescent="0.25"/>
    <row r="729" spans="5:5" customFormat="1" x14ac:dyDescent="0.25"/>
    <row r="730" spans="5:5" customFormat="1" x14ac:dyDescent="0.25"/>
    <row r="731" spans="5:5" customFormat="1" x14ac:dyDescent="0.25"/>
    <row r="732" spans="5:5" customFormat="1" x14ac:dyDescent="0.25"/>
    <row r="733" spans="5:5" customFormat="1" x14ac:dyDescent="0.25"/>
    <row r="734" spans="5:5" customFormat="1" x14ac:dyDescent="0.25"/>
    <row r="735" spans="5:5" customFormat="1" x14ac:dyDescent="0.25"/>
    <row r="736" spans="5:5" customFormat="1" x14ac:dyDescent="0.25">
      <c r="E736" s="2" t="s">
        <v>5</v>
      </c>
    </row>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spans="5:5" customFormat="1" x14ac:dyDescent="0.25"/>
    <row r="770" spans="5:5" customFormat="1" x14ac:dyDescent="0.25"/>
    <row r="771" spans="5:5" customFormat="1" x14ac:dyDescent="0.25"/>
    <row r="772" spans="5:5" customFormat="1" x14ac:dyDescent="0.25"/>
    <row r="773" spans="5:5" customFormat="1" x14ac:dyDescent="0.25"/>
    <row r="774" spans="5:5" customFormat="1" x14ac:dyDescent="0.25"/>
    <row r="775" spans="5:5" customFormat="1" x14ac:dyDescent="0.25"/>
    <row r="776" spans="5:5" customFormat="1" x14ac:dyDescent="0.25"/>
    <row r="777" spans="5:5" customFormat="1" x14ac:dyDescent="0.25"/>
    <row r="778" spans="5:5" customFormat="1" x14ac:dyDescent="0.25"/>
    <row r="779" spans="5:5" customFormat="1" x14ac:dyDescent="0.25"/>
    <row r="780" spans="5:5" customFormat="1" x14ac:dyDescent="0.25"/>
    <row r="781" spans="5:5" customFormat="1" x14ac:dyDescent="0.25">
      <c r="E781" s="2" t="s">
        <v>179</v>
      </c>
    </row>
    <row r="782" spans="5:5" customFormat="1" x14ac:dyDescent="0.25"/>
    <row r="783" spans="5:5" customFormat="1" x14ac:dyDescent="0.25"/>
    <row r="784" spans="5:5"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spans="5:5" customFormat="1" x14ac:dyDescent="0.25"/>
    <row r="818" spans="5:5" customFormat="1" x14ac:dyDescent="0.25"/>
    <row r="819" spans="5:5" customFormat="1" x14ac:dyDescent="0.25"/>
    <row r="820" spans="5:5" customFormat="1" x14ac:dyDescent="0.25"/>
    <row r="821" spans="5:5" customFormat="1" x14ac:dyDescent="0.25"/>
    <row r="822" spans="5:5" customFormat="1" x14ac:dyDescent="0.25"/>
    <row r="823" spans="5:5" customFormat="1" x14ac:dyDescent="0.25">
      <c r="E823" s="1" t="s">
        <v>1665</v>
      </c>
    </row>
    <row r="824" spans="5:5" customFormat="1" x14ac:dyDescent="0.25"/>
    <row r="825" spans="5:5" customFormat="1" x14ac:dyDescent="0.25">
      <c r="E825" s="22" t="s">
        <v>1668</v>
      </c>
    </row>
    <row r="826" spans="5:5" customFormat="1" x14ac:dyDescent="0.25">
      <c r="E826" t="s">
        <v>1669</v>
      </c>
    </row>
    <row r="827" spans="5:5" customFormat="1" x14ac:dyDescent="0.25"/>
    <row r="828" spans="5:5" customFormat="1" x14ac:dyDescent="0.25"/>
    <row r="829" spans="5:5" customFormat="1" x14ac:dyDescent="0.25"/>
    <row r="830" spans="5:5" customFormat="1" x14ac:dyDescent="0.25"/>
    <row r="831" spans="5:5" customFormat="1" x14ac:dyDescent="0.25"/>
    <row r="832" spans="5:5" customFormat="1" x14ac:dyDescent="0.25"/>
    <row r="833" spans="3:5" customFormat="1" x14ac:dyDescent="0.25"/>
    <row r="834" spans="3:5" customFormat="1" x14ac:dyDescent="0.25"/>
    <row r="835" spans="3:5" customFormat="1" x14ac:dyDescent="0.25"/>
    <row r="836" spans="3:5" customFormat="1" x14ac:dyDescent="0.25"/>
    <row r="847" spans="3:5" x14ac:dyDescent="0.25">
      <c r="C847" s="21">
        <v>0</v>
      </c>
      <c r="E847" s="1" t="s">
        <v>1472</v>
      </c>
    </row>
    <row r="848" spans="3:5" x14ac:dyDescent="0.25">
      <c r="E848" s="3" t="s">
        <v>1550</v>
      </c>
    </row>
    <row r="849" spans="5:5" x14ac:dyDescent="0.25">
      <c r="E849" s="1" t="s">
        <v>1551</v>
      </c>
    </row>
    <row r="850" spans="5:5" x14ac:dyDescent="0.25">
      <c r="E850" s="3" t="s">
        <v>271</v>
      </c>
    </row>
    <row r="851" spans="5:5" x14ac:dyDescent="0.25">
      <c r="E851" s="3" t="s">
        <v>1552</v>
      </c>
    </row>
    <row r="853" spans="5:5" x14ac:dyDescent="0.25">
      <c r="E853" s="1" t="s">
        <v>1551</v>
      </c>
    </row>
    <row r="930" spans="5:5" customFormat="1" x14ac:dyDescent="0.25">
      <c r="E930" s="1" t="s">
        <v>1619</v>
      </c>
    </row>
    <row r="931" spans="5:5" customFormat="1" x14ac:dyDescent="0.25"/>
    <row r="932" spans="5:5" customFormat="1" x14ac:dyDescent="0.25">
      <c r="E932" s="2" t="s">
        <v>1551</v>
      </c>
    </row>
    <row r="933" spans="5:5" customFormat="1" x14ac:dyDescent="0.25"/>
    <row r="934" spans="5:5" customFormat="1" x14ac:dyDescent="0.25"/>
    <row r="935" spans="5:5" customFormat="1" x14ac:dyDescent="0.25"/>
    <row r="936" spans="5:5" customFormat="1" x14ac:dyDescent="0.25"/>
    <row r="937" spans="5:5" customFormat="1" x14ac:dyDescent="0.25"/>
    <row r="938" spans="5:5" customFormat="1" x14ac:dyDescent="0.25"/>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84" spans="3:5" x14ac:dyDescent="0.25">
      <c r="C984" s="21">
        <v>0</v>
      </c>
      <c r="E984" s="1" t="s">
        <v>1553</v>
      </c>
    </row>
    <row r="985" spans="3:5" x14ac:dyDescent="0.25">
      <c r="E985" s="3" t="s">
        <v>1559</v>
      </c>
    </row>
    <row r="986" spans="3:5" x14ac:dyDescent="0.25">
      <c r="E986" s="1" t="s">
        <v>1560</v>
      </c>
    </row>
    <row r="987" spans="3:5" x14ac:dyDescent="0.25">
      <c r="E987" s="3" t="s">
        <v>590</v>
      </c>
    </row>
    <row r="990" spans="3:5" x14ac:dyDescent="0.25">
      <c r="E990" s="54" t="s">
        <v>142</v>
      </c>
    </row>
    <row r="991" spans="3:5" x14ac:dyDescent="0.25">
      <c r="E991" s="3" t="s">
        <v>217</v>
      </c>
    </row>
    <row r="993" spans="5:5" x14ac:dyDescent="0.25">
      <c r="E993" s="54" t="s">
        <v>219</v>
      </c>
    </row>
    <row r="994" spans="5:5" x14ac:dyDescent="0.25">
      <c r="E994" s="3" t="s">
        <v>218</v>
      </c>
    </row>
    <row r="996" spans="5:5" x14ac:dyDescent="0.25">
      <c r="E996" s="54" t="s">
        <v>220</v>
      </c>
    </row>
    <row r="997" spans="5:5" x14ac:dyDescent="0.25">
      <c r="E997" s="3" t="s">
        <v>1561</v>
      </c>
    </row>
    <row r="999" spans="5:5" x14ac:dyDescent="0.25">
      <c r="E999" s="54" t="s">
        <v>99</v>
      </c>
    </row>
    <row r="1000" spans="5:5" x14ac:dyDescent="0.25">
      <c r="E1000" s="3" t="s">
        <v>1562</v>
      </c>
    </row>
    <row r="1002" spans="5:5" x14ac:dyDescent="0.25">
      <c r="E1002" s="3" t="s">
        <v>1563</v>
      </c>
    </row>
    <row r="1003" spans="5:5" x14ac:dyDescent="0.25">
      <c r="E1003" s="3" t="s">
        <v>1564</v>
      </c>
    </row>
    <row r="1004" spans="5:5" x14ac:dyDescent="0.25">
      <c r="E1004" s="3" t="s">
        <v>1565</v>
      </c>
    </row>
    <row r="1006" spans="5:5" x14ac:dyDescent="0.25">
      <c r="E1006" s="54" t="s">
        <v>100</v>
      </c>
    </row>
    <row r="1007" spans="5:5" x14ac:dyDescent="0.25">
      <c r="E1007" s="3" t="s">
        <v>1566</v>
      </c>
    </row>
    <row r="1008" spans="5:5" x14ac:dyDescent="0.25">
      <c r="E1008" s="3" t="s">
        <v>1567</v>
      </c>
    </row>
    <row r="1009" spans="5:5" x14ac:dyDescent="0.25">
      <c r="E1009" s="3" t="s">
        <v>1568</v>
      </c>
    </row>
    <row r="1010" spans="5:5" x14ac:dyDescent="0.25">
      <c r="E1010" s="3" t="s">
        <v>1569</v>
      </c>
    </row>
    <row r="1012" spans="5:5" x14ac:dyDescent="0.25">
      <c r="E1012" s="54" t="s">
        <v>104</v>
      </c>
    </row>
    <row r="1013" spans="5:5" x14ac:dyDescent="0.25">
      <c r="E1013" s="3" t="s">
        <v>1570</v>
      </c>
    </row>
    <row r="1014" spans="5:5" x14ac:dyDescent="0.25">
      <c r="E1014" s="3" t="s">
        <v>1571</v>
      </c>
    </row>
    <row r="1016" spans="5:5" x14ac:dyDescent="0.25">
      <c r="E1016" s="54" t="s">
        <v>101</v>
      </c>
    </row>
    <row r="1017" spans="5:5" x14ac:dyDescent="0.25">
      <c r="E1017" s="3" t="s">
        <v>1572</v>
      </c>
    </row>
    <row r="1019" spans="5:5" x14ac:dyDescent="0.25">
      <c r="E1019" s="22" t="s">
        <v>1573</v>
      </c>
    </row>
    <row r="1020" spans="5:5" x14ac:dyDescent="0.25">
      <c r="E1020" t="s">
        <v>1574</v>
      </c>
    </row>
    <row r="1021" spans="5:5" x14ac:dyDescent="0.25">
      <c r="E1021"/>
    </row>
    <row r="1034" spans="5:5" customFormat="1" x14ac:dyDescent="0.25">
      <c r="E1034" s="22" t="s">
        <v>1723</v>
      </c>
    </row>
    <row r="1035" spans="5:5" customFormat="1" x14ac:dyDescent="0.25">
      <c r="E1035" t="s">
        <v>1724</v>
      </c>
    </row>
    <row r="1036" spans="5:5" customFormat="1" x14ac:dyDescent="0.25"/>
    <row r="1037" spans="5:5" customFormat="1" x14ac:dyDescent="0.25"/>
    <row r="1038" spans="5:5" customFormat="1" x14ac:dyDescent="0.25"/>
    <row r="1039" spans="5:5" customFormat="1" x14ac:dyDescent="0.25"/>
    <row r="1040" spans="5:5"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spans="5:5" customFormat="1" x14ac:dyDescent="0.25"/>
    <row r="1058" spans="5:5" customFormat="1" x14ac:dyDescent="0.25"/>
    <row r="1059" spans="5:5" customFormat="1" x14ac:dyDescent="0.25"/>
    <row r="1060" spans="5:5" customFormat="1" x14ac:dyDescent="0.25"/>
    <row r="1061" spans="5:5" customFormat="1" x14ac:dyDescent="0.25">
      <c r="E1061" s="2" t="s">
        <v>4</v>
      </c>
    </row>
    <row r="1062" spans="5:5" customFormat="1" x14ac:dyDescent="0.25"/>
    <row r="1063" spans="5:5" customFormat="1" x14ac:dyDescent="0.25"/>
    <row r="1064" spans="5:5" customFormat="1" x14ac:dyDescent="0.25"/>
    <row r="1065" spans="5:5" customFormat="1" x14ac:dyDescent="0.25"/>
    <row r="1066" spans="5:5" customFormat="1" x14ac:dyDescent="0.25"/>
    <row r="1067" spans="5:5" customFormat="1" x14ac:dyDescent="0.25"/>
    <row r="1068" spans="5:5" customFormat="1" x14ac:dyDescent="0.25"/>
    <row r="1069" spans="5:5" customFormat="1" x14ac:dyDescent="0.25"/>
    <row r="1070" spans="5:5" customFormat="1" x14ac:dyDescent="0.25"/>
    <row r="1071" spans="5:5" customFormat="1" x14ac:dyDescent="0.25"/>
    <row r="1072" spans="5:5" customFormat="1" x14ac:dyDescent="0.25"/>
    <row r="1073" spans="5:5" customFormat="1" x14ac:dyDescent="0.25"/>
    <row r="1074" spans="5:5" customFormat="1" x14ac:dyDescent="0.25"/>
    <row r="1075" spans="5:5" customFormat="1" x14ac:dyDescent="0.25"/>
    <row r="1076" spans="5:5" customFormat="1" x14ac:dyDescent="0.25">
      <c r="E1076" s="2" t="s">
        <v>5</v>
      </c>
    </row>
    <row r="1077" spans="5:5" customFormat="1" x14ac:dyDescent="0.25"/>
    <row r="1078" spans="5:5" customFormat="1" x14ac:dyDescent="0.25"/>
    <row r="1079" spans="5:5" customFormat="1" x14ac:dyDescent="0.25"/>
    <row r="1080" spans="5:5" customFormat="1" x14ac:dyDescent="0.25"/>
    <row r="1081" spans="5:5" customFormat="1" x14ac:dyDescent="0.25"/>
    <row r="1082" spans="5:5" customFormat="1" x14ac:dyDescent="0.25"/>
    <row r="1083" spans="5:5" customFormat="1" x14ac:dyDescent="0.25"/>
    <row r="1084" spans="5:5" customFormat="1" x14ac:dyDescent="0.25"/>
    <row r="1085" spans="5:5" customFormat="1" x14ac:dyDescent="0.25"/>
    <row r="1086" spans="5:5" customFormat="1" x14ac:dyDescent="0.25"/>
    <row r="1087" spans="5:5" customFormat="1" x14ac:dyDescent="0.25"/>
    <row r="1088" spans="5:5" customFormat="1" x14ac:dyDescent="0.25"/>
    <row r="1089" spans="5:5" customFormat="1" x14ac:dyDescent="0.25"/>
    <row r="1090" spans="5:5" customFormat="1" x14ac:dyDescent="0.25">
      <c r="E1090" s="1" t="s">
        <v>1665</v>
      </c>
    </row>
    <row r="1091" spans="5:5" customFormat="1" x14ac:dyDescent="0.25"/>
    <row r="1092" spans="5:5" customFormat="1" x14ac:dyDescent="0.25">
      <c r="E1092" s="22" t="s">
        <v>1699</v>
      </c>
    </row>
    <row r="1093" spans="5:5" customFormat="1" x14ac:dyDescent="0.25">
      <c r="E1093" t="s">
        <v>1700</v>
      </c>
    </row>
    <row r="1094" spans="5:5" customFormat="1" x14ac:dyDescent="0.25"/>
    <row r="1095" spans="5:5" customFormat="1" x14ac:dyDescent="0.25"/>
    <row r="1096" spans="5:5" customFormat="1" x14ac:dyDescent="0.25"/>
    <row r="1097" spans="5:5" customFormat="1" x14ac:dyDescent="0.25"/>
    <row r="1098" spans="5:5" customFormat="1" x14ac:dyDescent="0.25"/>
    <row r="1099" spans="5:5" customFormat="1" x14ac:dyDescent="0.25"/>
    <row r="1100" spans="5:5" customFormat="1" x14ac:dyDescent="0.25"/>
    <row r="1101" spans="5:5" customFormat="1" x14ac:dyDescent="0.25"/>
    <row r="1102" spans="5:5" customFormat="1" x14ac:dyDescent="0.25"/>
    <row r="1103" spans="5:5" customFormat="1" x14ac:dyDescent="0.25"/>
    <row r="1104" spans="5:5"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spans="5:5" customFormat="1" x14ac:dyDescent="0.25"/>
    <row r="1122" spans="5:5" customFormat="1" x14ac:dyDescent="0.25"/>
    <row r="1123" spans="5:5" customFormat="1" x14ac:dyDescent="0.25"/>
    <row r="1124" spans="5:5" customFormat="1" x14ac:dyDescent="0.25">
      <c r="E1124" s="22" t="s">
        <v>1721</v>
      </c>
    </row>
    <row r="1125" spans="5:5" customFormat="1" x14ac:dyDescent="0.25">
      <c r="E1125" t="s">
        <v>1722</v>
      </c>
    </row>
    <row r="1126" spans="5:5" customFormat="1" x14ac:dyDescent="0.25"/>
    <row r="1127" spans="5:5" customFormat="1" x14ac:dyDescent="0.25"/>
    <row r="1128" spans="5:5" customFormat="1" x14ac:dyDescent="0.25"/>
    <row r="1129" spans="5:5" customFormat="1" x14ac:dyDescent="0.25"/>
    <row r="1130" spans="5:5" customFormat="1" x14ac:dyDescent="0.25"/>
    <row r="1131" spans="5:5" customFormat="1" x14ac:dyDescent="0.25"/>
    <row r="1132" spans="5:5" customFormat="1" x14ac:dyDescent="0.25"/>
    <row r="1133" spans="5:5" customFormat="1" x14ac:dyDescent="0.25"/>
    <row r="1134" spans="5:5" customFormat="1" x14ac:dyDescent="0.25"/>
    <row r="1135" spans="5:5" customFormat="1" x14ac:dyDescent="0.25"/>
    <row r="1136" spans="5:5" customFormat="1" x14ac:dyDescent="0.25"/>
    <row r="1137" spans="5:5" customFormat="1" x14ac:dyDescent="0.25"/>
    <row r="1138" spans="5:5" customFormat="1" x14ac:dyDescent="0.25"/>
    <row r="1139" spans="5:5" customFormat="1" x14ac:dyDescent="0.25"/>
    <row r="1140" spans="5:5" customFormat="1" x14ac:dyDescent="0.25"/>
    <row r="1141" spans="5:5" customFormat="1" x14ac:dyDescent="0.25"/>
    <row r="1142" spans="5:5" customFormat="1" x14ac:dyDescent="0.25"/>
    <row r="1143" spans="5:5" customFormat="1" x14ac:dyDescent="0.25"/>
    <row r="1144" spans="5:5" customFormat="1" x14ac:dyDescent="0.25"/>
    <row r="1145" spans="5:5" customFormat="1" x14ac:dyDescent="0.25"/>
    <row r="1146" spans="5:5" customFormat="1" x14ac:dyDescent="0.25"/>
    <row r="1147" spans="5:5" customFormat="1" x14ac:dyDescent="0.25"/>
    <row r="1148" spans="5:5" customFormat="1" x14ac:dyDescent="0.25"/>
    <row r="1149" spans="5:5" customFormat="1" x14ac:dyDescent="0.25"/>
    <row r="1150" spans="5:5" customFormat="1" x14ac:dyDescent="0.25"/>
    <row r="1151" spans="5:5" customFormat="1" x14ac:dyDescent="0.25"/>
    <row r="1152" spans="5:5" customFormat="1" x14ac:dyDescent="0.25">
      <c r="E1152" s="22" t="s">
        <v>1725</v>
      </c>
    </row>
    <row r="1153" spans="5:5" customFormat="1" x14ac:dyDescent="0.25">
      <c r="E1153" t="s">
        <v>1726</v>
      </c>
    </row>
    <row r="1154" spans="5:5" customFormat="1" x14ac:dyDescent="0.25"/>
    <row r="1155" spans="5:5" customFormat="1" x14ac:dyDescent="0.25"/>
    <row r="1156" spans="5:5" customFormat="1" x14ac:dyDescent="0.25"/>
    <row r="1157" spans="5:5" customFormat="1" x14ac:dyDescent="0.25"/>
    <row r="1158" spans="5:5" customFormat="1" x14ac:dyDescent="0.25"/>
    <row r="1159" spans="5:5" customFormat="1" x14ac:dyDescent="0.25"/>
    <row r="1160" spans="5:5" customFormat="1" x14ac:dyDescent="0.25"/>
    <row r="1161" spans="5:5" customFormat="1" x14ac:dyDescent="0.25"/>
    <row r="1162" spans="5:5" customFormat="1" x14ac:dyDescent="0.25"/>
    <row r="1163" spans="5:5" customFormat="1" x14ac:dyDescent="0.25"/>
    <row r="1164" spans="5:5" customFormat="1" x14ac:dyDescent="0.25"/>
    <row r="1178" spans="3:5" x14ac:dyDescent="0.25">
      <c r="C1178" s="21">
        <v>0</v>
      </c>
      <c r="E1178" s="1" t="s">
        <v>1620</v>
      </c>
    </row>
    <row r="1179" spans="3:5" x14ac:dyDescent="0.25">
      <c r="E1179" s="1" t="s">
        <v>1621</v>
      </c>
    </row>
    <row r="1180" spans="3:5" x14ac:dyDescent="0.25">
      <c r="E1180" s="3" t="s">
        <v>94</v>
      </c>
    </row>
    <row r="1181" spans="3:5" x14ac:dyDescent="0.25">
      <c r="E1181" s="3" t="s">
        <v>95</v>
      </c>
    </row>
    <row r="1183" spans="3:5" x14ac:dyDescent="0.25">
      <c r="E1183" s="1" t="s">
        <v>1621</v>
      </c>
    </row>
    <row r="1213" spans="5:35" x14ac:dyDescent="0.25">
      <c r="E1213" s="3" t="s">
        <v>337</v>
      </c>
      <c r="J1213" s="3" t="s">
        <v>39</v>
      </c>
    </row>
    <row r="1214" spans="5:35" x14ac:dyDescent="0.25">
      <c r="E1214" s="53" t="s">
        <v>1623</v>
      </c>
      <c r="J1214" s="1" t="s">
        <v>1622</v>
      </c>
    </row>
    <row r="1216" spans="5:35" x14ac:dyDescent="0.25">
      <c r="E1216" s="3" t="s">
        <v>76</v>
      </c>
      <c r="U1216" s="13" t="s">
        <v>80</v>
      </c>
      <c r="AI1216" s="3" t="s">
        <v>83</v>
      </c>
    </row>
    <row r="1217" spans="5:56" x14ac:dyDescent="0.25">
      <c r="E1217" s="3" t="s">
        <v>77</v>
      </c>
      <c r="U1217" s="13" t="s">
        <v>81</v>
      </c>
      <c r="AI1217" s="3" t="s">
        <v>84</v>
      </c>
    </row>
    <row r="1218" spans="5:56" x14ac:dyDescent="0.25">
      <c r="E1218" s="3" t="s">
        <v>78</v>
      </c>
      <c r="U1218" s="13" t="s">
        <v>82</v>
      </c>
      <c r="AI1218" s="3" t="s">
        <v>85</v>
      </c>
    </row>
    <row r="1220" spans="5:56" x14ac:dyDescent="0.25">
      <c r="E1220" s="14" t="s">
        <v>2</v>
      </c>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H1220" s="16" t="s">
        <v>22</v>
      </c>
      <c r="AI1220" s="17"/>
      <c r="AJ1220" s="17"/>
      <c r="AK1220" s="17"/>
      <c r="AL1220" s="17"/>
      <c r="AM1220" s="17"/>
      <c r="AN1220" s="17"/>
      <c r="AO1220" s="17"/>
      <c r="AP1220" s="17"/>
      <c r="AQ1220" s="17"/>
      <c r="AR1220" s="17"/>
      <c r="AS1220" s="17"/>
      <c r="AT1220" s="17"/>
      <c r="AU1220" s="17"/>
      <c r="AV1220" s="17"/>
      <c r="AW1220" s="17"/>
      <c r="AX1220" s="17"/>
      <c r="AY1220" s="17"/>
      <c r="AZ1220" s="17"/>
      <c r="BA1220" s="17"/>
      <c r="BB1220" s="17"/>
      <c r="BC1220" s="17"/>
      <c r="BD1220" s="17"/>
    </row>
    <row r="1221" spans="5:56" x14ac:dyDescent="0.25">
      <c r="E1221" s="18" t="s">
        <v>1067</v>
      </c>
      <c r="F1221" s="15"/>
      <c r="G1221" s="15"/>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H1221" s="16"/>
      <c r="AI1221" s="17"/>
      <c r="AJ1221" s="17"/>
      <c r="AK1221" s="17"/>
      <c r="AL1221" s="17"/>
      <c r="AM1221" s="17"/>
      <c r="AN1221" s="17"/>
      <c r="AO1221" s="17"/>
      <c r="AP1221" s="17"/>
      <c r="AQ1221" s="17"/>
      <c r="AR1221" s="17"/>
      <c r="AS1221" s="17"/>
      <c r="AT1221" s="17"/>
      <c r="AU1221" s="17"/>
      <c r="AV1221" s="17"/>
      <c r="AW1221" s="17"/>
      <c r="AX1221" s="17"/>
      <c r="AY1221" s="17"/>
      <c r="AZ1221" s="17"/>
      <c r="BA1221" s="17"/>
      <c r="BB1221" s="17"/>
      <c r="BC1221" s="17"/>
      <c r="BD1221" s="17"/>
    </row>
    <row r="1222" spans="5:56" x14ac:dyDescent="0.25">
      <c r="E1222" s="14" t="s">
        <v>1065</v>
      </c>
      <c r="F1222" s="15"/>
      <c r="G1222" s="15"/>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H1222" s="16" t="s">
        <v>1627</v>
      </c>
      <c r="AI1222" s="17"/>
      <c r="AJ1222" s="17"/>
      <c r="AK1222" s="17"/>
      <c r="AL1222" s="17"/>
      <c r="AM1222" s="17"/>
      <c r="AN1222" s="17"/>
      <c r="AO1222" s="17"/>
      <c r="AP1222" s="17"/>
      <c r="AQ1222" s="17"/>
      <c r="AR1222" s="17"/>
      <c r="AS1222" s="17"/>
      <c r="AT1222" s="17"/>
      <c r="AU1222" s="17"/>
      <c r="AV1222" s="17"/>
      <c r="AW1222" s="17"/>
      <c r="AX1222" s="17"/>
      <c r="AY1222" s="17"/>
      <c r="AZ1222" s="17"/>
      <c r="BA1222" s="17"/>
      <c r="BB1222" s="17"/>
      <c r="BC1222" s="17"/>
      <c r="BD1222" s="17"/>
    </row>
    <row r="1223" spans="5:56" x14ac:dyDescent="0.25">
      <c r="E1223" s="14" t="s">
        <v>155</v>
      </c>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H1223" s="16" t="s">
        <v>23</v>
      </c>
      <c r="AI1223" s="17"/>
      <c r="AJ1223" s="17"/>
      <c r="AK1223" s="17"/>
      <c r="AL1223" s="17"/>
      <c r="AM1223" s="17"/>
      <c r="AN1223" s="17"/>
      <c r="AO1223" s="17"/>
      <c r="AP1223" s="17"/>
      <c r="AQ1223" s="17"/>
      <c r="AR1223" s="17"/>
      <c r="AS1223" s="17"/>
      <c r="AT1223" s="17"/>
      <c r="AU1223" s="17"/>
      <c r="AV1223" s="17"/>
      <c r="AW1223" s="17"/>
      <c r="AX1223" s="17"/>
      <c r="AY1223" s="17"/>
      <c r="AZ1223" s="17"/>
      <c r="BA1223" s="17"/>
      <c r="BB1223" s="17"/>
      <c r="BC1223" s="17"/>
      <c r="BD1223" s="17"/>
    </row>
    <row r="1224" spans="5:56" x14ac:dyDescent="0.25">
      <c r="E1224" s="14" t="s">
        <v>1066</v>
      </c>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H1224" s="16" t="s">
        <v>1829</v>
      </c>
      <c r="AI1224" s="17"/>
      <c r="AJ1224" s="17"/>
      <c r="AK1224" s="17"/>
      <c r="AL1224" s="17"/>
      <c r="AM1224" s="17"/>
      <c r="AN1224" s="17"/>
      <c r="AO1224" s="17"/>
      <c r="AP1224" s="17"/>
      <c r="AQ1224" s="17"/>
      <c r="AR1224" s="17"/>
      <c r="AS1224" s="17"/>
      <c r="AT1224" s="17"/>
      <c r="AU1224" s="17"/>
      <c r="AV1224" s="17"/>
      <c r="AW1224" s="17"/>
      <c r="AX1224" s="17"/>
      <c r="AY1224" s="17"/>
      <c r="AZ1224" s="17"/>
      <c r="BA1224" s="17"/>
      <c r="BB1224" s="17"/>
      <c r="BC1224" s="17"/>
      <c r="BD1224" s="17"/>
    </row>
    <row r="1225" spans="5:56" x14ac:dyDescent="0.25">
      <c r="E1225" s="18" t="s">
        <v>166</v>
      </c>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H1225" s="16" t="s">
        <v>1830</v>
      </c>
      <c r="AI1225" s="17"/>
      <c r="AJ1225" s="17"/>
      <c r="AK1225" s="17"/>
      <c r="AL1225" s="17"/>
      <c r="AM1225" s="17"/>
      <c r="AN1225" s="17"/>
      <c r="AO1225" s="17"/>
      <c r="AP1225" s="17"/>
      <c r="AQ1225" s="17"/>
      <c r="AR1225" s="17"/>
      <c r="AS1225" s="17"/>
      <c r="AT1225" s="17"/>
      <c r="AU1225" s="17"/>
      <c r="AV1225" s="17"/>
      <c r="AW1225" s="17"/>
      <c r="AX1225" s="17"/>
      <c r="AY1225" s="17"/>
      <c r="AZ1225" s="17"/>
      <c r="BA1225" s="17"/>
      <c r="BB1225" s="17"/>
      <c r="BC1225" s="17"/>
      <c r="BD1225" s="17"/>
    </row>
    <row r="1226" spans="5:56" x14ac:dyDescent="0.25">
      <c r="E1226" s="18" t="s">
        <v>275</v>
      </c>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H1226" s="16" t="s">
        <v>1831</v>
      </c>
      <c r="AI1226" s="17"/>
      <c r="AJ1226" s="17"/>
      <c r="AK1226" s="17"/>
      <c r="AL1226" s="17"/>
      <c r="AM1226" s="17"/>
      <c r="AN1226" s="17"/>
      <c r="AO1226" s="17"/>
      <c r="AP1226" s="17"/>
      <c r="AQ1226" s="17"/>
      <c r="AR1226" s="17"/>
      <c r="AS1226" s="17"/>
      <c r="AT1226" s="17"/>
      <c r="AU1226" s="17"/>
      <c r="AV1226" s="17"/>
      <c r="AW1226" s="17"/>
      <c r="AX1226" s="17"/>
      <c r="AY1226" s="17"/>
      <c r="AZ1226" s="17"/>
      <c r="BA1226" s="17"/>
      <c r="BB1226" s="17"/>
      <c r="BC1226" s="17"/>
      <c r="BD1226" s="17"/>
    </row>
    <row r="1227" spans="5:56" x14ac:dyDescent="0.25">
      <c r="E1227" s="14" t="s">
        <v>797</v>
      </c>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c r="AH1227" s="16" t="s">
        <v>1832</v>
      </c>
      <c r="AI1227" s="17"/>
      <c r="AJ1227" s="17"/>
      <c r="AK1227" s="17"/>
      <c r="AL1227" s="17"/>
      <c r="AM1227" s="17"/>
      <c r="AN1227" s="17"/>
      <c r="AO1227" s="17"/>
      <c r="AP1227" s="17"/>
      <c r="AQ1227" s="17"/>
      <c r="AR1227" s="17"/>
      <c r="AS1227" s="17"/>
      <c r="AT1227" s="17"/>
      <c r="AU1227" s="17"/>
      <c r="AV1227" s="17"/>
      <c r="AW1227" s="17"/>
      <c r="AX1227" s="17"/>
      <c r="AY1227" s="17"/>
      <c r="AZ1227" s="17"/>
      <c r="BA1227" s="17"/>
      <c r="BB1227" s="17"/>
      <c r="BC1227" s="17"/>
      <c r="BD1227" s="17"/>
    </row>
    <row r="1228" spans="5:56" x14ac:dyDescent="0.25">
      <c r="E1228" s="18" t="s">
        <v>276</v>
      </c>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H1228" s="16" t="s">
        <v>1653</v>
      </c>
      <c r="AI1228" s="17"/>
      <c r="AJ1228" s="17"/>
      <c r="AK1228" s="17"/>
      <c r="AL1228" s="17"/>
      <c r="AM1228" s="17"/>
      <c r="AN1228" s="17"/>
      <c r="AO1228" s="17"/>
      <c r="AP1228" s="17"/>
      <c r="AQ1228" s="17"/>
      <c r="AR1228" s="17"/>
      <c r="AS1228" s="17"/>
      <c r="AT1228" s="17"/>
      <c r="AU1228" s="17"/>
      <c r="AV1228" s="17"/>
      <c r="AW1228" s="17"/>
      <c r="AX1228" s="17"/>
      <c r="AY1228" s="17"/>
      <c r="AZ1228" s="17"/>
      <c r="BA1228" s="17"/>
      <c r="BB1228" s="17"/>
      <c r="BC1228" s="17"/>
      <c r="BD1228" s="17"/>
    </row>
    <row r="1229" spans="5:56" x14ac:dyDescent="0.25">
      <c r="E1229" s="18" t="s">
        <v>274</v>
      </c>
      <c r="F1229" s="15"/>
      <c r="G1229" s="15"/>
      <c r="H1229" s="15"/>
      <c r="I1229" s="15"/>
      <c r="J1229" s="15"/>
      <c r="K1229" s="15"/>
      <c r="L1229" s="15"/>
      <c r="M1229" s="15"/>
      <c r="N1229" s="15"/>
      <c r="O1229" s="15"/>
      <c r="P1229" s="15"/>
      <c r="Q1229" s="15"/>
      <c r="R1229" s="15"/>
      <c r="S1229" s="15"/>
      <c r="T1229" s="15"/>
      <c r="U1229" s="15"/>
      <c r="V1229" s="15"/>
      <c r="W1229" s="15"/>
      <c r="X1229" s="15"/>
      <c r="Y1229" s="15"/>
      <c r="Z1229" s="15"/>
      <c r="AA1229" s="15"/>
      <c r="AB1229" s="15"/>
      <c r="AC1229" s="15"/>
      <c r="AD1229" s="15"/>
      <c r="AE1229" s="15"/>
      <c r="AH1229" s="16" t="s">
        <v>1628</v>
      </c>
      <c r="AI1229" s="17"/>
      <c r="AJ1229" s="17"/>
      <c r="AK1229" s="17"/>
      <c r="AL1229" s="17"/>
      <c r="AM1229" s="17"/>
      <c r="AN1229" s="17"/>
      <c r="AO1229" s="17"/>
      <c r="AP1229" s="17"/>
      <c r="AQ1229" s="17"/>
      <c r="AR1229" s="17"/>
      <c r="AS1229" s="17"/>
      <c r="AT1229" s="17"/>
      <c r="AU1229" s="17"/>
      <c r="AV1229" s="17"/>
      <c r="AW1229" s="17"/>
      <c r="AX1229" s="17"/>
      <c r="AY1229" s="17"/>
      <c r="AZ1229" s="17"/>
      <c r="BA1229" s="17"/>
      <c r="BB1229" s="17"/>
      <c r="BC1229" s="17"/>
      <c r="BD1229" s="17"/>
    </row>
    <row r="1230" spans="5:56" x14ac:dyDescent="0.25">
      <c r="E1230" s="18" t="s">
        <v>798</v>
      </c>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H1230" s="16" t="s">
        <v>1626</v>
      </c>
      <c r="AI1230" s="17"/>
      <c r="AJ1230" s="17"/>
      <c r="AK1230" s="17"/>
      <c r="AL1230" s="17"/>
      <c r="AM1230" s="17"/>
      <c r="AN1230" s="17"/>
      <c r="AO1230" s="17"/>
      <c r="AP1230" s="17"/>
      <c r="AQ1230" s="17"/>
      <c r="AR1230" s="17"/>
      <c r="AS1230" s="17"/>
      <c r="AT1230" s="17"/>
      <c r="AU1230" s="17"/>
      <c r="AV1230" s="17"/>
      <c r="AW1230" s="17"/>
      <c r="AX1230" s="17"/>
      <c r="AY1230" s="17"/>
      <c r="AZ1230" s="17"/>
      <c r="BA1230" s="17"/>
      <c r="BB1230" s="17"/>
      <c r="BC1230" s="17"/>
      <c r="BD1230" s="17"/>
    </row>
    <row r="1231" spans="5:56" x14ac:dyDescent="0.25">
      <c r="E1231" s="14" t="s">
        <v>157</v>
      </c>
      <c r="F1231" s="15"/>
      <c r="G1231" s="15"/>
      <c r="H1231" s="15"/>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H1231" s="16" t="s">
        <v>1652</v>
      </c>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row>
    <row r="1232" spans="5:56" x14ac:dyDescent="0.25">
      <c r="E1232" s="14" t="s">
        <v>42</v>
      </c>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H1232" s="16" t="s">
        <v>1651</v>
      </c>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row>
    <row r="1233" spans="5:189" x14ac:dyDescent="0.25">
      <c r="E1233" s="14" t="s">
        <v>176</v>
      </c>
      <c r="F1233" s="15"/>
      <c r="G1233" s="15"/>
      <c r="H1233" s="15"/>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H1233" s="16" t="s">
        <v>1625</v>
      </c>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row>
    <row r="1234" spans="5:189" x14ac:dyDescent="0.25">
      <c r="E1234" s="14" t="s">
        <v>177</v>
      </c>
      <c r="F1234" s="15"/>
      <c r="G1234" s="15"/>
      <c r="H1234" s="15"/>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H1234" s="16"/>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row>
    <row r="1235" spans="5:189" x14ac:dyDescent="0.25">
      <c r="E1235" s="14" t="s">
        <v>36</v>
      </c>
      <c r="F1235" s="15"/>
      <c r="G1235" s="15"/>
      <c r="H1235" s="15"/>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H1235" s="16" t="s">
        <v>29</v>
      </c>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row>
    <row r="1236" spans="5:189" x14ac:dyDescent="0.25">
      <c r="E1236" s="14" t="s">
        <v>180</v>
      </c>
      <c r="F1236" s="15"/>
      <c r="G1236" s="15"/>
      <c r="H1236" s="15"/>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H1236" s="16" t="s">
        <v>24</v>
      </c>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row>
    <row r="1237" spans="5:189" x14ac:dyDescent="0.25">
      <c r="E1237" s="14" t="s">
        <v>60</v>
      </c>
      <c r="F1237" s="15"/>
      <c r="G1237" s="15"/>
      <c r="H1237" s="15"/>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row>
    <row r="1238" spans="5:189" x14ac:dyDescent="0.25">
      <c r="E1238" s="14" t="s">
        <v>181</v>
      </c>
      <c r="F1238" s="15"/>
      <c r="G1238" s="15"/>
      <c r="H1238" s="15"/>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row>
    <row r="1239" spans="5:189" x14ac:dyDescent="0.25">
      <c r="E1239" s="14" t="s">
        <v>62</v>
      </c>
      <c r="F1239" s="15"/>
      <c r="G1239" s="15"/>
      <c r="H1239" s="15"/>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row>
    <row r="1240" spans="5:189" x14ac:dyDescent="0.25">
      <c r="E1240" s="14" t="s">
        <v>1624</v>
      </c>
      <c r="F1240" s="15"/>
      <c r="G1240" s="15"/>
      <c r="H1240" s="15"/>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row>
    <row r="1242" spans="5:189" x14ac:dyDescent="0.25">
      <c r="E1242" s="1" t="s">
        <v>4</v>
      </c>
      <c r="CQ1242" s="1" t="s">
        <v>5</v>
      </c>
    </row>
    <row r="1244" spans="5:189" x14ac:dyDescent="0.25">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row>
    <row r="1245" spans="5:189" x14ac:dyDescent="0.2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row>
    <row r="1246" spans="5:189" x14ac:dyDescent="0.25">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row>
    <row r="1247" spans="5:189" x14ac:dyDescent="0.25">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row>
    <row r="1248" spans="5:189" x14ac:dyDescent="0.25">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row>
    <row r="1249" spans="5:189" x14ac:dyDescent="0.25">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row>
    <row r="1250" spans="5:189" x14ac:dyDescent="0.25">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row>
    <row r="1251" spans="5:189" x14ac:dyDescent="0.25">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row>
    <row r="1252" spans="5:189" x14ac:dyDescent="0.25">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row>
    <row r="1253" spans="5:189" x14ac:dyDescent="0.25">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row>
    <row r="1254" spans="5:189" x14ac:dyDescent="0.25">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row>
    <row r="1255" spans="5:189" x14ac:dyDescent="0.2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row>
    <row r="1256" spans="5:189" x14ac:dyDescent="0.25">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row>
    <row r="1257" spans="5:189" x14ac:dyDescent="0.25">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row>
    <row r="1258" spans="5:189" x14ac:dyDescent="0.25">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row>
    <row r="1259" spans="5:189" x14ac:dyDescent="0.25">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row>
    <row r="1260" spans="5:189" x14ac:dyDescent="0.25">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row>
    <row r="1261" spans="5:189" x14ac:dyDescent="0.25">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row>
    <row r="1262" spans="5:189" x14ac:dyDescent="0.25">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row>
    <row r="1263" spans="5:189" x14ac:dyDescent="0.25">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row>
    <row r="1264" spans="5:189" x14ac:dyDescent="0.25">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row>
    <row r="1265" spans="5:189" x14ac:dyDescent="0.2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row>
    <row r="1266" spans="5:189" x14ac:dyDescent="0.25">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row>
    <row r="1267" spans="5:189" x14ac:dyDescent="0.25">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row>
    <row r="1268" spans="5:189" x14ac:dyDescent="0.25">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row>
    <row r="1269" spans="5:189" x14ac:dyDescent="0.25">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row>
    <row r="1270" spans="5:189" x14ac:dyDescent="0.25">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row>
    <row r="1271" spans="5:189" x14ac:dyDescent="0.25">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row>
    <row r="1272" spans="5:189" x14ac:dyDescent="0.25">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row>
    <row r="1273" spans="5:189" x14ac:dyDescent="0.25">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row>
    <row r="1274" spans="5:189" x14ac:dyDescent="0.25">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row>
    <row r="1275" spans="5:189" x14ac:dyDescent="0.2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row>
    <row r="1276" spans="5:189" x14ac:dyDescent="0.25">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row>
    <row r="1277" spans="5:189" x14ac:dyDescent="0.25">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row>
    <row r="1278" spans="5:189" x14ac:dyDescent="0.25">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row>
    <row r="1279" spans="5:189" x14ac:dyDescent="0.25">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row>
    <row r="1280" spans="5:189" x14ac:dyDescent="0.25">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row>
    <row r="1281" spans="5:189" x14ac:dyDescent="0.25">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row>
    <row r="1282" spans="5:189" x14ac:dyDescent="0.25">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row>
    <row r="1283" spans="5:189" x14ac:dyDescent="0.25">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row>
    <row r="1284" spans="5:189" x14ac:dyDescent="0.25">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row>
    <row r="1285" spans="5:189" x14ac:dyDescent="0.2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row>
    <row r="1312" spans="5:5" x14ac:dyDescent="0.25">
      <c r="E1312" s="22" t="s">
        <v>1654</v>
      </c>
    </row>
    <row r="1313" spans="5:5" x14ac:dyDescent="0.25">
      <c r="E1313" t="s">
        <v>1655</v>
      </c>
    </row>
    <row r="1314" spans="5:5" x14ac:dyDescent="0.25">
      <c r="E1314"/>
    </row>
    <row r="1315" spans="5:5" customFormat="1" x14ac:dyDescent="0.25"/>
    <row r="1316" spans="5:5" customFormat="1" x14ac:dyDescent="0.25"/>
    <row r="1317" spans="5:5" customFormat="1" x14ac:dyDescent="0.25"/>
    <row r="1318" spans="5:5" customFormat="1" x14ac:dyDescent="0.25"/>
    <row r="1319" spans="5:5" customFormat="1" x14ac:dyDescent="0.25"/>
    <row r="1320" spans="5:5" customFormat="1" x14ac:dyDescent="0.25"/>
    <row r="1321" spans="5:5" customFormat="1" x14ac:dyDescent="0.25"/>
    <row r="1322" spans="5:5" customFormat="1" x14ac:dyDescent="0.25"/>
    <row r="1329" spans="5:5" customFormat="1" x14ac:dyDescent="0.25">
      <c r="E1329" s="22" t="s">
        <v>1823</v>
      </c>
    </row>
    <row r="1330" spans="5:5" customFormat="1" x14ac:dyDescent="0.25">
      <c r="E1330" t="s">
        <v>1824</v>
      </c>
    </row>
    <row r="1331" spans="5:5" customFormat="1" x14ac:dyDescent="0.25"/>
    <row r="1332" spans="5:5" customFormat="1" x14ac:dyDescent="0.25"/>
    <row r="1333" spans="5:5" customFormat="1" x14ac:dyDescent="0.25"/>
    <row r="1334" spans="5:5" customFormat="1" x14ac:dyDescent="0.25"/>
    <row r="1335" spans="5:5" customFormat="1" x14ac:dyDescent="0.25"/>
    <row r="1336" spans="5:5" customFormat="1" x14ac:dyDescent="0.25"/>
    <row r="1337" spans="5:5" customFormat="1" x14ac:dyDescent="0.25"/>
    <row r="1338" spans="5:5" customFormat="1" x14ac:dyDescent="0.25"/>
    <row r="1339" spans="5:5" customFormat="1" x14ac:dyDescent="0.25"/>
    <row r="1340" spans="5:5" customFormat="1" x14ac:dyDescent="0.25"/>
    <row r="1341" spans="5:5" customFormat="1" x14ac:dyDescent="0.25"/>
    <row r="1342" spans="5:5" customFormat="1" x14ac:dyDescent="0.25"/>
    <row r="1343" spans="5:5" customFormat="1" x14ac:dyDescent="0.25"/>
    <row r="1344" spans="5:5"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spans="44:49" customFormat="1" x14ac:dyDescent="0.25"/>
    <row r="1362" spans="44:49" customFormat="1" x14ac:dyDescent="0.25"/>
    <row r="1363" spans="44:49" customFormat="1" x14ac:dyDescent="0.25"/>
    <row r="1364" spans="44:49" customFormat="1" x14ac:dyDescent="0.25"/>
    <row r="1365" spans="44:49" customFormat="1" x14ac:dyDescent="0.25"/>
    <row r="1366" spans="44:49" customFormat="1" x14ac:dyDescent="0.25"/>
    <row r="1367" spans="44:49" customFormat="1" x14ac:dyDescent="0.25">
      <c r="AR1367" t="s">
        <v>337</v>
      </c>
      <c r="AW1367" t="s">
        <v>41</v>
      </c>
    </row>
    <row r="1368" spans="44:49" customFormat="1" x14ac:dyDescent="0.25">
      <c r="AR1368" s="31" t="s">
        <v>1623</v>
      </c>
      <c r="AW1368" s="2" t="s">
        <v>1704</v>
      </c>
    </row>
    <row r="1369" spans="44:49" customFormat="1" x14ac:dyDescent="0.25"/>
    <row r="1370" spans="44:49" customFormat="1" x14ac:dyDescent="0.25"/>
    <row r="1371" spans="44:49" customFormat="1" x14ac:dyDescent="0.25"/>
    <row r="1372" spans="44:49" customFormat="1" x14ac:dyDescent="0.25"/>
    <row r="1373" spans="44:49" customFormat="1" x14ac:dyDescent="0.25"/>
    <row r="1374" spans="44:49" customFormat="1" x14ac:dyDescent="0.25"/>
    <row r="1375" spans="44:49" customFormat="1" x14ac:dyDescent="0.25"/>
    <row r="1376" spans="44:49" customFormat="1" x14ac:dyDescent="0.25"/>
    <row r="1377" spans="5:5" customFormat="1" x14ac:dyDescent="0.25"/>
    <row r="1378" spans="5:5" customFormat="1" x14ac:dyDescent="0.25"/>
    <row r="1379" spans="5:5" customFormat="1" x14ac:dyDescent="0.25"/>
    <row r="1380" spans="5:5" customFormat="1" x14ac:dyDescent="0.25"/>
    <row r="1381" spans="5:5" customFormat="1" x14ac:dyDescent="0.25"/>
    <row r="1382" spans="5:5" customFormat="1" x14ac:dyDescent="0.25"/>
    <row r="1383" spans="5:5" customFormat="1" x14ac:dyDescent="0.25"/>
    <row r="1384" spans="5:5" customFormat="1" x14ac:dyDescent="0.25"/>
    <row r="1385" spans="5:5" customFormat="1" x14ac:dyDescent="0.25"/>
    <row r="1386" spans="5:5" customFormat="1" x14ac:dyDescent="0.25">
      <c r="E1386" s="1" t="s">
        <v>1822</v>
      </c>
    </row>
    <row r="1387" spans="5:5" customFormat="1" x14ac:dyDescent="0.25"/>
    <row r="1388" spans="5:5" customFormat="1" x14ac:dyDescent="0.25">
      <c r="E1388" s="22" t="s">
        <v>1825</v>
      </c>
    </row>
    <row r="1389" spans="5:5" customFormat="1" x14ac:dyDescent="0.25">
      <c r="E1389" t="s">
        <v>1826</v>
      </c>
    </row>
    <row r="1390" spans="5:5" customFormat="1" x14ac:dyDescent="0.25"/>
    <row r="1391" spans="5:5" customFormat="1" x14ac:dyDescent="0.25"/>
    <row r="1392" spans="5:5"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spans="45:50" customFormat="1" x14ac:dyDescent="0.25"/>
    <row r="1410" spans="45:50" customFormat="1" x14ac:dyDescent="0.25"/>
    <row r="1411" spans="45:50" customFormat="1" x14ac:dyDescent="0.25"/>
    <row r="1412" spans="45:50" customFormat="1" x14ac:dyDescent="0.25"/>
    <row r="1413" spans="45:50" customFormat="1" x14ac:dyDescent="0.25"/>
    <row r="1414" spans="45:50" customFormat="1" x14ac:dyDescent="0.25"/>
    <row r="1415" spans="45:50" customFormat="1" x14ac:dyDescent="0.25"/>
    <row r="1416" spans="45:50" customFormat="1" x14ac:dyDescent="0.25"/>
    <row r="1417" spans="45:50" customFormat="1" x14ac:dyDescent="0.25"/>
    <row r="1418" spans="45:50" customFormat="1" x14ac:dyDescent="0.25"/>
    <row r="1419" spans="45:50" customFormat="1" x14ac:dyDescent="0.25"/>
    <row r="1420" spans="45:50" customFormat="1" x14ac:dyDescent="0.25"/>
    <row r="1421" spans="45:50" customFormat="1" x14ac:dyDescent="0.25"/>
    <row r="1422" spans="45:50" customFormat="1" x14ac:dyDescent="0.25">
      <c r="AS1422" t="s">
        <v>337</v>
      </c>
      <c r="AX1422" t="s">
        <v>41</v>
      </c>
    </row>
    <row r="1423" spans="45:50" customFormat="1" x14ac:dyDescent="0.25">
      <c r="AS1423" s="31" t="s">
        <v>1623</v>
      </c>
      <c r="AX1423" s="2" t="s">
        <v>1704</v>
      </c>
    </row>
    <row r="1424" spans="45:50"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7" spans="3:5" x14ac:dyDescent="0.25">
      <c r="C1447" s="21">
        <v>0</v>
      </c>
      <c r="E1447" s="1" t="s">
        <v>1630</v>
      </c>
    </row>
    <row r="1448" spans="3:5" x14ac:dyDescent="0.25">
      <c r="E1448" s="3" t="s">
        <v>1631</v>
      </c>
    </row>
    <row r="1449" spans="3:5" x14ac:dyDescent="0.25">
      <c r="E1449" s="1" t="s">
        <v>1632</v>
      </c>
    </row>
    <row r="1450" spans="3:5" x14ac:dyDescent="0.25">
      <c r="E1450" s="3" t="s">
        <v>271</v>
      </c>
    </row>
    <row r="1453" spans="3:5" x14ac:dyDescent="0.25">
      <c r="E1453" s="54" t="s">
        <v>142</v>
      </c>
    </row>
    <row r="1454" spans="3:5" x14ac:dyDescent="0.25">
      <c r="E1454" s="3" t="s">
        <v>217</v>
      </c>
    </row>
    <row r="1456" spans="3:5" x14ac:dyDescent="0.25">
      <c r="E1456" s="54" t="s">
        <v>219</v>
      </c>
    </row>
    <row r="1457" spans="5:34" x14ac:dyDescent="0.25">
      <c r="E1457" s="3" t="s">
        <v>279</v>
      </c>
    </row>
    <row r="1459" spans="5:34" x14ac:dyDescent="0.25">
      <c r="E1459" s="54" t="s">
        <v>220</v>
      </c>
    </row>
    <row r="1460" spans="5:34" x14ac:dyDescent="0.25">
      <c r="E1460" s="3" t="s">
        <v>280</v>
      </c>
    </row>
    <row r="1462" spans="5:34" x14ac:dyDescent="0.25">
      <c r="E1462" s="54" t="s">
        <v>99</v>
      </c>
    </row>
    <row r="1463" spans="5:34" x14ac:dyDescent="0.25">
      <c r="E1463" s="3" t="s">
        <v>1732</v>
      </c>
      <c r="AC1463" s="1" t="s">
        <v>1731</v>
      </c>
      <c r="AH1463" s="1" t="s">
        <v>1733</v>
      </c>
    </row>
    <row r="1465" spans="5:34" x14ac:dyDescent="0.25">
      <c r="E1465" s="54" t="s">
        <v>100</v>
      </c>
    </row>
    <row r="1466" spans="5:34" x14ac:dyDescent="0.25">
      <c r="E1466" s="3" t="s">
        <v>1633</v>
      </c>
    </row>
    <row r="1468" spans="5:34" x14ac:dyDescent="0.25">
      <c r="E1468" s="54" t="s">
        <v>104</v>
      </c>
    </row>
    <row r="1469" spans="5:34" x14ac:dyDescent="0.25">
      <c r="E1469" s="3" t="s">
        <v>1404</v>
      </c>
    </row>
    <row r="1471" spans="5:34" x14ac:dyDescent="0.25">
      <c r="E1471" s="54" t="s">
        <v>101</v>
      </c>
    </row>
    <row r="1472" spans="5:34" x14ac:dyDescent="0.25">
      <c r="E1472" s="1" t="s">
        <v>1405</v>
      </c>
    </row>
    <row r="1474" spans="5:157" x14ac:dyDescent="0.25">
      <c r="E1474" s="26" t="s">
        <v>2</v>
      </c>
      <c r="F1474" s="27"/>
      <c r="G1474" s="27"/>
      <c r="H1474" s="27"/>
      <c r="I1474" s="27"/>
      <c r="J1474" s="27"/>
      <c r="K1474" s="27"/>
      <c r="L1474" s="27"/>
      <c r="M1474" s="27"/>
      <c r="N1474" s="27"/>
      <c r="O1474" s="27"/>
      <c r="P1474" s="27"/>
      <c r="Q1474" s="27"/>
      <c r="R1474" s="27"/>
      <c r="S1474" s="27"/>
      <c r="T1474" s="27"/>
      <c r="U1474" s="27"/>
      <c r="V1474" s="27"/>
      <c r="W1474" s="27"/>
      <c r="X1474" s="27"/>
      <c r="Y1474" s="27"/>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c r="EK1474"/>
      <c r="EL1474"/>
      <c r="EM1474"/>
      <c r="EN1474"/>
      <c r="EO1474"/>
      <c r="EP1474"/>
      <c r="EQ1474"/>
      <c r="ER1474"/>
      <c r="ES1474"/>
      <c r="ET1474"/>
      <c r="EU1474"/>
      <c r="EV1474"/>
      <c r="EW1474"/>
      <c r="EX1474"/>
      <c r="EY1474"/>
      <c r="EZ1474"/>
      <c r="FA1474"/>
    </row>
    <row r="1475" spans="5:157" x14ac:dyDescent="0.25">
      <c r="E1475" s="26" t="s">
        <v>757</v>
      </c>
      <c r="F1475" s="27"/>
      <c r="G1475" s="27"/>
      <c r="H1475" s="27"/>
      <c r="I1475" s="27"/>
      <c r="J1475" s="27"/>
      <c r="K1475" s="27"/>
      <c r="L1475" s="27"/>
      <c r="M1475" s="27"/>
      <c r="N1475" s="27"/>
      <c r="O1475" s="27"/>
      <c r="P1475" s="27"/>
      <c r="Q1475" s="27"/>
      <c r="R1475" s="27"/>
      <c r="S1475" s="27"/>
      <c r="T1475" s="27"/>
      <c r="U1475" s="27"/>
      <c r="V1475" s="27"/>
      <c r="W1475" s="27"/>
      <c r="X1475" s="27"/>
      <c r="Y1475" s="27"/>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c r="EQ1475"/>
      <c r="ER1475"/>
      <c r="ES1475"/>
      <c r="ET1475"/>
      <c r="EU1475"/>
      <c r="EV1475"/>
      <c r="EW1475"/>
      <c r="EX1475"/>
      <c r="EY1475"/>
      <c r="EZ1475"/>
      <c r="FA1475"/>
    </row>
    <row r="1476" spans="5:157" x14ac:dyDescent="0.25">
      <c r="E1476" s="26" t="s">
        <v>758</v>
      </c>
      <c r="F1476" s="27"/>
      <c r="G1476" s="27"/>
      <c r="H1476" s="27"/>
      <c r="I1476" s="27"/>
      <c r="J1476" s="27"/>
      <c r="K1476" s="27"/>
      <c r="L1476" s="27"/>
      <c r="M1476" s="27"/>
      <c r="N1476" s="27"/>
      <c r="O1476" s="27"/>
      <c r="P1476" s="27"/>
      <c r="Q1476" s="27"/>
      <c r="R1476" s="27"/>
      <c r="S1476" s="27"/>
      <c r="T1476" s="27"/>
      <c r="U1476" s="27"/>
      <c r="V1476" s="27"/>
      <c r="W1476" s="27"/>
      <c r="X1476" s="27"/>
      <c r="Y1476" s="27"/>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c r="EK1476"/>
      <c r="EL1476"/>
      <c r="EM1476"/>
      <c r="EN1476"/>
      <c r="EO1476"/>
      <c r="EP1476"/>
      <c r="EQ1476"/>
      <c r="ER1476"/>
      <c r="ES1476"/>
      <c r="ET1476"/>
      <c r="EU1476"/>
      <c r="EV1476"/>
      <c r="EW1476"/>
      <c r="EX1476"/>
      <c r="EY1476"/>
      <c r="EZ1476"/>
      <c r="FA1476"/>
    </row>
    <row r="1477" spans="5:157" x14ac:dyDescent="0.25">
      <c r="E1477" s="26"/>
      <c r="F1477" s="27"/>
      <c r="G1477" s="27"/>
      <c r="H1477" s="27"/>
      <c r="I1477" s="27"/>
      <c r="J1477" s="27"/>
      <c r="K1477" s="27"/>
      <c r="L1477" s="27"/>
      <c r="M1477" s="27"/>
      <c r="N1477" s="27"/>
      <c r="O1477" s="27"/>
      <c r="P1477" s="27"/>
      <c r="Q1477" s="27"/>
      <c r="R1477" s="27"/>
      <c r="S1477" s="27"/>
      <c r="T1477" s="27"/>
      <c r="U1477" s="27"/>
      <c r="V1477" s="27"/>
      <c r="W1477" s="27"/>
      <c r="X1477" s="27"/>
      <c r="Y1477" s="2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c r="EQ1477"/>
      <c r="ER1477"/>
      <c r="ES1477"/>
      <c r="ET1477"/>
      <c r="EU1477"/>
      <c r="EV1477"/>
      <c r="EW1477"/>
      <c r="EX1477"/>
      <c r="EY1477"/>
      <c r="EZ1477"/>
      <c r="FA1477"/>
    </row>
    <row r="1478" spans="5:157" x14ac:dyDescent="0.25">
      <c r="E1478" s="26" t="s">
        <v>759</v>
      </c>
      <c r="F1478" s="27"/>
      <c r="G1478" s="27"/>
      <c r="H1478" s="27"/>
      <c r="I1478" s="27"/>
      <c r="J1478" s="27"/>
      <c r="K1478" s="27"/>
      <c r="L1478" s="27"/>
      <c r="M1478" s="27"/>
      <c r="N1478" s="27"/>
      <c r="O1478" s="27"/>
      <c r="P1478" s="27"/>
      <c r="Q1478" s="27"/>
      <c r="R1478" s="27"/>
      <c r="S1478" s="27"/>
      <c r="T1478" s="27"/>
      <c r="U1478" s="27"/>
      <c r="V1478" s="27"/>
      <c r="W1478" s="27"/>
      <c r="X1478" s="27"/>
      <c r="Y1478" s="27"/>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c r="EQ1478"/>
      <c r="ER1478"/>
      <c r="ES1478"/>
      <c r="ET1478"/>
      <c r="EU1478"/>
      <c r="EV1478"/>
      <c r="EW1478"/>
      <c r="EX1478"/>
      <c r="EY1478"/>
      <c r="EZ1478"/>
      <c r="FA1478"/>
    </row>
    <row r="1479" spans="5:157" x14ac:dyDescent="0.25">
      <c r="E1479" s="26" t="s">
        <v>766</v>
      </c>
      <c r="F1479" s="27"/>
      <c r="G1479" s="27"/>
      <c r="H1479" s="27"/>
      <c r="I1479" s="27"/>
      <c r="J1479" s="27"/>
      <c r="K1479" s="27"/>
      <c r="L1479" s="27"/>
      <c r="M1479" s="27"/>
      <c r="N1479" s="27"/>
      <c r="O1479" s="27"/>
      <c r="P1479" s="27"/>
      <c r="Q1479" s="27"/>
      <c r="R1479" s="27"/>
      <c r="S1479" s="27"/>
      <c r="T1479" s="27"/>
      <c r="U1479" s="27"/>
      <c r="V1479" s="27"/>
      <c r="W1479" s="27"/>
      <c r="X1479" s="27"/>
      <c r="Y1479" s="27"/>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c r="EK1479"/>
      <c r="EL1479"/>
      <c r="EM1479"/>
      <c r="EN1479"/>
      <c r="EO1479"/>
      <c r="EP1479"/>
      <c r="EQ1479"/>
      <c r="ER1479"/>
      <c r="ES1479"/>
      <c r="ET1479"/>
      <c r="EU1479"/>
      <c r="EV1479"/>
      <c r="EW1479"/>
      <c r="EX1479"/>
      <c r="EY1479"/>
      <c r="EZ1479"/>
      <c r="FA1479"/>
    </row>
    <row r="1480" spans="5:157" x14ac:dyDescent="0.25">
      <c r="E1480" s="26" t="s">
        <v>760</v>
      </c>
      <c r="F1480" s="27"/>
      <c r="G1480" s="27"/>
      <c r="H1480" s="27"/>
      <c r="I1480" s="27"/>
      <c r="J1480" s="27"/>
      <c r="K1480" s="27"/>
      <c r="L1480" s="27"/>
      <c r="M1480" s="27"/>
      <c r="N1480" s="27"/>
      <c r="O1480" s="27"/>
      <c r="P1480" s="27"/>
      <c r="Q1480" s="27"/>
      <c r="R1480" s="27"/>
      <c r="S1480" s="27"/>
      <c r="T1480" s="27"/>
      <c r="U1480" s="27"/>
      <c r="V1480" s="27"/>
      <c r="W1480" s="27"/>
      <c r="X1480" s="27"/>
      <c r="Y1480" s="27"/>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c r="EQ1480"/>
      <c r="ER1480"/>
      <c r="ES1480"/>
      <c r="ET1480"/>
      <c r="EU1480"/>
      <c r="EV1480"/>
      <c r="EW1480"/>
      <c r="EX1480"/>
      <c r="EY1480"/>
      <c r="EZ1480"/>
      <c r="FA1480"/>
    </row>
    <row r="1481" spans="5:157" x14ac:dyDescent="0.25">
      <c r="E1481" s="26"/>
      <c r="F1481" s="27"/>
      <c r="G1481" s="27"/>
      <c r="H1481" s="27"/>
      <c r="I1481" s="27"/>
      <c r="J1481" s="27"/>
      <c r="K1481" s="27"/>
      <c r="L1481" s="27"/>
      <c r="M1481" s="27"/>
      <c r="N1481" s="27"/>
      <c r="O1481" s="27"/>
      <c r="P1481" s="27"/>
      <c r="Q1481" s="27"/>
      <c r="R1481" s="27"/>
      <c r="S1481" s="27"/>
      <c r="T1481" s="27"/>
      <c r="U1481" s="27"/>
      <c r="V1481" s="27"/>
      <c r="W1481" s="27"/>
      <c r="X1481" s="27"/>
      <c r="Y1481" s="27"/>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c r="EN1481"/>
      <c r="EO1481"/>
      <c r="EP1481"/>
      <c r="EQ1481"/>
      <c r="ER1481"/>
      <c r="ES1481"/>
      <c r="ET1481"/>
      <c r="EU1481"/>
      <c r="EV1481"/>
      <c r="EW1481"/>
      <c r="EX1481"/>
      <c r="EY1481"/>
      <c r="EZ1481"/>
      <c r="FA1481"/>
    </row>
    <row r="1482" spans="5:157" x14ac:dyDescent="0.25">
      <c r="E1482" s="26" t="s">
        <v>42</v>
      </c>
      <c r="F1482" s="27"/>
      <c r="G1482" s="27"/>
      <c r="H1482" s="27"/>
      <c r="I1482" s="27"/>
      <c r="J1482" s="27"/>
      <c r="K1482" s="27"/>
      <c r="L1482" s="27"/>
      <c r="M1482" s="27"/>
      <c r="N1482" s="27"/>
      <c r="O1482" s="27"/>
      <c r="P1482" s="27"/>
      <c r="Q1482" s="27"/>
      <c r="R1482" s="27"/>
      <c r="S1482" s="27"/>
      <c r="T1482" s="27"/>
      <c r="U1482" s="27"/>
      <c r="V1482" s="27"/>
      <c r="W1482" s="27"/>
      <c r="X1482" s="27"/>
      <c r="Y1482" s="27"/>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c r="EK1482"/>
      <c r="EL1482"/>
      <c r="EM1482"/>
      <c r="EN1482"/>
      <c r="EO1482"/>
      <c r="EP1482"/>
      <c r="EQ1482"/>
      <c r="ER1482"/>
      <c r="ES1482"/>
      <c r="ET1482"/>
      <c r="EU1482"/>
      <c r="EV1482"/>
      <c r="EW1482"/>
      <c r="EX1482"/>
      <c r="EY1482"/>
      <c r="EZ1482"/>
      <c r="FA1482"/>
    </row>
    <row r="1483" spans="5:157" x14ac:dyDescent="0.25">
      <c r="E1483" s="26"/>
      <c r="F1483" s="27"/>
      <c r="G1483" s="27"/>
      <c r="H1483" s="27"/>
      <c r="I1483" s="27"/>
      <c r="J1483" s="27"/>
      <c r="K1483" s="27"/>
      <c r="L1483" s="27"/>
      <c r="M1483" s="27"/>
      <c r="N1483" s="27"/>
      <c r="O1483" s="27"/>
      <c r="P1483" s="27"/>
      <c r="Q1483" s="27"/>
      <c r="R1483" s="27"/>
      <c r="S1483" s="27"/>
      <c r="T1483" s="27"/>
      <c r="U1483" s="27"/>
      <c r="V1483" s="27"/>
      <c r="W1483" s="27"/>
      <c r="X1483" s="27"/>
      <c r="Y1483" s="27"/>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c r="EK1483"/>
      <c r="EL1483"/>
      <c r="EM1483"/>
      <c r="EN1483"/>
      <c r="EO1483"/>
      <c r="EP1483"/>
      <c r="EQ1483"/>
      <c r="ER1483"/>
      <c r="ES1483"/>
      <c r="ET1483"/>
      <c r="EU1483"/>
      <c r="EV1483"/>
      <c r="EW1483"/>
      <c r="EX1483"/>
      <c r="EY1483"/>
      <c r="EZ1483"/>
      <c r="FA1483"/>
    </row>
    <row r="1484" spans="5:157" x14ac:dyDescent="0.25">
      <c r="E1484" s="26" t="s">
        <v>1124</v>
      </c>
      <c r="F1484" s="27"/>
      <c r="G1484" s="27"/>
      <c r="H1484" s="27"/>
      <c r="I1484" s="27"/>
      <c r="J1484" s="27"/>
      <c r="K1484" s="27"/>
      <c r="L1484" s="27"/>
      <c r="M1484" s="27"/>
      <c r="N1484" s="27"/>
      <c r="O1484" s="27"/>
      <c r="P1484" s="27"/>
      <c r="Q1484" s="27"/>
      <c r="R1484" s="27"/>
      <c r="S1484" s="27"/>
      <c r="T1484" s="27"/>
      <c r="U1484" s="27"/>
      <c r="V1484" s="27"/>
      <c r="W1484" s="27"/>
      <c r="X1484" s="27"/>
      <c r="Y1484" s="27"/>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c r="EK1484"/>
      <c r="EL1484"/>
      <c r="EM1484"/>
      <c r="EN1484"/>
      <c r="EO1484"/>
      <c r="EP1484"/>
      <c r="EQ1484"/>
      <c r="ER1484"/>
      <c r="ES1484"/>
      <c r="ET1484"/>
      <c r="EU1484"/>
      <c r="EV1484"/>
      <c r="EW1484"/>
      <c r="EX1484"/>
      <c r="EY1484"/>
      <c r="EZ1484"/>
      <c r="FA1484"/>
    </row>
    <row r="1485" spans="5:157" x14ac:dyDescent="0.25">
      <c r="E1485" s="26" t="s">
        <v>164</v>
      </c>
      <c r="F1485" s="27"/>
      <c r="G1485" s="27"/>
      <c r="H1485" s="27"/>
      <c r="I1485" s="27"/>
      <c r="J1485" s="27"/>
      <c r="K1485" s="27"/>
      <c r="L1485" s="27"/>
      <c r="M1485" s="27"/>
      <c r="N1485" s="27"/>
      <c r="O1485" s="27"/>
      <c r="P1485" s="27"/>
      <c r="Q1485" s="27"/>
      <c r="R1485" s="27"/>
      <c r="S1485" s="27"/>
      <c r="T1485" s="27"/>
      <c r="U1485" s="27"/>
      <c r="V1485" s="27"/>
      <c r="W1485" s="27"/>
      <c r="X1485" s="27"/>
      <c r="Y1485" s="27"/>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c r="EK1485"/>
      <c r="EL1485"/>
      <c r="EM1485"/>
      <c r="EN1485"/>
      <c r="EO1485"/>
      <c r="EP1485"/>
      <c r="EQ1485"/>
      <c r="ER1485"/>
      <c r="ES1485"/>
      <c r="ET1485"/>
      <c r="EU1485"/>
      <c r="EV1485"/>
      <c r="EW1485"/>
      <c r="EX1485"/>
      <c r="EY1485"/>
      <c r="EZ1485"/>
      <c r="FA1485"/>
    </row>
    <row r="1486" spans="5:157" x14ac:dyDescent="0.25">
      <c r="E1486" s="26" t="s">
        <v>377</v>
      </c>
      <c r="F1486" s="27"/>
      <c r="G1486" s="27"/>
      <c r="H1486" s="27"/>
      <c r="I1486" s="27"/>
      <c r="J1486" s="27"/>
      <c r="K1486" s="27"/>
      <c r="L1486" s="27"/>
      <c r="M1486" s="27"/>
      <c r="N1486" s="27"/>
      <c r="O1486" s="27"/>
      <c r="P1486" s="27"/>
      <c r="Q1486" s="27"/>
      <c r="R1486" s="27"/>
      <c r="S1486" s="27"/>
      <c r="T1486" s="27"/>
      <c r="U1486" s="27"/>
      <c r="V1486" s="27"/>
      <c r="W1486" s="27"/>
      <c r="X1486" s="27"/>
      <c r="Y1486" s="27"/>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c r="EK1486"/>
      <c r="EL1486"/>
      <c r="EM1486"/>
      <c r="EN1486"/>
      <c r="EO1486"/>
      <c r="EP1486"/>
      <c r="EQ1486"/>
      <c r="ER1486"/>
      <c r="ES1486"/>
      <c r="ET1486"/>
      <c r="EU1486"/>
      <c r="EV1486"/>
      <c r="EW1486"/>
      <c r="EX1486"/>
      <c r="EY1486"/>
      <c r="EZ1486"/>
      <c r="FA1486"/>
    </row>
    <row r="1487" spans="5:157" x14ac:dyDescent="0.25">
      <c r="E1487" s="26" t="s">
        <v>1734</v>
      </c>
      <c r="F1487" s="27"/>
      <c r="G1487" s="27"/>
      <c r="H1487" s="27"/>
      <c r="I1487" s="27"/>
      <c r="J1487" s="27"/>
      <c r="K1487" s="27"/>
      <c r="L1487" s="27"/>
      <c r="M1487" s="27"/>
      <c r="N1487" s="27"/>
      <c r="O1487" s="27"/>
      <c r="P1487" s="27"/>
      <c r="Q1487" s="27"/>
      <c r="R1487" s="27"/>
      <c r="S1487" s="27"/>
      <c r="T1487" s="27"/>
      <c r="U1487" s="27"/>
      <c r="V1487" s="27"/>
      <c r="W1487" s="27"/>
      <c r="X1487" s="27"/>
      <c r="Y1487" s="2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c r="EK1487"/>
      <c r="EL1487"/>
      <c r="EM1487"/>
      <c r="EN1487"/>
      <c r="EO1487"/>
      <c r="EP1487"/>
      <c r="EQ1487"/>
      <c r="ER1487"/>
      <c r="ES1487"/>
      <c r="ET1487"/>
      <c r="EU1487"/>
      <c r="EV1487"/>
      <c r="EW1487"/>
      <c r="EX1487"/>
      <c r="EY1487"/>
      <c r="EZ1487"/>
      <c r="FA1487"/>
    </row>
    <row r="1488" spans="5:157" x14ac:dyDescent="0.25">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c r="EQ1488"/>
      <c r="ER1488"/>
      <c r="ES1488"/>
      <c r="ET1488"/>
      <c r="EU1488"/>
      <c r="EV1488"/>
      <c r="EW1488"/>
      <c r="EX1488"/>
      <c r="EY1488"/>
      <c r="EZ1488"/>
      <c r="FA1488"/>
    </row>
    <row r="1489" spans="5:157" x14ac:dyDescent="0.25">
      <c r="E1489" s="28" t="s">
        <v>22</v>
      </c>
      <c r="F1489" s="29"/>
      <c r="G1489" s="29"/>
      <c r="H1489" s="29"/>
      <c r="I1489" s="29"/>
      <c r="J1489" s="29"/>
      <c r="K1489" s="29"/>
      <c r="L1489" s="29"/>
      <c r="M1489" s="29"/>
      <c r="N1489" s="29"/>
      <c r="O1489" s="29"/>
      <c r="P1489" s="29"/>
      <c r="Q1489" s="29"/>
      <c r="R1489" s="29"/>
      <c r="S1489" s="29"/>
      <c r="T1489" s="29"/>
      <c r="U1489" s="29"/>
      <c r="V1489" s="29"/>
      <c r="W1489" s="29"/>
      <c r="X1489" s="29"/>
      <c r="Y1489" s="29"/>
      <c r="Z1489" s="29"/>
      <c r="AA1489" s="29"/>
      <c r="AB1489" s="29"/>
      <c r="AC1489" s="29"/>
      <c r="AD1489" s="29"/>
      <c r="AE1489" s="29"/>
      <c r="AF1489" s="29"/>
      <c r="AG1489" s="29"/>
      <c r="AH1489" s="29"/>
      <c r="AI1489" s="29"/>
      <c r="AJ1489" s="29"/>
      <c r="AK1489" s="29"/>
      <c r="AL1489" s="29"/>
      <c r="AM1489" s="29"/>
      <c r="AN1489" s="29"/>
      <c r="AO1489" s="29"/>
      <c r="AP1489" s="29"/>
      <c r="AQ1489" s="29"/>
      <c r="AR1489" s="29"/>
      <c r="AS1489" s="29"/>
      <c r="AT1489" s="29"/>
      <c r="AU1489" s="29"/>
      <c r="AV1489" s="29"/>
      <c r="AW1489" s="29"/>
      <c r="AX1489" s="29"/>
      <c r="AY1489" s="29"/>
      <c r="AZ1489" s="29"/>
      <c r="BA1489" s="29"/>
      <c r="BB1489" s="29"/>
      <c r="BC1489" s="29"/>
      <c r="BD1489" s="29"/>
      <c r="BE1489" s="29"/>
      <c r="BF1489" s="29"/>
      <c r="BG1489" s="29"/>
      <c r="BH1489" s="29"/>
      <c r="BI1489" s="29"/>
      <c r="BJ1489" s="29"/>
      <c r="BK1489" s="29"/>
      <c r="BL1489" s="2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c r="EK1489"/>
      <c r="EL1489"/>
      <c r="EM1489"/>
      <c r="EN1489"/>
      <c r="EO1489"/>
      <c r="EP1489"/>
      <c r="EQ1489"/>
      <c r="ER1489"/>
      <c r="ES1489"/>
      <c r="ET1489"/>
      <c r="EU1489"/>
      <c r="EV1489"/>
      <c r="EW1489"/>
      <c r="EX1489"/>
      <c r="EY1489"/>
      <c r="EZ1489"/>
      <c r="FA1489"/>
    </row>
    <row r="1490" spans="5:157" x14ac:dyDescent="0.25">
      <c r="E1490" s="28"/>
      <c r="F1490" s="29"/>
      <c r="G1490" s="29"/>
      <c r="H1490" s="29"/>
      <c r="I1490" s="29"/>
      <c r="J1490" s="29"/>
      <c r="K1490" s="29"/>
      <c r="L1490" s="29"/>
      <c r="M1490" s="29"/>
      <c r="N1490" s="29"/>
      <c r="O1490" s="29"/>
      <c r="P1490" s="29"/>
      <c r="Q1490" s="29"/>
      <c r="R1490" s="29"/>
      <c r="S1490" s="29"/>
      <c r="T1490" s="29"/>
      <c r="U1490" s="29"/>
      <c r="V1490" s="29"/>
      <c r="W1490" s="29"/>
      <c r="X1490" s="29"/>
      <c r="Y1490" s="29"/>
      <c r="Z1490" s="29"/>
      <c r="AA1490" s="29"/>
      <c r="AB1490" s="29"/>
      <c r="AC1490" s="29"/>
      <c r="AD1490" s="29"/>
      <c r="AE1490" s="29"/>
      <c r="AF1490" s="29"/>
      <c r="AG1490" s="29"/>
      <c r="AH1490" s="29"/>
      <c r="AI1490" s="29"/>
      <c r="AJ1490" s="29"/>
      <c r="AK1490" s="29"/>
      <c r="AL1490" s="29"/>
      <c r="AM1490" s="29"/>
      <c r="AN1490" s="29"/>
      <c r="AO1490" s="29"/>
      <c r="AP1490" s="29"/>
      <c r="AQ1490" s="29"/>
      <c r="AR1490" s="29"/>
      <c r="AS1490" s="29"/>
      <c r="AT1490" s="29"/>
      <c r="AU1490" s="29"/>
      <c r="AV1490" s="29"/>
      <c r="AW1490" s="29"/>
      <c r="AX1490" s="29"/>
      <c r="AY1490" s="29"/>
      <c r="AZ1490" s="29"/>
      <c r="BA1490" s="29"/>
      <c r="BB1490" s="29"/>
      <c r="BC1490" s="29"/>
      <c r="BD1490" s="29"/>
      <c r="BE1490" s="29"/>
      <c r="BF1490" s="29"/>
      <c r="BG1490" s="29"/>
      <c r="BH1490" s="29"/>
      <c r="BI1490" s="29"/>
      <c r="BJ1490" s="29"/>
      <c r="BK1490" s="29"/>
      <c r="BL1490" s="29"/>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c r="EN1490"/>
      <c r="EO1490"/>
      <c r="EP1490"/>
      <c r="EQ1490"/>
      <c r="ER1490"/>
      <c r="ES1490"/>
      <c r="ET1490"/>
      <c r="EU1490"/>
      <c r="EV1490"/>
      <c r="EW1490"/>
      <c r="EX1490"/>
      <c r="EY1490"/>
      <c r="EZ1490"/>
      <c r="FA1490"/>
    </row>
    <row r="1491" spans="5:157" x14ac:dyDescent="0.25">
      <c r="E1491" s="28" t="s">
        <v>45</v>
      </c>
      <c r="F1491" s="29"/>
      <c r="G1491" s="29"/>
      <c r="H1491" s="29"/>
      <c r="I1491" s="29"/>
      <c r="J1491" s="29"/>
      <c r="K1491" s="29"/>
      <c r="L1491" s="29"/>
      <c r="M1491" s="29"/>
      <c r="N1491" s="29"/>
      <c r="O1491" s="29"/>
      <c r="P1491" s="29"/>
      <c r="Q1491" s="29"/>
      <c r="R1491" s="29"/>
      <c r="S1491" s="29"/>
      <c r="T1491" s="29"/>
      <c r="U1491" s="29"/>
      <c r="V1491" s="29"/>
      <c r="W1491" s="29"/>
      <c r="X1491" s="29"/>
      <c r="Y1491" s="29"/>
      <c r="Z1491" s="29"/>
      <c r="AA1491" s="29"/>
      <c r="AB1491" s="29"/>
      <c r="AC1491" s="29"/>
      <c r="AD1491" s="29"/>
      <c r="AE1491" s="29"/>
      <c r="AF1491" s="29"/>
      <c r="AG1491" s="29"/>
      <c r="AH1491" s="29"/>
      <c r="AI1491" s="29"/>
      <c r="AJ1491" s="29"/>
      <c r="AK1491" s="29"/>
      <c r="AL1491" s="29"/>
      <c r="AM1491" s="29"/>
      <c r="AN1491" s="29"/>
      <c r="AO1491" s="29"/>
      <c r="AP1491" s="29"/>
      <c r="AQ1491" s="29"/>
      <c r="AR1491" s="29"/>
      <c r="AS1491" s="29"/>
      <c r="AT1491" s="29"/>
      <c r="AU1491" s="29"/>
      <c r="AV1491" s="29"/>
      <c r="AW1491" s="29"/>
      <c r="AX1491" s="29"/>
      <c r="AY1491" s="29"/>
      <c r="AZ1491" s="29"/>
      <c r="BA1491" s="29"/>
      <c r="BB1491" s="29"/>
      <c r="BC1491" s="29"/>
      <c r="BD1491" s="29"/>
      <c r="BE1491" s="29"/>
      <c r="BF1491" s="29"/>
      <c r="BG1491" s="29"/>
      <c r="BH1491" s="29"/>
      <c r="BI1491" s="29"/>
      <c r="BJ1491" s="29"/>
      <c r="BK1491" s="29"/>
      <c r="BL1491" s="29"/>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c r="EN1491"/>
      <c r="EO1491"/>
      <c r="EP1491"/>
      <c r="EQ1491"/>
      <c r="ER1491"/>
      <c r="ES1491"/>
      <c r="ET1491"/>
      <c r="EU1491"/>
      <c r="EV1491"/>
      <c r="EW1491"/>
      <c r="EX1491"/>
      <c r="EY1491"/>
      <c r="EZ1491"/>
      <c r="FA1491"/>
    </row>
    <row r="1492" spans="5:157" x14ac:dyDescent="0.25">
      <c r="E1492" s="28" t="s">
        <v>23</v>
      </c>
      <c r="F1492" s="29"/>
      <c r="G1492" s="29"/>
      <c r="H1492" s="29"/>
      <c r="I1492" s="29"/>
      <c r="J1492" s="29"/>
      <c r="K1492" s="29"/>
      <c r="L1492" s="29"/>
      <c r="M1492" s="29"/>
      <c r="N1492" s="29"/>
      <c r="O1492" s="29"/>
      <c r="P1492" s="29"/>
      <c r="Q1492" s="29"/>
      <c r="R1492" s="29"/>
      <c r="S1492" s="29"/>
      <c r="T1492" s="29"/>
      <c r="U1492" s="29"/>
      <c r="V1492" s="29"/>
      <c r="W1492" s="29"/>
      <c r="X1492" s="29"/>
      <c r="Y1492" s="29"/>
      <c r="Z1492" s="29"/>
      <c r="AA1492" s="29"/>
      <c r="AB1492" s="29"/>
      <c r="AC1492" s="29"/>
      <c r="AD1492" s="29"/>
      <c r="AE1492" s="29"/>
      <c r="AF1492" s="29"/>
      <c r="AG1492" s="29"/>
      <c r="AH1492" s="29"/>
      <c r="AI1492" s="29"/>
      <c r="AJ1492" s="29"/>
      <c r="AK1492" s="29"/>
      <c r="AL1492" s="29"/>
      <c r="AM1492" s="29"/>
      <c r="AN1492" s="29"/>
      <c r="AO1492" s="29"/>
      <c r="AP1492" s="29"/>
      <c r="AQ1492" s="29"/>
      <c r="AR1492" s="29"/>
      <c r="AS1492" s="29"/>
      <c r="AT1492" s="29"/>
      <c r="AU1492" s="29"/>
      <c r="AV1492" s="29"/>
      <c r="AW1492" s="29"/>
      <c r="AX1492" s="29"/>
      <c r="AY1492" s="29"/>
      <c r="AZ1492" s="29"/>
      <c r="BA1492" s="29"/>
      <c r="BB1492" s="29"/>
      <c r="BC1492" s="29"/>
      <c r="BD1492" s="29"/>
      <c r="BE1492" s="29"/>
      <c r="BF1492" s="29"/>
      <c r="BG1492" s="29"/>
      <c r="BH1492" s="29"/>
      <c r="BI1492" s="29"/>
      <c r="BJ1492" s="29"/>
      <c r="BK1492" s="29"/>
      <c r="BL1492" s="29"/>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c r="EN1492"/>
      <c r="EO1492"/>
      <c r="EP1492"/>
      <c r="EQ1492"/>
      <c r="ER1492"/>
      <c r="ES1492"/>
      <c r="ET1492"/>
      <c r="EU1492"/>
      <c r="EV1492"/>
      <c r="EW1492"/>
      <c r="EX1492"/>
      <c r="EY1492"/>
      <c r="EZ1492"/>
      <c r="FA1492"/>
    </row>
    <row r="1493" spans="5:157" x14ac:dyDescent="0.25">
      <c r="E1493" s="28" t="s">
        <v>1440</v>
      </c>
      <c r="F1493" s="29"/>
      <c r="G1493" s="29"/>
      <c r="H1493" s="29"/>
      <c r="I1493" s="29"/>
      <c r="J1493" s="29"/>
      <c r="K1493" s="29"/>
      <c r="L1493" s="29"/>
      <c r="M1493" s="29"/>
      <c r="N1493" s="29"/>
      <c r="O1493" s="29"/>
      <c r="P1493" s="29"/>
      <c r="Q1493" s="29"/>
      <c r="R1493" s="29"/>
      <c r="S1493" s="29"/>
      <c r="T1493" s="29"/>
      <c r="U1493" s="29"/>
      <c r="V1493" s="29"/>
      <c r="W1493" s="29"/>
      <c r="X1493" s="29"/>
      <c r="Y1493" s="29"/>
      <c r="Z1493" s="29"/>
      <c r="AA1493" s="29"/>
      <c r="AB1493" s="29"/>
      <c r="AC1493" s="29"/>
      <c r="AD1493" s="29"/>
      <c r="AE1493" s="29"/>
      <c r="AF1493" s="29"/>
      <c r="AG1493" s="29"/>
      <c r="AH1493" s="29"/>
      <c r="AI1493" s="29"/>
      <c r="AJ1493" s="29"/>
      <c r="AK1493" s="29"/>
      <c r="AL1493" s="29"/>
      <c r="AM1493" s="29"/>
      <c r="AN1493" s="29"/>
      <c r="AO1493" s="29"/>
      <c r="AP1493" s="29"/>
      <c r="AQ1493" s="29"/>
      <c r="AR1493" s="29"/>
      <c r="AS1493" s="29"/>
      <c r="AT1493" s="29"/>
      <c r="AU1493" s="29"/>
      <c r="AV1493" s="29"/>
      <c r="AW1493" s="29"/>
      <c r="AX1493" s="29"/>
      <c r="AY1493" s="29"/>
      <c r="AZ1493" s="29"/>
      <c r="BA1493" s="29"/>
      <c r="BB1493" s="29"/>
      <c r="BC1493" s="29"/>
      <c r="BD1493" s="29"/>
      <c r="BE1493" s="29"/>
      <c r="BF1493" s="29"/>
      <c r="BG1493" s="29"/>
      <c r="BH1493" s="29"/>
      <c r="BI1493" s="29"/>
      <c r="BJ1493" s="29"/>
      <c r="BK1493" s="29"/>
      <c r="BL1493" s="29"/>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c r="EK1493"/>
      <c r="EL1493"/>
      <c r="EM1493"/>
      <c r="EN1493"/>
      <c r="EO1493"/>
      <c r="EP1493"/>
      <c r="EQ1493"/>
      <c r="ER1493"/>
      <c r="ES1493"/>
      <c r="ET1493"/>
      <c r="EU1493"/>
      <c r="EV1493"/>
      <c r="EW1493"/>
      <c r="EX1493"/>
      <c r="EY1493"/>
      <c r="EZ1493"/>
      <c r="FA1493"/>
    </row>
    <row r="1494" spans="5:157" x14ac:dyDescent="0.25">
      <c r="E1494" s="28" t="s">
        <v>1441</v>
      </c>
      <c r="F1494" s="29"/>
      <c r="G1494" s="29"/>
      <c r="H1494" s="29"/>
      <c r="I1494" s="29"/>
      <c r="J1494" s="29"/>
      <c r="K1494" s="29"/>
      <c r="L1494" s="29"/>
      <c r="M1494" s="29"/>
      <c r="N1494" s="29"/>
      <c r="O1494" s="29"/>
      <c r="P1494" s="29"/>
      <c r="Q1494" s="29"/>
      <c r="R1494" s="29"/>
      <c r="S1494" s="29"/>
      <c r="T1494" s="29"/>
      <c r="U1494" s="29"/>
      <c r="V1494" s="29"/>
      <c r="W1494" s="29"/>
      <c r="X1494" s="29"/>
      <c r="Y1494" s="29"/>
      <c r="Z1494" s="29"/>
      <c r="AA1494" s="29"/>
      <c r="AB1494" s="29"/>
      <c r="AC1494" s="29"/>
      <c r="AD1494" s="29"/>
      <c r="AE1494" s="29"/>
      <c r="AF1494" s="29"/>
      <c r="AG1494" s="29"/>
      <c r="AH1494" s="29"/>
      <c r="AI1494" s="29"/>
      <c r="AJ1494" s="29"/>
      <c r="AK1494" s="29"/>
      <c r="AL1494" s="29"/>
      <c r="AM1494" s="29"/>
      <c r="AN1494" s="29"/>
      <c r="AO1494" s="29"/>
      <c r="AP1494" s="29"/>
      <c r="AQ1494" s="29"/>
      <c r="AR1494" s="29"/>
      <c r="AS1494" s="29"/>
      <c r="AT1494" s="29"/>
      <c r="AU1494" s="29"/>
      <c r="AV1494" s="29"/>
      <c r="AW1494" s="29"/>
      <c r="AX1494" s="29"/>
      <c r="AY1494" s="29"/>
      <c r="AZ1494" s="29"/>
      <c r="BA1494" s="29"/>
      <c r="BB1494" s="29"/>
      <c r="BC1494" s="29"/>
      <c r="BD1494" s="29"/>
      <c r="BE1494" s="29"/>
      <c r="BF1494" s="29"/>
      <c r="BG1494" s="29"/>
      <c r="BH1494" s="29"/>
      <c r="BI1494" s="29"/>
      <c r="BJ1494" s="29"/>
      <c r="BK1494" s="29"/>
      <c r="BL1494" s="29"/>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c r="EK1494"/>
      <c r="EL1494"/>
      <c r="EM1494"/>
      <c r="EN1494"/>
      <c r="EO1494"/>
      <c r="EP1494"/>
      <c r="EQ1494"/>
      <c r="ER1494"/>
      <c r="ES1494"/>
      <c r="ET1494"/>
      <c r="EU1494"/>
      <c r="EV1494"/>
      <c r="EW1494"/>
      <c r="EX1494"/>
      <c r="EY1494"/>
      <c r="EZ1494"/>
      <c r="FA1494"/>
    </row>
    <row r="1495" spans="5:157" x14ac:dyDescent="0.25">
      <c r="E1495" s="28" t="s">
        <v>183</v>
      </c>
      <c r="F1495" s="29"/>
      <c r="G1495" s="29"/>
      <c r="H1495" s="29"/>
      <c r="I1495" s="29"/>
      <c r="J1495" s="29"/>
      <c r="K1495" s="29"/>
      <c r="L1495" s="29"/>
      <c r="M1495" s="29"/>
      <c r="N1495" s="29"/>
      <c r="O1495" s="29"/>
      <c r="P1495" s="29"/>
      <c r="Q1495" s="29"/>
      <c r="R1495" s="29"/>
      <c r="S1495" s="29"/>
      <c r="T1495" s="29"/>
      <c r="U1495" s="29"/>
      <c r="V1495" s="29"/>
      <c r="W1495" s="29"/>
      <c r="X1495" s="29"/>
      <c r="Y1495" s="29"/>
      <c r="Z1495" s="29"/>
      <c r="AA1495" s="29"/>
      <c r="AB1495" s="29"/>
      <c r="AC1495" s="29"/>
      <c r="AD1495" s="29"/>
      <c r="AE1495" s="29"/>
      <c r="AF1495" s="29"/>
      <c r="AG1495" s="29"/>
      <c r="AH1495" s="29"/>
      <c r="AI1495" s="29"/>
      <c r="AJ1495" s="29"/>
      <c r="AK1495" s="29"/>
      <c r="AL1495" s="29"/>
      <c r="AM1495" s="29"/>
      <c r="AN1495" s="29"/>
      <c r="AO1495" s="29"/>
      <c r="AP1495" s="29"/>
      <c r="AQ1495" s="29"/>
      <c r="AR1495" s="29"/>
      <c r="AS1495" s="29"/>
      <c r="AT1495" s="29"/>
      <c r="AU1495" s="29"/>
      <c r="AV1495" s="29"/>
      <c r="AW1495" s="29"/>
      <c r="AX1495" s="29"/>
      <c r="AY1495" s="29"/>
      <c r="AZ1495" s="29"/>
      <c r="BA1495" s="29"/>
      <c r="BB1495" s="29"/>
      <c r="BC1495" s="29"/>
      <c r="BD1495" s="29"/>
      <c r="BE1495" s="29"/>
      <c r="BF1495" s="29"/>
      <c r="BG1495" s="29"/>
      <c r="BH1495" s="29"/>
      <c r="BI1495" s="29"/>
      <c r="BJ1495" s="29"/>
      <c r="BK1495" s="29"/>
      <c r="BL1495" s="29"/>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c r="EK1495"/>
      <c r="EL1495"/>
      <c r="EM1495"/>
      <c r="EN1495"/>
      <c r="EO1495"/>
      <c r="EP1495"/>
      <c r="EQ1495"/>
      <c r="ER1495"/>
      <c r="ES1495"/>
      <c r="ET1495"/>
      <c r="EU1495"/>
      <c r="EV1495"/>
      <c r="EW1495"/>
      <c r="EX1495"/>
      <c r="EY1495"/>
      <c r="EZ1495"/>
      <c r="FA1495"/>
    </row>
    <row r="1496" spans="5:157" x14ac:dyDescent="0.25">
      <c r="E1496" s="28" t="s">
        <v>1603</v>
      </c>
      <c r="F1496" s="29"/>
      <c r="G1496" s="29"/>
      <c r="H1496" s="29"/>
      <c r="I1496" s="29"/>
      <c r="J1496" s="29"/>
      <c r="K1496" s="29"/>
      <c r="L1496" s="29"/>
      <c r="M1496" s="29"/>
      <c r="N1496" s="29"/>
      <c r="O1496" s="29"/>
      <c r="P1496" s="29"/>
      <c r="Q1496" s="29"/>
      <c r="R1496" s="29"/>
      <c r="S1496" s="29"/>
      <c r="T1496" s="29"/>
      <c r="U1496" s="29"/>
      <c r="V1496" s="29"/>
      <c r="W1496" s="29"/>
      <c r="X1496" s="29"/>
      <c r="Y1496" s="29"/>
      <c r="Z1496" s="29"/>
      <c r="AA1496" s="29"/>
      <c r="AB1496" s="29"/>
      <c r="AC1496" s="29"/>
      <c r="AD1496" s="29"/>
      <c r="AE1496" s="29"/>
      <c r="AF1496" s="29"/>
      <c r="AG1496" s="29"/>
      <c r="AH1496" s="29"/>
      <c r="AI1496" s="29"/>
      <c r="AJ1496" s="29"/>
      <c r="AK1496" s="29"/>
      <c r="AL1496" s="29"/>
      <c r="AM1496" s="29"/>
      <c r="AN1496" s="29"/>
      <c r="AO1496" s="29"/>
      <c r="AP1496" s="29"/>
      <c r="AQ1496" s="29"/>
      <c r="AR1496" s="29"/>
      <c r="AS1496" s="29"/>
      <c r="AT1496" s="29"/>
      <c r="AU1496" s="29"/>
      <c r="AV1496" s="29"/>
      <c r="AW1496" s="29"/>
      <c r="AX1496" s="29"/>
      <c r="AY1496" s="29"/>
      <c r="AZ1496" s="29"/>
      <c r="BA1496" s="29"/>
      <c r="BB1496" s="29"/>
      <c r="BC1496" s="29"/>
      <c r="BD1496" s="29"/>
      <c r="BE1496" s="29"/>
      <c r="BF1496" s="29"/>
      <c r="BG1496" s="29"/>
      <c r="BH1496" s="29"/>
      <c r="BI1496" s="29"/>
      <c r="BJ1496" s="29"/>
      <c r="BK1496" s="29"/>
      <c r="BL1496" s="29"/>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c r="EN1496"/>
      <c r="EO1496"/>
      <c r="EP1496"/>
      <c r="EQ1496"/>
      <c r="ER1496"/>
      <c r="ES1496"/>
      <c r="ET1496"/>
      <c r="EU1496"/>
      <c r="EV1496"/>
      <c r="EW1496"/>
      <c r="EX1496"/>
      <c r="EY1496"/>
      <c r="EZ1496"/>
      <c r="FA1496"/>
    </row>
    <row r="1497" spans="5:157" x14ac:dyDescent="0.25">
      <c r="E1497" s="28" t="s">
        <v>1735</v>
      </c>
      <c r="F1497" s="29"/>
      <c r="G1497" s="29"/>
      <c r="H1497" s="29"/>
      <c r="I1497" s="29"/>
      <c r="J1497" s="29"/>
      <c r="K1497" s="29"/>
      <c r="L1497" s="29"/>
      <c r="M1497" s="29"/>
      <c r="N1497" s="29"/>
      <c r="O1497" s="29"/>
      <c r="P1497" s="29"/>
      <c r="Q1497" s="29"/>
      <c r="R1497" s="29"/>
      <c r="S1497" s="29"/>
      <c r="T1497" s="29"/>
      <c r="U1497" s="29"/>
      <c r="V1497" s="29"/>
      <c r="W1497" s="29"/>
      <c r="X1497" s="29"/>
      <c r="Y1497" s="29"/>
      <c r="Z1497" s="29"/>
      <c r="AA1497" s="29"/>
      <c r="AB1497" s="29"/>
      <c r="AC1497" s="29"/>
      <c r="AD1497" s="29"/>
      <c r="AE1497" s="29"/>
      <c r="AF1497" s="29"/>
      <c r="AG1497" s="29"/>
      <c r="AH1497" s="29"/>
      <c r="AI1497" s="29"/>
      <c r="AJ1497" s="29"/>
      <c r="AK1497" s="29"/>
      <c r="AL1497" s="29"/>
      <c r="AM1497" s="29"/>
      <c r="AN1497" s="29"/>
      <c r="AO1497" s="29"/>
      <c r="AP1497" s="29"/>
      <c r="AQ1497" s="29"/>
      <c r="AR1497" s="29"/>
      <c r="AS1497" s="29"/>
      <c r="AT1497" s="29"/>
      <c r="AU1497" s="29"/>
      <c r="AV1497" s="29"/>
      <c r="AW1497" s="29"/>
      <c r="AX1497" s="29"/>
      <c r="AY1497" s="29"/>
      <c r="AZ1497" s="29"/>
      <c r="BA1497" s="29"/>
      <c r="BB1497" s="29"/>
      <c r="BC1497" s="29"/>
      <c r="BD1497" s="29"/>
      <c r="BE1497" s="29"/>
      <c r="BF1497" s="29"/>
      <c r="BG1497" s="29"/>
      <c r="BH1497" s="29"/>
      <c r="BI1497" s="29"/>
      <c r="BJ1497" s="29"/>
      <c r="BK1497" s="29"/>
      <c r="BL1497" s="29"/>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c r="EN1497"/>
      <c r="EO1497"/>
      <c r="EP1497"/>
      <c r="EQ1497"/>
      <c r="ER1497"/>
      <c r="ES1497"/>
      <c r="ET1497"/>
      <c r="EU1497"/>
      <c r="EV1497"/>
      <c r="EW1497"/>
      <c r="EX1497"/>
      <c r="EY1497"/>
      <c r="EZ1497"/>
      <c r="FA1497"/>
    </row>
    <row r="1498" spans="5:157" x14ac:dyDescent="0.25">
      <c r="E1498" s="28" t="s">
        <v>1736</v>
      </c>
      <c r="F1498" s="29"/>
      <c r="G1498" s="29"/>
      <c r="H1498" s="29"/>
      <c r="I1498" s="29"/>
      <c r="J1498" s="29"/>
      <c r="K1498" s="29"/>
      <c r="L1498" s="29"/>
      <c r="M1498" s="29"/>
      <c r="N1498" s="29"/>
      <c r="O1498" s="29"/>
      <c r="P1498" s="29"/>
      <c r="Q1498" s="29"/>
      <c r="R1498" s="29"/>
      <c r="S1498" s="29"/>
      <c r="T1498" s="29"/>
      <c r="U1498" s="29"/>
      <c r="V1498" s="29"/>
      <c r="W1498" s="29"/>
      <c r="X1498" s="29"/>
      <c r="Y1498" s="29"/>
      <c r="Z1498" s="29"/>
      <c r="AA1498" s="29"/>
      <c r="AB1498" s="29"/>
      <c r="AC1498" s="29"/>
      <c r="AD1498" s="29"/>
      <c r="AE1498" s="29"/>
      <c r="AF1498" s="29"/>
      <c r="AG1498" s="29"/>
      <c r="AH1498" s="29"/>
      <c r="AI1498" s="29"/>
      <c r="AJ1498" s="29"/>
      <c r="AK1498" s="29"/>
      <c r="AL1498" s="29"/>
      <c r="AM1498" s="29"/>
      <c r="AN1498" s="29"/>
      <c r="AO1498" s="29"/>
      <c r="AP1498" s="29"/>
      <c r="AQ1498" s="29"/>
      <c r="AR1498" s="29"/>
      <c r="AS1498" s="29"/>
      <c r="AT1498" s="29"/>
      <c r="AU1498" s="29"/>
      <c r="AV1498" s="29"/>
      <c r="AW1498" s="29"/>
      <c r="AX1498" s="29"/>
      <c r="AY1498" s="29"/>
      <c r="AZ1498" s="29"/>
      <c r="BA1498" s="29"/>
      <c r="BB1498" s="29"/>
      <c r="BC1498" s="29"/>
      <c r="BD1498" s="29"/>
      <c r="BE1498" s="29"/>
      <c r="BF1498" s="29"/>
      <c r="BG1498" s="29"/>
      <c r="BH1498" s="29"/>
      <c r="BI1498" s="29"/>
      <c r="BJ1498" s="29"/>
      <c r="BK1498" s="29"/>
      <c r="BL1498" s="29"/>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c r="EN1498"/>
      <c r="EO1498"/>
      <c r="EP1498"/>
      <c r="EQ1498"/>
      <c r="ER1498"/>
      <c r="ES1498"/>
      <c r="ET1498"/>
      <c r="EU1498"/>
      <c r="EV1498"/>
      <c r="EW1498"/>
      <c r="EX1498"/>
      <c r="EY1498"/>
      <c r="EZ1498"/>
      <c r="FA1498"/>
    </row>
    <row r="1499" spans="5:157" x14ac:dyDescent="0.25">
      <c r="E1499" s="28"/>
      <c r="F1499" s="29"/>
      <c r="G1499" s="29"/>
      <c r="H1499" s="29"/>
      <c r="I1499" s="29"/>
      <c r="J1499" s="29"/>
      <c r="K1499" s="29"/>
      <c r="L1499" s="29"/>
      <c r="M1499" s="29"/>
      <c r="N1499" s="29"/>
      <c r="O1499" s="29"/>
      <c r="P1499" s="29"/>
      <c r="Q1499" s="29"/>
      <c r="R1499" s="29"/>
      <c r="S1499" s="29"/>
      <c r="T1499" s="29"/>
      <c r="U1499" s="29"/>
      <c r="V1499" s="29"/>
      <c r="W1499" s="29"/>
      <c r="X1499" s="29"/>
      <c r="Y1499" s="29"/>
      <c r="Z1499" s="29"/>
      <c r="AA1499" s="29"/>
      <c r="AB1499" s="29"/>
      <c r="AC1499" s="29"/>
      <c r="AD1499" s="29"/>
      <c r="AE1499" s="29"/>
      <c r="AF1499" s="29"/>
      <c r="AG1499" s="29"/>
      <c r="AH1499" s="29"/>
      <c r="AI1499" s="29"/>
      <c r="AJ1499" s="29"/>
      <c r="AK1499" s="29"/>
      <c r="AL1499" s="29"/>
      <c r="AM1499" s="29"/>
      <c r="AN1499" s="29"/>
      <c r="AO1499" s="29"/>
      <c r="AP1499" s="29"/>
      <c r="AQ1499" s="29"/>
      <c r="AR1499" s="29"/>
      <c r="AS1499" s="29"/>
      <c r="AT1499" s="29"/>
      <c r="AU1499" s="29"/>
      <c r="AV1499" s="29"/>
      <c r="AW1499" s="29"/>
      <c r="AX1499" s="29"/>
      <c r="AY1499" s="29"/>
      <c r="AZ1499" s="29"/>
      <c r="BA1499" s="29"/>
      <c r="BB1499" s="29"/>
      <c r="BC1499" s="29"/>
      <c r="BD1499" s="29"/>
      <c r="BE1499" s="29"/>
      <c r="BF1499" s="29"/>
      <c r="BG1499" s="29"/>
      <c r="BH1499" s="29"/>
      <c r="BI1499" s="29"/>
      <c r="BJ1499" s="29"/>
      <c r="BK1499" s="29"/>
      <c r="BL1499" s="2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c r="EK1499"/>
      <c r="EL1499"/>
      <c r="EM1499"/>
      <c r="EN1499"/>
      <c r="EO1499"/>
      <c r="EP1499"/>
      <c r="EQ1499"/>
      <c r="ER1499"/>
      <c r="ES1499"/>
      <c r="ET1499"/>
      <c r="EU1499"/>
      <c r="EV1499"/>
      <c r="EW1499"/>
      <c r="EX1499"/>
      <c r="EY1499"/>
      <c r="EZ1499"/>
      <c r="FA1499"/>
    </row>
    <row r="1500" spans="5:157" x14ac:dyDescent="0.25">
      <c r="E1500" s="28" t="s">
        <v>282</v>
      </c>
      <c r="F1500" s="29"/>
      <c r="G1500" s="29"/>
      <c r="H1500" s="29"/>
      <c r="I1500" s="29"/>
      <c r="J1500" s="29"/>
      <c r="K1500" s="29"/>
      <c r="L1500" s="29"/>
      <c r="M1500" s="29"/>
      <c r="N1500" s="29"/>
      <c r="O1500" s="29"/>
      <c r="P1500" s="29"/>
      <c r="Q1500" s="29"/>
      <c r="R1500" s="29"/>
      <c r="S1500" s="29"/>
      <c r="T1500" s="29"/>
      <c r="U1500" s="29"/>
      <c r="V1500" s="29"/>
      <c r="W1500" s="29"/>
      <c r="X1500" s="29"/>
      <c r="Y1500" s="29"/>
      <c r="Z1500" s="29"/>
      <c r="AA1500" s="29"/>
      <c r="AB1500" s="29"/>
      <c r="AC1500" s="29"/>
      <c r="AD1500" s="29"/>
      <c r="AE1500" s="29"/>
      <c r="AF1500" s="29"/>
      <c r="AG1500" s="29"/>
      <c r="AH1500" s="29"/>
      <c r="AI1500" s="29"/>
      <c r="AJ1500" s="29"/>
      <c r="AK1500" s="29"/>
      <c r="AL1500" s="29"/>
      <c r="AM1500" s="29"/>
      <c r="AN1500" s="29"/>
      <c r="AO1500" s="29"/>
      <c r="AP1500" s="29"/>
      <c r="AQ1500" s="29"/>
      <c r="AR1500" s="29"/>
      <c r="AS1500" s="29"/>
      <c r="AT1500" s="29"/>
      <c r="AU1500" s="29"/>
      <c r="AV1500" s="29"/>
      <c r="AW1500" s="29"/>
      <c r="AX1500" s="29"/>
      <c r="AY1500" s="29"/>
      <c r="AZ1500" s="29"/>
      <c r="BA1500" s="29"/>
      <c r="BB1500" s="29"/>
      <c r="BC1500" s="29"/>
      <c r="BD1500" s="29"/>
      <c r="BE1500" s="29"/>
      <c r="BF1500" s="29"/>
      <c r="BG1500" s="29"/>
      <c r="BH1500" s="29"/>
      <c r="BI1500" s="29"/>
      <c r="BJ1500" s="29"/>
      <c r="BK1500" s="29"/>
      <c r="BL1500" s="29"/>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c r="EK1500"/>
      <c r="EL1500"/>
      <c r="EM1500"/>
      <c r="EN1500"/>
      <c r="EO1500"/>
      <c r="EP1500"/>
      <c r="EQ1500"/>
      <c r="ER1500"/>
      <c r="ES1500"/>
      <c r="ET1500"/>
      <c r="EU1500"/>
      <c r="EV1500"/>
      <c r="EW1500"/>
      <c r="EX1500"/>
      <c r="EY1500"/>
      <c r="EZ1500"/>
      <c r="FA1500"/>
    </row>
    <row r="1501" spans="5:157" x14ac:dyDescent="0.25">
      <c r="E1501" s="28" t="s">
        <v>23</v>
      </c>
      <c r="F1501" s="29"/>
      <c r="G1501" s="29"/>
      <c r="H1501" s="29"/>
      <c r="I1501" s="29"/>
      <c r="J1501" s="29"/>
      <c r="K1501" s="29"/>
      <c r="L1501" s="29"/>
      <c r="M1501" s="29"/>
      <c r="N1501" s="29"/>
      <c r="O1501" s="29"/>
      <c r="P1501" s="29"/>
      <c r="Q1501" s="29"/>
      <c r="R1501" s="29"/>
      <c r="S1501" s="29"/>
      <c r="T1501" s="29"/>
      <c r="U1501" s="29"/>
      <c r="V1501" s="29"/>
      <c r="W1501" s="29"/>
      <c r="X1501" s="29"/>
      <c r="Y1501" s="29"/>
      <c r="Z1501" s="29"/>
      <c r="AA1501" s="29"/>
      <c r="AB1501" s="29"/>
      <c r="AC1501" s="29"/>
      <c r="AD1501" s="29"/>
      <c r="AE1501" s="29"/>
      <c r="AF1501" s="29"/>
      <c r="AG1501" s="29"/>
      <c r="AH1501" s="29"/>
      <c r="AI1501" s="29"/>
      <c r="AJ1501" s="29"/>
      <c r="AK1501" s="29"/>
      <c r="AL1501" s="29"/>
      <c r="AM1501" s="29"/>
      <c r="AN1501" s="29"/>
      <c r="AO1501" s="29"/>
      <c r="AP1501" s="29"/>
      <c r="AQ1501" s="29"/>
      <c r="AR1501" s="29"/>
      <c r="AS1501" s="29"/>
      <c r="AT1501" s="29"/>
      <c r="AU1501" s="29"/>
      <c r="AV1501" s="29"/>
      <c r="AW1501" s="29"/>
      <c r="AX1501" s="29"/>
      <c r="AY1501" s="29"/>
      <c r="AZ1501" s="29"/>
      <c r="BA1501" s="29"/>
      <c r="BB1501" s="29"/>
      <c r="BC1501" s="29"/>
      <c r="BD1501" s="29"/>
      <c r="BE1501" s="29"/>
      <c r="BF1501" s="29"/>
      <c r="BG1501" s="29"/>
      <c r="BH1501" s="29"/>
      <c r="BI1501" s="29"/>
      <c r="BJ1501" s="29"/>
      <c r="BK1501" s="29"/>
      <c r="BL1501" s="29"/>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c r="EQ1501"/>
      <c r="ER1501"/>
      <c r="ES1501"/>
      <c r="ET1501"/>
      <c r="EU1501"/>
      <c r="EV1501"/>
      <c r="EW1501"/>
      <c r="EX1501"/>
      <c r="EY1501"/>
      <c r="EZ1501"/>
      <c r="FA1501"/>
    </row>
    <row r="1502" spans="5:157" x14ac:dyDescent="0.25">
      <c r="E1502" s="28" t="s">
        <v>1446</v>
      </c>
      <c r="F1502" s="29"/>
      <c r="G1502" s="29"/>
      <c r="H1502" s="29"/>
      <c r="I1502" s="29"/>
      <c r="J1502" s="29"/>
      <c r="K1502" s="29"/>
      <c r="L1502" s="29"/>
      <c r="M1502" s="29"/>
      <c r="N1502" s="29"/>
      <c r="O1502" s="29"/>
      <c r="P1502" s="29"/>
      <c r="Q1502" s="29"/>
      <c r="R1502" s="29"/>
      <c r="S1502" s="29"/>
      <c r="T1502" s="29"/>
      <c r="U1502" s="29"/>
      <c r="V1502" s="29"/>
      <c r="W1502" s="29"/>
      <c r="X1502" s="29"/>
      <c r="Y1502" s="29"/>
      <c r="Z1502" s="29"/>
      <c r="AA1502" s="29"/>
      <c r="AB1502" s="29"/>
      <c r="AC1502" s="29"/>
      <c r="AD1502" s="29"/>
      <c r="AE1502" s="29"/>
      <c r="AF1502" s="29"/>
      <c r="AG1502" s="29"/>
      <c r="AH1502" s="29"/>
      <c r="AI1502" s="29"/>
      <c r="AJ1502" s="29"/>
      <c r="AK1502" s="29"/>
      <c r="AL1502" s="29"/>
      <c r="AM1502" s="29"/>
      <c r="AN1502" s="29"/>
      <c r="AO1502" s="29"/>
      <c r="AP1502" s="29"/>
      <c r="AQ1502" s="29"/>
      <c r="AR1502" s="29"/>
      <c r="AS1502" s="29"/>
      <c r="AT1502" s="29"/>
      <c r="AU1502" s="29"/>
      <c r="AV1502" s="29"/>
      <c r="AW1502" s="29"/>
      <c r="AX1502" s="29"/>
      <c r="AY1502" s="29"/>
      <c r="AZ1502" s="29"/>
      <c r="BA1502" s="29"/>
      <c r="BB1502" s="29"/>
      <c r="BC1502" s="29"/>
      <c r="BD1502" s="29"/>
      <c r="BE1502" s="29"/>
      <c r="BF1502" s="29"/>
      <c r="BG1502" s="29"/>
      <c r="BH1502" s="29"/>
      <c r="BI1502" s="29"/>
      <c r="BJ1502" s="29"/>
      <c r="BK1502" s="29"/>
      <c r="BL1502" s="29"/>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c r="EN1502"/>
      <c r="EO1502"/>
      <c r="EP1502"/>
      <c r="EQ1502"/>
      <c r="ER1502"/>
      <c r="ES1502"/>
      <c r="ET1502"/>
      <c r="EU1502"/>
      <c r="EV1502"/>
      <c r="EW1502"/>
      <c r="EX1502"/>
      <c r="EY1502"/>
      <c r="EZ1502"/>
      <c r="FA1502"/>
    </row>
    <row r="1503" spans="5:157" x14ac:dyDescent="0.25">
      <c r="E1503" s="28" t="s">
        <v>283</v>
      </c>
      <c r="F1503" s="29"/>
      <c r="G1503" s="29"/>
      <c r="H1503" s="29"/>
      <c r="I1503" s="29"/>
      <c r="J1503" s="29"/>
      <c r="K1503" s="29"/>
      <c r="L1503" s="29"/>
      <c r="M1503" s="29"/>
      <c r="N1503" s="29"/>
      <c r="O1503" s="29"/>
      <c r="P1503" s="29"/>
      <c r="Q1503" s="29"/>
      <c r="R1503" s="29"/>
      <c r="S1503" s="29"/>
      <c r="T1503" s="29"/>
      <c r="U1503" s="29"/>
      <c r="V1503" s="29"/>
      <c r="W1503" s="29"/>
      <c r="X1503" s="29"/>
      <c r="Y1503" s="29"/>
      <c r="Z1503" s="29"/>
      <c r="AA1503" s="29"/>
      <c r="AB1503" s="29"/>
      <c r="AC1503" s="29"/>
      <c r="AD1503" s="29"/>
      <c r="AE1503" s="29"/>
      <c r="AF1503" s="29"/>
      <c r="AG1503" s="29"/>
      <c r="AH1503" s="29"/>
      <c r="AI1503" s="29"/>
      <c r="AJ1503" s="29"/>
      <c r="AK1503" s="29"/>
      <c r="AL1503" s="29"/>
      <c r="AM1503" s="29"/>
      <c r="AN1503" s="29"/>
      <c r="AO1503" s="29"/>
      <c r="AP1503" s="29"/>
      <c r="AQ1503" s="29"/>
      <c r="AR1503" s="29"/>
      <c r="AS1503" s="29"/>
      <c r="AT1503" s="29"/>
      <c r="AU1503" s="29"/>
      <c r="AV1503" s="29"/>
      <c r="AW1503" s="29"/>
      <c r="AX1503" s="29"/>
      <c r="AY1503" s="29"/>
      <c r="AZ1503" s="29"/>
      <c r="BA1503" s="29"/>
      <c r="BB1503" s="29"/>
      <c r="BC1503" s="29"/>
      <c r="BD1503" s="29"/>
      <c r="BE1503" s="29"/>
      <c r="BF1503" s="29"/>
      <c r="BG1503" s="29"/>
      <c r="BH1503" s="29"/>
      <c r="BI1503" s="29"/>
      <c r="BJ1503" s="29"/>
      <c r="BK1503" s="29"/>
      <c r="BL1503" s="29"/>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c r="EN1503"/>
      <c r="EO1503"/>
      <c r="EP1503"/>
      <c r="EQ1503"/>
      <c r="ER1503"/>
      <c r="ES1503"/>
      <c r="ET1503"/>
      <c r="EU1503"/>
      <c r="EV1503"/>
      <c r="EW1503"/>
      <c r="EX1503"/>
      <c r="EY1503"/>
      <c r="EZ1503"/>
      <c r="FA1503"/>
    </row>
    <row r="1504" spans="5:157" x14ac:dyDescent="0.25">
      <c r="E1504" s="28" t="s">
        <v>284</v>
      </c>
      <c r="F1504" s="29"/>
      <c r="G1504" s="29"/>
      <c r="H1504" s="29"/>
      <c r="I1504" s="29"/>
      <c r="J1504" s="29"/>
      <c r="K1504" s="29"/>
      <c r="L1504" s="29"/>
      <c r="M1504" s="29"/>
      <c r="N1504" s="29"/>
      <c r="O1504" s="29"/>
      <c r="P1504" s="29"/>
      <c r="Q1504" s="29"/>
      <c r="R1504" s="29"/>
      <c r="S1504" s="29"/>
      <c r="T1504" s="29"/>
      <c r="U1504" s="29"/>
      <c r="V1504" s="29"/>
      <c r="W1504" s="29"/>
      <c r="X1504" s="29"/>
      <c r="Y1504" s="29"/>
      <c r="Z1504" s="29"/>
      <c r="AA1504" s="29"/>
      <c r="AB1504" s="29"/>
      <c r="AC1504" s="29"/>
      <c r="AD1504" s="29"/>
      <c r="AE1504" s="29"/>
      <c r="AF1504" s="29"/>
      <c r="AG1504" s="29"/>
      <c r="AH1504" s="29"/>
      <c r="AI1504" s="29"/>
      <c r="AJ1504" s="29"/>
      <c r="AK1504" s="29"/>
      <c r="AL1504" s="29"/>
      <c r="AM1504" s="29"/>
      <c r="AN1504" s="29"/>
      <c r="AO1504" s="29"/>
      <c r="AP1504" s="29"/>
      <c r="AQ1504" s="29"/>
      <c r="AR1504" s="29"/>
      <c r="AS1504" s="29"/>
      <c r="AT1504" s="29"/>
      <c r="AU1504" s="29"/>
      <c r="AV1504" s="29"/>
      <c r="AW1504" s="29"/>
      <c r="AX1504" s="29"/>
      <c r="AY1504" s="29"/>
      <c r="AZ1504" s="29"/>
      <c r="BA1504" s="29"/>
      <c r="BB1504" s="29"/>
      <c r="BC1504" s="29"/>
      <c r="BD1504" s="29"/>
      <c r="BE1504" s="29"/>
      <c r="BF1504" s="29"/>
      <c r="BG1504" s="29"/>
      <c r="BH1504" s="29"/>
      <c r="BI1504" s="29"/>
      <c r="BJ1504" s="29"/>
      <c r="BK1504" s="29"/>
      <c r="BL1504" s="29"/>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c r="EK1504"/>
      <c r="EL1504"/>
      <c r="EM1504"/>
      <c r="EN1504"/>
      <c r="EO1504"/>
      <c r="EP1504"/>
      <c r="EQ1504"/>
      <c r="ER1504"/>
      <c r="ES1504"/>
      <c r="ET1504"/>
      <c r="EU1504"/>
      <c r="EV1504"/>
      <c r="EW1504"/>
      <c r="EX1504"/>
      <c r="EY1504"/>
      <c r="EZ1504"/>
      <c r="FA1504"/>
    </row>
    <row r="1505" spans="5:157" x14ac:dyDescent="0.25">
      <c r="E1505" s="28" t="s">
        <v>1737</v>
      </c>
      <c r="F1505" s="29"/>
      <c r="G1505" s="29"/>
      <c r="H1505" s="29"/>
      <c r="I1505" s="29"/>
      <c r="J1505" s="29"/>
      <c r="K1505" s="29"/>
      <c r="L1505" s="29"/>
      <c r="M1505" s="29"/>
      <c r="N1505" s="29"/>
      <c r="O1505" s="29"/>
      <c r="P1505" s="29"/>
      <c r="Q1505" s="29"/>
      <c r="R1505" s="29"/>
      <c r="S1505" s="29"/>
      <c r="T1505" s="29"/>
      <c r="U1505" s="29"/>
      <c r="V1505" s="29"/>
      <c r="W1505" s="29"/>
      <c r="X1505" s="29"/>
      <c r="Y1505" s="29"/>
      <c r="Z1505" s="29"/>
      <c r="AA1505" s="29"/>
      <c r="AB1505" s="29"/>
      <c r="AC1505" s="29"/>
      <c r="AD1505" s="29"/>
      <c r="AE1505" s="29"/>
      <c r="AF1505" s="29"/>
      <c r="AG1505" s="29"/>
      <c r="AH1505" s="29"/>
      <c r="AI1505" s="29"/>
      <c r="AJ1505" s="29"/>
      <c r="AK1505" s="29"/>
      <c r="AL1505" s="29"/>
      <c r="AM1505" s="29"/>
      <c r="AN1505" s="29"/>
      <c r="AO1505" s="29"/>
      <c r="AP1505" s="29"/>
      <c r="AQ1505" s="29"/>
      <c r="AR1505" s="29"/>
      <c r="AS1505" s="29"/>
      <c r="AT1505" s="29"/>
      <c r="AU1505" s="29"/>
      <c r="AV1505" s="29"/>
      <c r="AW1505" s="29"/>
      <c r="AX1505" s="29"/>
      <c r="AY1505" s="29"/>
      <c r="AZ1505" s="29"/>
      <c r="BA1505" s="29"/>
      <c r="BB1505" s="29"/>
      <c r="BC1505" s="29"/>
      <c r="BD1505" s="29"/>
      <c r="BE1505" s="29"/>
      <c r="BF1505" s="29"/>
      <c r="BG1505" s="29"/>
      <c r="BH1505" s="29"/>
      <c r="BI1505" s="29"/>
      <c r="BJ1505" s="29"/>
      <c r="BK1505" s="29"/>
      <c r="BL1505" s="29"/>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c r="EI1505"/>
      <c r="EJ1505"/>
      <c r="EK1505"/>
      <c r="EL1505"/>
      <c r="EM1505"/>
      <c r="EN1505"/>
      <c r="EO1505"/>
      <c r="EP1505"/>
      <c r="EQ1505"/>
      <c r="ER1505"/>
      <c r="ES1505"/>
      <c r="ET1505"/>
      <c r="EU1505"/>
      <c r="EV1505"/>
      <c r="EW1505"/>
      <c r="EX1505"/>
      <c r="EY1505"/>
      <c r="EZ1505"/>
      <c r="FA1505"/>
    </row>
    <row r="1506" spans="5:157" x14ac:dyDescent="0.25">
      <c r="E1506" s="28" t="s">
        <v>1738</v>
      </c>
      <c r="F1506" s="29"/>
      <c r="G1506" s="29"/>
      <c r="H1506" s="29"/>
      <c r="I1506" s="29"/>
      <c r="J1506" s="29"/>
      <c r="K1506" s="29"/>
      <c r="L1506" s="29"/>
      <c r="M1506" s="29"/>
      <c r="N1506" s="29"/>
      <c r="O1506" s="29"/>
      <c r="P1506" s="29"/>
      <c r="Q1506" s="29"/>
      <c r="R1506" s="29"/>
      <c r="S1506" s="29"/>
      <c r="T1506" s="29"/>
      <c r="U1506" s="29"/>
      <c r="V1506" s="29"/>
      <c r="W1506" s="29"/>
      <c r="X1506" s="29"/>
      <c r="Y1506" s="29"/>
      <c r="Z1506" s="29"/>
      <c r="AA1506" s="29"/>
      <c r="AB1506" s="29"/>
      <c r="AC1506" s="29"/>
      <c r="AD1506" s="29"/>
      <c r="AE1506" s="29"/>
      <c r="AF1506" s="29"/>
      <c r="AG1506" s="29"/>
      <c r="AH1506" s="29"/>
      <c r="AI1506" s="29"/>
      <c r="AJ1506" s="29"/>
      <c r="AK1506" s="29"/>
      <c r="AL1506" s="29"/>
      <c r="AM1506" s="29"/>
      <c r="AN1506" s="29"/>
      <c r="AO1506" s="29"/>
      <c r="AP1506" s="29"/>
      <c r="AQ1506" s="29"/>
      <c r="AR1506" s="29"/>
      <c r="AS1506" s="29"/>
      <c r="AT1506" s="29"/>
      <c r="AU1506" s="29"/>
      <c r="AV1506" s="29"/>
      <c r="AW1506" s="29"/>
      <c r="AX1506" s="29"/>
      <c r="AY1506" s="29"/>
      <c r="AZ1506" s="29"/>
      <c r="BA1506" s="29"/>
      <c r="BB1506" s="29"/>
      <c r="BC1506" s="29"/>
      <c r="BD1506" s="29"/>
      <c r="BE1506" s="29"/>
      <c r="BF1506" s="29"/>
      <c r="BG1506" s="29"/>
      <c r="BH1506" s="29"/>
      <c r="BI1506" s="29"/>
      <c r="BJ1506" s="29"/>
      <c r="BK1506" s="29"/>
      <c r="BL1506" s="29"/>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c r="EK1506"/>
      <c r="EL1506"/>
      <c r="EM1506"/>
      <c r="EN1506"/>
      <c r="EO1506"/>
      <c r="EP1506"/>
      <c r="EQ1506"/>
      <c r="ER1506"/>
      <c r="ES1506"/>
      <c r="ET1506"/>
      <c r="EU1506"/>
      <c r="EV1506"/>
      <c r="EW1506"/>
      <c r="EX1506"/>
      <c r="EY1506"/>
      <c r="EZ1506"/>
      <c r="FA1506"/>
    </row>
    <row r="1507" spans="5:157" x14ac:dyDescent="0.25">
      <c r="E1507" s="28"/>
      <c r="F1507" s="29"/>
      <c r="G1507" s="29"/>
      <c r="H1507" s="29"/>
      <c r="I1507" s="29"/>
      <c r="J1507" s="29"/>
      <c r="K1507" s="29"/>
      <c r="L1507" s="29"/>
      <c r="M1507" s="29"/>
      <c r="N1507" s="29"/>
      <c r="O1507" s="29"/>
      <c r="P1507" s="29"/>
      <c r="Q1507" s="29"/>
      <c r="R1507" s="29"/>
      <c r="S1507" s="29"/>
      <c r="T1507" s="29"/>
      <c r="U1507" s="29"/>
      <c r="V1507" s="29"/>
      <c r="W1507" s="29"/>
      <c r="X1507" s="29"/>
      <c r="Y1507" s="29"/>
      <c r="Z1507" s="29"/>
      <c r="AA1507" s="29"/>
      <c r="AB1507" s="29"/>
      <c r="AC1507" s="29"/>
      <c r="AD1507" s="29"/>
      <c r="AE1507" s="29"/>
      <c r="AF1507" s="29"/>
      <c r="AG1507" s="29"/>
      <c r="AH1507" s="29"/>
      <c r="AI1507" s="29"/>
      <c r="AJ1507" s="29"/>
      <c r="AK1507" s="29"/>
      <c r="AL1507" s="29"/>
      <c r="AM1507" s="29"/>
      <c r="AN1507" s="29"/>
      <c r="AO1507" s="29"/>
      <c r="AP1507" s="29"/>
      <c r="AQ1507" s="29"/>
      <c r="AR1507" s="29"/>
      <c r="AS1507" s="29"/>
      <c r="AT1507" s="29"/>
      <c r="AU1507" s="29"/>
      <c r="AV1507" s="29"/>
      <c r="AW1507" s="29"/>
      <c r="AX1507" s="29"/>
      <c r="AY1507" s="29"/>
      <c r="AZ1507" s="29"/>
      <c r="BA1507" s="29"/>
      <c r="BB1507" s="29"/>
      <c r="BC1507" s="29"/>
      <c r="BD1507" s="29"/>
      <c r="BE1507" s="29"/>
      <c r="BF1507" s="29"/>
      <c r="BG1507" s="29"/>
      <c r="BH1507" s="29"/>
      <c r="BI1507" s="29"/>
      <c r="BJ1507" s="29"/>
      <c r="BK1507" s="29"/>
      <c r="BL1507" s="29"/>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c r="EK1507"/>
      <c r="EL1507"/>
      <c r="EM1507"/>
      <c r="EN1507"/>
      <c r="EO1507"/>
      <c r="EP1507"/>
      <c r="EQ1507"/>
      <c r="ER1507"/>
      <c r="ES1507"/>
      <c r="ET1507"/>
      <c r="EU1507"/>
      <c r="EV1507"/>
      <c r="EW1507"/>
      <c r="EX1507"/>
      <c r="EY1507"/>
      <c r="EZ1507"/>
      <c r="FA1507"/>
    </row>
    <row r="1508" spans="5:157" x14ac:dyDescent="0.25">
      <c r="E1508" s="28" t="s">
        <v>45</v>
      </c>
      <c r="F1508" s="29"/>
      <c r="G1508" s="29"/>
      <c r="H1508" s="29"/>
      <c r="I1508" s="29"/>
      <c r="J1508" s="29"/>
      <c r="K1508" s="29"/>
      <c r="L1508" s="29"/>
      <c r="M1508" s="29"/>
      <c r="N1508" s="29"/>
      <c r="O1508" s="29"/>
      <c r="P1508" s="29"/>
      <c r="Q1508" s="29"/>
      <c r="R1508" s="29"/>
      <c r="S1508" s="29"/>
      <c r="T1508" s="29"/>
      <c r="U1508" s="29"/>
      <c r="V1508" s="29"/>
      <c r="W1508" s="29"/>
      <c r="X1508" s="29"/>
      <c r="Y1508" s="29"/>
      <c r="Z1508" s="29"/>
      <c r="AA1508" s="29"/>
      <c r="AB1508" s="29"/>
      <c r="AC1508" s="29"/>
      <c r="AD1508" s="29"/>
      <c r="AE1508" s="29"/>
      <c r="AF1508" s="29"/>
      <c r="AG1508" s="29"/>
      <c r="AH1508" s="29"/>
      <c r="AI1508" s="29"/>
      <c r="AJ1508" s="29"/>
      <c r="AK1508" s="29"/>
      <c r="AL1508" s="29"/>
      <c r="AM1508" s="29"/>
      <c r="AN1508" s="29"/>
      <c r="AO1508" s="29"/>
      <c r="AP1508" s="29"/>
      <c r="AQ1508" s="29"/>
      <c r="AR1508" s="29"/>
      <c r="AS1508" s="29"/>
      <c r="AT1508" s="29"/>
      <c r="AU1508" s="29"/>
      <c r="AV1508" s="29"/>
      <c r="AW1508" s="29"/>
      <c r="AX1508" s="29"/>
      <c r="AY1508" s="29"/>
      <c r="AZ1508" s="29"/>
      <c r="BA1508" s="29"/>
      <c r="BB1508" s="29"/>
      <c r="BC1508" s="29"/>
      <c r="BD1508" s="29"/>
      <c r="BE1508" s="29"/>
      <c r="BF1508" s="29"/>
      <c r="BG1508" s="29"/>
      <c r="BH1508" s="29"/>
      <c r="BI1508" s="29"/>
      <c r="BJ1508" s="29"/>
      <c r="BK1508" s="29"/>
      <c r="BL1508" s="29"/>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c r="EK1508"/>
      <c r="EL1508"/>
      <c r="EM1508"/>
      <c r="EN1508"/>
      <c r="EO1508"/>
      <c r="EP1508"/>
      <c r="EQ1508"/>
      <c r="ER1508"/>
      <c r="ES1508"/>
      <c r="ET1508"/>
      <c r="EU1508"/>
      <c r="EV1508"/>
      <c r="EW1508"/>
      <c r="EX1508"/>
      <c r="EY1508"/>
      <c r="EZ1508"/>
      <c r="FA1508"/>
    </row>
    <row r="1509" spans="5:157" x14ac:dyDescent="0.25">
      <c r="E1509" s="28" t="s">
        <v>23</v>
      </c>
      <c r="F1509" s="29"/>
      <c r="G1509" s="29"/>
      <c r="H1509" s="29"/>
      <c r="I1509" s="29"/>
      <c r="J1509" s="29"/>
      <c r="K1509" s="29"/>
      <c r="L1509" s="29"/>
      <c r="M1509" s="29"/>
      <c r="N1509" s="29"/>
      <c r="O1509" s="29"/>
      <c r="P1509" s="29"/>
      <c r="Q1509" s="29"/>
      <c r="R1509" s="29"/>
      <c r="S1509" s="29"/>
      <c r="T1509" s="29"/>
      <c r="U1509" s="29"/>
      <c r="V1509" s="29"/>
      <c r="W1509" s="29"/>
      <c r="X1509" s="29"/>
      <c r="Y1509" s="29"/>
      <c r="Z1509" s="29"/>
      <c r="AA1509" s="29"/>
      <c r="AB1509" s="29"/>
      <c r="AC1509" s="29"/>
      <c r="AD1509" s="29"/>
      <c r="AE1509" s="29"/>
      <c r="AF1509" s="29"/>
      <c r="AG1509" s="29"/>
      <c r="AH1509" s="29"/>
      <c r="AI1509" s="29"/>
      <c r="AJ1509" s="29"/>
      <c r="AK1509" s="29"/>
      <c r="AL1509" s="29"/>
      <c r="AM1509" s="29"/>
      <c r="AN1509" s="29"/>
      <c r="AO1509" s="29"/>
      <c r="AP1509" s="29"/>
      <c r="AQ1509" s="29"/>
      <c r="AR1509" s="29"/>
      <c r="AS1509" s="29"/>
      <c r="AT1509" s="29"/>
      <c r="AU1509" s="29"/>
      <c r="AV1509" s="29"/>
      <c r="AW1509" s="29"/>
      <c r="AX1509" s="29"/>
      <c r="AY1509" s="29"/>
      <c r="AZ1509" s="29"/>
      <c r="BA1509" s="29"/>
      <c r="BB1509" s="29"/>
      <c r="BC1509" s="29"/>
      <c r="BD1509" s="29"/>
      <c r="BE1509" s="29"/>
      <c r="BF1509" s="29"/>
      <c r="BG1509" s="29"/>
      <c r="BH1509" s="29"/>
      <c r="BI1509" s="29"/>
      <c r="BJ1509" s="29"/>
      <c r="BK1509" s="29"/>
      <c r="BL1509" s="2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c r="EK1509"/>
      <c r="EL1509"/>
      <c r="EM1509"/>
      <c r="EN1509"/>
      <c r="EO1509"/>
      <c r="EP1509"/>
      <c r="EQ1509"/>
      <c r="ER1509"/>
      <c r="ES1509"/>
      <c r="ET1509"/>
      <c r="EU1509"/>
      <c r="EV1509"/>
      <c r="EW1509"/>
      <c r="EX1509"/>
      <c r="EY1509"/>
      <c r="EZ1509"/>
      <c r="FA1509"/>
    </row>
    <row r="1510" spans="5:157" x14ac:dyDescent="0.25">
      <c r="E1510" s="28" t="s">
        <v>1440</v>
      </c>
      <c r="F1510" s="29"/>
      <c r="G1510" s="29"/>
      <c r="H1510" s="29"/>
      <c r="I1510" s="29"/>
      <c r="J1510" s="29"/>
      <c r="K1510" s="29"/>
      <c r="L1510" s="29"/>
      <c r="M1510" s="29"/>
      <c r="N1510" s="29"/>
      <c r="O1510" s="29"/>
      <c r="P1510" s="29"/>
      <c r="Q1510" s="29"/>
      <c r="R1510" s="29"/>
      <c r="S1510" s="29"/>
      <c r="T1510" s="29"/>
      <c r="U1510" s="29"/>
      <c r="V1510" s="29"/>
      <c r="W1510" s="29"/>
      <c r="X1510" s="29"/>
      <c r="Y1510" s="29"/>
      <c r="Z1510" s="29"/>
      <c r="AA1510" s="29"/>
      <c r="AB1510" s="29"/>
      <c r="AC1510" s="29"/>
      <c r="AD1510" s="29"/>
      <c r="AE1510" s="29"/>
      <c r="AF1510" s="29"/>
      <c r="AG1510" s="29"/>
      <c r="AH1510" s="29"/>
      <c r="AI1510" s="29"/>
      <c r="AJ1510" s="29"/>
      <c r="AK1510" s="29"/>
      <c r="AL1510" s="29"/>
      <c r="AM1510" s="29"/>
      <c r="AN1510" s="29"/>
      <c r="AO1510" s="29"/>
      <c r="AP1510" s="29"/>
      <c r="AQ1510" s="29"/>
      <c r="AR1510" s="29"/>
      <c r="AS1510" s="29"/>
      <c r="AT1510" s="29"/>
      <c r="AU1510" s="29"/>
      <c r="AV1510" s="29"/>
      <c r="AW1510" s="29"/>
      <c r="AX1510" s="29"/>
      <c r="AY1510" s="29"/>
      <c r="AZ1510" s="29"/>
      <c r="BA1510" s="29"/>
      <c r="BB1510" s="29"/>
      <c r="BC1510" s="29"/>
      <c r="BD1510" s="29"/>
      <c r="BE1510" s="29"/>
      <c r="BF1510" s="29"/>
      <c r="BG1510" s="29"/>
      <c r="BH1510" s="29"/>
      <c r="BI1510" s="29"/>
      <c r="BJ1510" s="29"/>
      <c r="BK1510" s="29"/>
      <c r="BL1510" s="29"/>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c r="EK1510"/>
      <c r="EL1510"/>
      <c r="EM1510"/>
      <c r="EN1510"/>
      <c r="EO1510"/>
      <c r="EP1510"/>
      <c r="EQ1510"/>
      <c r="ER1510"/>
      <c r="ES1510"/>
      <c r="ET1510"/>
      <c r="EU1510"/>
      <c r="EV1510"/>
      <c r="EW1510"/>
      <c r="EX1510"/>
      <c r="EY1510"/>
      <c r="EZ1510"/>
      <c r="FA1510"/>
    </row>
    <row r="1511" spans="5:157" x14ac:dyDescent="0.25">
      <c r="E1511" s="28" t="s">
        <v>1441</v>
      </c>
      <c r="F1511" s="29"/>
      <c r="G1511" s="29"/>
      <c r="H1511" s="29"/>
      <c r="I1511" s="29"/>
      <c r="J1511" s="29"/>
      <c r="K1511" s="29"/>
      <c r="L1511" s="29"/>
      <c r="M1511" s="29"/>
      <c r="N1511" s="29"/>
      <c r="O1511" s="29"/>
      <c r="P1511" s="29"/>
      <c r="Q1511" s="29"/>
      <c r="R1511" s="29"/>
      <c r="S1511" s="29"/>
      <c r="T1511" s="29"/>
      <c r="U1511" s="29"/>
      <c r="V1511" s="29"/>
      <c r="W1511" s="29"/>
      <c r="X1511" s="29"/>
      <c r="Y1511" s="29"/>
      <c r="Z1511" s="29"/>
      <c r="AA1511" s="29"/>
      <c r="AB1511" s="29"/>
      <c r="AC1511" s="29"/>
      <c r="AD1511" s="29"/>
      <c r="AE1511" s="29"/>
      <c r="AF1511" s="29"/>
      <c r="AG1511" s="29"/>
      <c r="AH1511" s="29"/>
      <c r="AI1511" s="29"/>
      <c r="AJ1511" s="29"/>
      <c r="AK1511" s="29"/>
      <c r="AL1511" s="29"/>
      <c r="AM1511" s="29"/>
      <c r="AN1511" s="29"/>
      <c r="AO1511" s="29"/>
      <c r="AP1511" s="29"/>
      <c r="AQ1511" s="29"/>
      <c r="AR1511" s="29"/>
      <c r="AS1511" s="29"/>
      <c r="AT1511" s="29"/>
      <c r="AU1511" s="29"/>
      <c r="AV1511" s="29"/>
      <c r="AW1511" s="29"/>
      <c r="AX1511" s="29"/>
      <c r="AY1511" s="29"/>
      <c r="AZ1511" s="29"/>
      <c r="BA1511" s="29"/>
      <c r="BB1511" s="29"/>
      <c r="BC1511" s="29"/>
      <c r="BD1511" s="29"/>
      <c r="BE1511" s="29"/>
      <c r="BF1511" s="29"/>
      <c r="BG1511" s="29"/>
      <c r="BH1511" s="29"/>
      <c r="BI1511" s="29"/>
      <c r="BJ1511" s="29"/>
      <c r="BK1511" s="29"/>
      <c r="BL1511" s="29"/>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c r="EK1511"/>
      <c r="EL1511"/>
      <c r="EM1511"/>
      <c r="EN1511"/>
      <c r="EO1511"/>
      <c r="EP1511"/>
      <c r="EQ1511"/>
      <c r="ER1511"/>
      <c r="ES1511"/>
      <c r="ET1511"/>
      <c r="EU1511"/>
      <c r="EV1511"/>
      <c r="EW1511"/>
      <c r="EX1511"/>
      <c r="EY1511"/>
      <c r="EZ1511"/>
      <c r="FA1511"/>
    </row>
    <row r="1512" spans="5:157" x14ac:dyDescent="0.25">
      <c r="E1512" s="28" t="s">
        <v>183</v>
      </c>
      <c r="F1512" s="29"/>
      <c r="G1512" s="29"/>
      <c r="H1512" s="29"/>
      <c r="I1512" s="29"/>
      <c r="J1512" s="29"/>
      <c r="K1512" s="29"/>
      <c r="L1512" s="29"/>
      <c r="M1512" s="29"/>
      <c r="N1512" s="29"/>
      <c r="O1512" s="29"/>
      <c r="P1512" s="29"/>
      <c r="Q1512" s="29"/>
      <c r="R1512" s="29"/>
      <c r="S1512" s="29"/>
      <c r="T1512" s="29"/>
      <c r="U1512" s="29"/>
      <c r="V1512" s="29"/>
      <c r="W1512" s="29"/>
      <c r="X1512" s="29"/>
      <c r="Y1512" s="29"/>
      <c r="Z1512" s="29"/>
      <c r="AA1512" s="29"/>
      <c r="AB1512" s="29"/>
      <c r="AC1512" s="29"/>
      <c r="AD1512" s="29"/>
      <c r="AE1512" s="29"/>
      <c r="AF1512" s="29"/>
      <c r="AG1512" s="29"/>
      <c r="AH1512" s="29"/>
      <c r="AI1512" s="29"/>
      <c r="AJ1512" s="29"/>
      <c r="AK1512" s="29"/>
      <c r="AL1512" s="29"/>
      <c r="AM1512" s="29"/>
      <c r="AN1512" s="29"/>
      <c r="AO1512" s="29"/>
      <c r="AP1512" s="29"/>
      <c r="AQ1512" s="29"/>
      <c r="AR1512" s="29"/>
      <c r="AS1512" s="29"/>
      <c r="AT1512" s="29"/>
      <c r="AU1512" s="29"/>
      <c r="AV1512" s="29"/>
      <c r="AW1512" s="29"/>
      <c r="AX1512" s="29"/>
      <c r="AY1512" s="29"/>
      <c r="AZ1512" s="29"/>
      <c r="BA1512" s="29"/>
      <c r="BB1512" s="29"/>
      <c r="BC1512" s="29"/>
      <c r="BD1512" s="29"/>
      <c r="BE1512" s="29"/>
      <c r="BF1512" s="29"/>
      <c r="BG1512" s="29"/>
      <c r="BH1512" s="29"/>
      <c r="BI1512" s="29"/>
      <c r="BJ1512" s="29"/>
      <c r="BK1512" s="29"/>
      <c r="BL1512" s="29"/>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c r="EK1512"/>
      <c r="EL1512"/>
      <c r="EM1512"/>
      <c r="EN1512"/>
      <c r="EO1512"/>
      <c r="EP1512"/>
      <c r="EQ1512"/>
      <c r="ER1512"/>
      <c r="ES1512"/>
      <c r="ET1512"/>
      <c r="EU1512"/>
      <c r="EV1512"/>
      <c r="EW1512"/>
      <c r="EX1512"/>
      <c r="EY1512"/>
      <c r="EZ1512"/>
      <c r="FA1512"/>
    </row>
    <row r="1513" spans="5:157" x14ac:dyDescent="0.25">
      <c r="E1513" s="28" t="s">
        <v>1603</v>
      </c>
      <c r="F1513" s="29"/>
      <c r="G1513" s="29"/>
      <c r="H1513" s="29"/>
      <c r="I1513" s="29"/>
      <c r="J1513" s="29"/>
      <c r="K1513" s="29"/>
      <c r="L1513" s="29"/>
      <c r="M1513" s="29"/>
      <c r="N1513" s="29"/>
      <c r="O1513" s="29"/>
      <c r="P1513" s="29"/>
      <c r="Q1513" s="29"/>
      <c r="R1513" s="29"/>
      <c r="S1513" s="29"/>
      <c r="T1513" s="29"/>
      <c r="U1513" s="29"/>
      <c r="V1513" s="29"/>
      <c r="W1513" s="29"/>
      <c r="X1513" s="29"/>
      <c r="Y1513" s="29"/>
      <c r="Z1513" s="29"/>
      <c r="AA1513" s="29"/>
      <c r="AB1513" s="29"/>
      <c r="AC1513" s="29"/>
      <c r="AD1513" s="29"/>
      <c r="AE1513" s="29"/>
      <c r="AF1513" s="29"/>
      <c r="AG1513" s="29"/>
      <c r="AH1513" s="29"/>
      <c r="AI1513" s="29"/>
      <c r="AJ1513" s="29"/>
      <c r="AK1513" s="29"/>
      <c r="AL1513" s="29"/>
      <c r="AM1513" s="29"/>
      <c r="AN1513" s="29"/>
      <c r="AO1513" s="29"/>
      <c r="AP1513" s="29"/>
      <c r="AQ1513" s="29"/>
      <c r="AR1513" s="29"/>
      <c r="AS1513" s="29"/>
      <c r="AT1513" s="29"/>
      <c r="AU1513" s="29"/>
      <c r="AV1513" s="29"/>
      <c r="AW1513" s="29"/>
      <c r="AX1513" s="29"/>
      <c r="AY1513" s="29"/>
      <c r="AZ1513" s="29"/>
      <c r="BA1513" s="29"/>
      <c r="BB1513" s="29"/>
      <c r="BC1513" s="29"/>
      <c r="BD1513" s="29"/>
      <c r="BE1513" s="29"/>
      <c r="BF1513" s="29"/>
      <c r="BG1513" s="29"/>
      <c r="BH1513" s="29"/>
      <c r="BI1513" s="29"/>
      <c r="BJ1513" s="29"/>
      <c r="BK1513" s="29"/>
      <c r="BL1513" s="29"/>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c r="EK1513"/>
      <c r="EL1513"/>
      <c r="EM1513"/>
      <c r="EN1513"/>
      <c r="EO1513"/>
      <c r="EP1513"/>
      <c r="EQ1513"/>
      <c r="ER1513"/>
      <c r="ES1513"/>
      <c r="ET1513"/>
      <c r="EU1513"/>
      <c r="EV1513"/>
      <c r="EW1513"/>
      <c r="EX1513"/>
      <c r="EY1513"/>
      <c r="EZ1513"/>
      <c r="FA1513"/>
    </row>
    <row r="1514" spans="5:157" x14ac:dyDescent="0.25">
      <c r="E1514" s="28" t="s">
        <v>1735</v>
      </c>
      <c r="F1514" s="29"/>
      <c r="G1514" s="29"/>
      <c r="H1514" s="29"/>
      <c r="I1514" s="29"/>
      <c r="J1514" s="29"/>
      <c r="K1514" s="29"/>
      <c r="L1514" s="29"/>
      <c r="M1514" s="29"/>
      <c r="N1514" s="29"/>
      <c r="O1514" s="29"/>
      <c r="P1514" s="29"/>
      <c r="Q1514" s="29"/>
      <c r="R1514" s="29"/>
      <c r="S1514" s="29"/>
      <c r="T1514" s="29"/>
      <c r="U1514" s="29"/>
      <c r="V1514" s="29"/>
      <c r="W1514" s="29"/>
      <c r="X1514" s="29"/>
      <c r="Y1514" s="29"/>
      <c r="Z1514" s="29"/>
      <c r="AA1514" s="29"/>
      <c r="AB1514" s="29"/>
      <c r="AC1514" s="29"/>
      <c r="AD1514" s="29"/>
      <c r="AE1514" s="29"/>
      <c r="AF1514" s="29"/>
      <c r="AG1514" s="29"/>
      <c r="AH1514" s="29"/>
      <c r="AI1514" s="29"/>
      <c r="AJ1514" s="29"/>
      <c r="AK1514" s="29"/>
      <c r="AL1514" s="29"/>
      <c r="AM1514" s="29"/>
      <c r="AN1514" s="29"/>
      <c r="AO1514" s="29"/>
      <c r="AP1514" s="29"/>
      <c r="AQ1514" s="29"/>
      <c r="AR1514" s="29"/>
      <c r="AS1514" s="29"/>
      <c r="AT1514" s="29"/>
      <c r="AU1514" s="29"/>
      <c r="AV1514" s="29"/>
      <c r="AW1514" s="29"/>
      <c r="AX1514" s="29"/>
      <c r="AY1514" s="29"/>
      <c r="AZ1514" s="29"/>
      <c r="BA1514" s="29"/>
      <c r="BB1514" s="29"/>
      <c r="BC1514" s="29"/>
      <c r="BD1514" s="29"/>
      <c r="BE1514" s="29"/>
      <c r="BF1514" s="29"/>
      <c r="BG1514" s="29"/>
      <c r="BH1514" s="29"/>
      <c r="BI1514" s="29"/>
      <c r="BJ1514" s="29"/>
      <c r="BK1514" s="29"/>
      <c r="BL1514" s="29"/>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c r="EK1514"/>
      <c r="EL1514"/>
      <c r="EM1514"/>
      <c r="EN1514"/>
      <c r="EO1514"/>
      <c r="EP1514"/>
      <c r="EQ1514"/>
      <c r="ER1514"/>
      <c r="ES1514"/>
      <c r="ET1514"/>
      <c r="EU1514"/>
      <c r="EV1514"/>
      <c r="EW1514"/>
      <c r="EX1514"/>
      <c r="EY1514"/>
      <c r="EZ1514"/>
      <c r="FA1514"/>
    </row>
    <row r="1515" spans="5:157" x14ac:dyDescent="0.25">
      <c r="E1515" s="28" t="s">
        <v>1739</v>
      </c>
      <c r="F1515" s="29"/>
      <c r="G1515" s="29"/>
      <c r="H1515" s="29"/>
      <c r="I1515" s="29"/>
      <c r="J1515" s="29"/>
      <c r="K1515" s="29"/>
      <c r="L1515" s="29"/>
      <c r="M1515" s="29"/>
      <c r="N1515" s="29"/>
      <c r="O1515" s="29"/>
      <c r="P1515" s="29"/>
      <c r="Q1515" s="29"/>
      <c r="R1515" s="29"/>
      <c r="S1515" s="29"/>
      <c r="T1515" s="29"/>
      <c r="U1515" s="29"/>
      <c r="V1515" s="29"/>
      <c r="W1515" s="29"/>
      <c r="X1515" s="29"/>
      <c r="Y1515" s="29"/>
      <c r="Z1515" s="29"/>
      <c r="AA1515" s="29"/>
      <c r="AB1515" s="29"/>
      <c r="AC1515" s="29"/>
      <c r="AD1515" s="29"/>
      <c r="AE1515" s="29"/>
      <c r="AF1515" s="29"/>
      <c r="AG1515" s="29"/>
      <c r="AH1515" s="29"/>
      <c r="AI1515" s="29"/>
      <c r="AJ1515" s="29"/>
      <c r="AK1515" s="29"/>
      <c r="AL1515" s="29"/>
      <c r="AM1515" s="29"/>
      <c r="AN1515" s="29"/>
      <c r="AO1515" s="29"/>
      <c r="AP1515" s="29"/>
      <c r="AQ1515" s="29"/>
      <c r="AR1515" s="29"/>
      <c r="AS1515" s="29"/>
      <c r="AT1515" s="29"/>
      <c r="AU1515" s="29"/>
      <c r="AV1515" s="29"/>
      <c r="AW1515" s="29"/>
      <c r="AX1515" s="29"/>
      <c r="AY1515" s="29"/>
      <c r="AZ1515" s="29"/>
      <c r="BA1515" s="29"/>
      <c r="BB1515" s="29"/>
      <c r="BC1515" s="29"/>
      <c r="BD1515" s="29"/>
      <c r="BE1515" s="29"/>
      <c r="BF1515" s="29"/>
      <c r="BG1515" s="29"/>
      <c r="BH1515" s="29"/>
      <c r="BI1515" s="29"/>
      <c r="BJ1515" s="29"/>
      <c r="BK1515" s="29"/>
      <c r="BL1515" s="29"/>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c r="EK1515"/>
      <c r="EL1515"/>
      <c r="EM1515"/>
      <c r="EN1515"/>
      <c r="EO1515"/>
      <c r="EP1515"/>
      <c r="EQ1515"/>
      <c r="ER1515"/>
      <c r="ES1515"/>
      <c r="ET1515"/>
      <c r="EU1515"/>
      <c r="EV1515"/>
      <c r="EW1515"/>
      <c r="EX1515"/>
      <c r="EY1515"/>
      <c r="EZ1515"/>
      <c r="FA1515"/>
    </row>
    <row r="1516" spans="5:157" x14ac:dyDescent="0.25">
      <c r="E1516" s="28"/>
      <c r="F1516" s="29"/>
      <c r="G1516" s="29"/>
      <c r="H1516" s="29"/>
      <c r="I1516" s="29"/>
      <c r="J1516" s="29"/>
      <c r="K1516" s="29"/>
      <c r="L1516" s="29"/>
      <c r="M1516" s="29"/>
      <c r="N1516" s="29"/>
      <c r="O1516" s="29"/>
      <c r="P1516" s="29"/>
      <c r="Q1516" s="29"/>
      <c r="R1516" s="29"/>
      <c r="S1516" s="29"/>
      <c r="T1516" s="29"/>
      <c r="U1516" s="29"/>
      <c r="V1516" s="29"/>
      <c r="W1516" s="29"/>
      <c r="X1516" s="29"/>
      <c r="Y1516" s="29"/>
      <c r="Z1516" s="29"/>
      <c r="AA1516" s="29"/>
      <c r="AB1516" s="29"/>
      <c r="AC1516" s="29"/>
      <c r="AD1516" s="29"/>
      <c r="AE1516" s="29"/>
      <c r="AF1516" s="29"/>
      <c r="AG1516" s="29"/>
      <c r="AH1516" s="29"/>
      <c r="AI1516" s="29"/>
      <c r="AJ1516" s="29"/>
      <c r="AK1516" s="29"/>
      <c r="AL1516" s="29"/>
      <c r="AM1516" s="29"/>
      <c r="AN1516" s="29"/>
      <c r="AO1516" s="29"/>
      <c r="AP1516" s="29"/>
      <c r="AQ1516" s="29"/>
      <c r="AR1516" s="29"/>
      <c r="AS1516" s="29"/>
      <c r="AT1516" s="29"/>
      <c r="AU1516" s="29"/>
      <c r="AV1516" s="29"/>
      <c r="AW1516" s="29"/>
      <c r="AX1516" s="29"/>
      <c r="AY1516" s="29"/>
      <c r="AZ1516" s="29"/>
      <c r="BA1516" s="29"/>
      <c r="BB1516" s="29"/>
      <c r="BC1516" s="29"/>
      <c r="BD1516" s="29"/>
      <c r="BE1516" s="29"/>
      <c r="BF1516" s="29"/>
      <c r="BG1516" s="29"/>
      <c r="BH1516" s="29"/>
      <c r="BI1516" s="29"/>
      <c r="BJ1516" s="29"/>
      <c r="BK1516" s="29"/>
      <c r="BL1516" s="29"/>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c r="EK1516"/>
      <c r="EL1516"/>
      <c r="EM1516"/>
      <c r="EN1516"/>
      <c r="EO1516"/>
      <c r="EP1516"/>
      <c r="EQ1516"/>
      <c r="ER1516"/>
      <c r="ES1516"/>
      <c r="ET1516"/>
      <c r="EU1516"/>
      <c r="EV1516"/>
      <c r="EW1516"/>
      <c r="EX1516"/>
      <c r="EY1516"/>
      <c r="EZ1516"/>
      <c r="FA1516"/>
    </row>
    <row r="1517" spans="5:157" x14ac:dyDescent="0.25">
      <c r="E1517" s="28" t="s">
        <v>282</v>
      </c>
      <c r="F1517" s="29"/>
      <c r="G1517" s="29"/>
      <c r="H1517" s="29"/>
      <c r="I1517" s="29"/>
      <c r="J1517" s="29"/>
      <c r="K1517" s="29"/>
      <c r="L1517" s="29"/>
      <c r="M1517" s="29"/>
      <c r="N1517" s="29"/>
      <c r="O1517" s="29"/>
      <c r="P1517" s="29"/>
      <c r="Q1517" s="29"/>
      <c r="R1517" s="29"/>
      <c r="S1517" s="29"/>
      <c r="T1517" s="29"/>
      <c r="U1517" s="29"/>
      <c r="V1517" s="29"/>
      <c r="W1517" s="29"/>
      <c r="X1517" s="29"/>
      <c r="Y1517" s="29"/>
      <c r="Z1517" s="29"/>
      <c r="AA1517" s="29"/>
      <c r="AB1517" s="29"/>
      <c r="AC1517" s="29"/>
      <c r="AD1517" s="29"/>
      <c r="AE1517" s="29"/>
      <c r="AF1517" s="29"/>
      <c r="AG1517" s="29"/>
      <c r="AH1517" s="29"/>
      <c r="AI1517" s="29"/>
      <c r="AJ1517" s="29"/>
      <c r="AK1517" s="29"/>
      <c r="AL1517" s="29"/>
      <c r="AM1517" s="29"/>
      <c r="AN1517" s="29"/>
      <c r="AO1517" s="29"/>
      <c r="AP1517" s="29"/>
      <c r="AQ1517" s="29"/>
      <c r="AR1517" s="29"/>
      <c r="AS1517" s="29"/>
      <c r="AT1517" s="29"/>
      <c r="AU1517" s="29"/>
      <c r="AV1517" s="29"/>
      <c r="AW1517" s="29"/>
      <c r="AX1517" s="29"/>
      <c r="AY1517" s="29"/>
      <c r="AZ1517" s="29"/>
      <c r="BA1517" s="29"/>
      <c r="BB1517" s="29"/>
      <c r="BC1517" s="29"/>
      <c r="BD1517" s="29"/>
      <c r="BE1517" s="29"/>
      <c r="BF1517" s="29"/>
      <c r="BG1517" s="29"/>
      <c r="BH1517" s="29"/>
      <c r="BI1517" s="29"/>
      <c r="BJ1517" s="29"/>
      <c r="BK1517" s="29"/>
      <c r="BL1517" s="29"/>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c r="EN1517"/>
      <c r="EO1517"/>
      <c r="EP1517"/>
      <c r="EQ1517"/>
      <c r="ER1517"/>
      <c r="ES1517"/>
      <c r="ET1517"/>
      <c r="EU1517"/>
      <c r="EV1517"/>
      <c r="EW1517"/>
      <c r="EX1517"/>
      <c r="EY1517"/>
      <c r="EZ1517"/>
      <c r="FA1517"/>
    </row>
    <row r="1518" spans="5:157" x14ac:dyDescent="0.25">
      <c r="E1518" s="28" t="s">
        <v>23</v>
      </c>
      <c r="F1518" s="29"/>
      <c r="G1518" s="29"/>
      <c r="H1518" s="29"/>
      <c r="I1518" s="29"/>
      <c r="J1518" s="29"/>
      <c r="K1518" s="29"/>
      <c r="L1518" s="29"/>
      <c r="M1518" s="29"/>
      <c r="N1518" s="29"/>
      <c r="O1518" s="29"/>
      <c r="P1518" s="29"/>
      <c r="Q1518" s="29"/>
      <c r="R1518" s="29"/>
      <c r="S1518" s="29"/>
      <c r="T1518" s="29"/>
      <c r="U1518" s="29"/>
      <c r="V1518" s="29"/>
      <c r="W1518" s="29"/>
      <c r="X1518" s="29"/>
      <c r="Y1518" s="29"/>
      <c r="Z1518" s="29"/>
      <c r="AA1518" s="29"/>
      <c r="AB1518" s="29"/>
      <c r="AC1518" s="29"/>
      <c r="AD1518" s="29"/>
      <c r="AE1518" s="29"/>
      <c r="AF1518" s="29"/>
      <c r="AG1518" s="29"/>
      <c r="AH1518" s="29"/>
      <c r="AI1518" s="29"/>
      <c r="AJ1518" s="29"/>
      <c r="AK1518" s="29"/>
      <c r="AL1518" s="29"/>
      <c r="AM1518" s="29"/>
      <c r="AN1518" s="29"/>
      <c r="AO1518" s="29"/>
      <c r="AP1518" s="29"/>
      <c r="AQ1518" s="29"/>
      <c r="AR1518" s="29"/>
      <c r="AS1518" s="29"/>
      <c r="AT1518" s="29"/>
      <c r="AU1518" s="29"/>
      <c r="AV1518" s="29"/>
      <c r="AW1518" s="29"/>
      <c r="AX1518" s="29"/>
      <c r="AY1518" s="29"/>
      <c r="AZ1518" s="29"/>
      <c r="BA1518" s="29"/>
      <c r="BB1518" s="29"/>
      <c r="BC1518" s="29"/>
      <c r="BD1518" s="29"/>
      <c r="BE1518" s="29"/>
      <c r="BF1518" s="29"/>
      <c r="BG1518" s="29"/>
      <c r="BH1518" s="29"/>
      <c r="BI1518" s="29"/>
      <c r="BJ1518" s="29"/>
      <c r="BK1518" s="29"/>
      <c r="BL1518" s="29"/>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c r="EK1518"/>
      <c r="EL1518"/>
      <c r="EM1518"/>
      <c r="EN1518"/>
      <c r="EO1518"/>
      <c r="EP1518"/>
      <c r="EQ1518"/>
      <c r="ER1518"/>
      <c r="ES1518"/>
      <c r="ET1518"/>
      <c r="EU1518"/>
      <c r="EV1518"/>
      <c r="EW1518"/>
      <c r="EX1518"/>
      <c r="EY1518"/>
      <c r="EZ1518"/>
      <c r="FA1518"/>
    </row>
    <row r="1519" spans="5:157" x14ac:dyDescent="0.25">
      <c r="E1519" s="28" t="s">
        <v>1446</v>
      </c>
      <c r="F1519" s="29"/>
      <c r="G1519" s="29"/>
      <c r="H1519" s="29"/>
      <c r="I1519" s="29"/>
      <c r="J1519" s="29"/>
      <c r="K1519" s="29"/>
      <c r="L1519" s="29"/>
      <c r="M1519" s="29"/>
      <c r="N1519" s="29"/>
      <c r="O1519" s="29"/>
      <c r="P1519" s="29"/>
      <c r="Q1519" s="29"/>
      <c r="R1519" s="29"/>
      <c r="S1519" s="29"/>
      <c r="T1519" s="29"/>
      <c r="U1519" s="29"/>
      <c r="V1519" s="29"/>
      <c r="W1519" s="29"/>
      <c r="X1519" s="29"/>
      <c r="Y1519" s="29"/>
      <c r="Z1519" s="29"/>
      <c r="AA1519" s="29"/>
      <c r="AB1519" s="29"/>
      <c r="AC1519" s="29"/>
      <c r="AD1519" s="29"/>
      <c r="AE1519" s="29"/>
      <c r="AF1519" s="29"/>
      <c r="AG1519" s="29"/>
      <c r="AH1519" s="29"/>
      <c r="AI1519" s="29"/>
      <c r="AJ1519" s="29"/>
      <c r="AK1519" s="29"/>
      <c r="AL1519" s="29"/>
      <c r="AM1519" s="29"/>
      <c r="AN1519" s="29"/>
      <c r="AO1519" s="29"/>
      <c r="AP1519" s="29"/>
      <c r="AQ1519" s="29"/>
      <c r="AR1519" s="29"/>
      <c r="AS1519" s="29"/>
      <c r="AT1519" s="29"/>
      <c r="AU1519" s="29"/>
      <c r="AV1519" s="29"/>
      <c r="AW1519" s="29"/>
      <c r="AX1519" s="29"/>
      <c r="AY1519" s="29"/>
      <c r="AZ1519" s="29"/>
      <c r="BA1519" s="29"/>
      <c r="BB1519" s="29"/>
      <c r="BC1519" s="29"/>
      <c r="BD1519" s="29"/>
      <c r="BE1519" s="29"/>
      <c r="BF1519" s="29"/>
      <c r="BG1519" s="29"/>
      <c r="BH1519" s="29"/>
      <c r="BI1519" s="29"/>
      <c r="BJ1519" s="29"/>
      <c r="BK1519" s="29"/>
      <c r="BL1519" s="2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c r="EK1519"/>
      <c r="EL1519"/>
      <c r="EM1519"/>
      <c r="EN1519"/>
      <c r="EO1519"/>
      <c r="EP1519"/>
      <c r="EQ1519"/>
      <c r="ER1519"/>
      <c r="ES1519"/>
      <c r="ET1519"/>
      <c r="EU1519"/>
      <c r="EV1519"/>
      <c r="EW1519"/>
      <c r="EX1519"/>
      <c r="EY1519"/>
      <c r="EZ1519"/>
      <c r="FA1519"/>
    </row>
    <row r="1520" spans="5:157" x14ac:dyDescent="0.25">
      <c r="E1520" s="28" t="s">
        <v>283</v>
      </c>
      <c r="F1520" s="29"/>
      <c r="G1520" s="29"/>
      <c r="H1520" s="29"/>
      <c r="I1520" s="29"/>
      <c r="J1520" s="29"/>
      <c r="K1520" s="29"/>
      <c r="L1520" s="29"/>
      <c r="M1520" s="29"/>
      <c r="N1520" s="29"/>
      <c r="O1520" s="29"/>
      <c r="P1520" s="29"/>
      <c r="Q1520" s="29"/>
      <c r="R1520" s="29"/>
      <c r="S1520" s="29"/>
      <c r="T1520" s="29"/>
      <c r="U1520" s="29"/>
      <c r="V1520" s="29"/>
      <c r="W1520" s="29"/>
      <c r="X1520" s="29"/>
      <c r="Y1520" s="29"/>
      <c r="Z1520" s="29"/>
      <c r="AA1520" s="29"/>
      <c r="AB1520" s="29"/>
      <c r="AC1520" s="29"/>
      <c r="AD1520" s="29"/>
      <c r="AE1520" s="29"/>
      <c r="AF1520" s="29"/>
      <c r="AG1520" s="29"/>
      <c r="AH1520" s="29"/>
      <c r="AI1520" s="29"/>
      <c r="AJ1520" s="29"/>
      <c r="AK1520" s="29"/>
      <c r="AL1520" s="29"/>
      <c r="AM1520" s="29"/>
      <c r="AN1520" s="29"/>
      <c r="AO1520" s="29"/>
      <c r="AP1520" s="29"/>
      <c r="AQ1520" s="29"/>
      <c r="AR1520" s="29"/>
      <c r="AS1520" s="29"/>
      <c r="AT1520" s="29"/>
      <c r="AU1520" s="29"/>
      <c r="AV1520" s="29"/>
      <c r="AW1520" s="29"/>
      <c r="AX1520" s="29"/>
      <c r="AY1520" s="29"/>
      <c r="AZ1520" s="29"/>
      <c r="BA1520" s="29"/>
      <c r="BB1520" s="29"/>
      <c r="BC1520" s="29"/>
      <c r="BD1520" s="29"/>
      <c r="BE1520" s="29"/>
      <c r="BF1520" s="29"/>
      <c r="BG1520" s="29"/>
      <c r="BH1520" s="29"/>
      <c r="BI1520" s="29"/>
      <c r="BJ1520" s="29"/>
      <c r="BK1520" s="29"/>
      <c r="BL1520" s="29"/>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c r="EK1520"/>
      <c r="EL1520"/>
      <c r="EM1520"/>
      <c r="EN1520"/>
      <c r="EO1520"/>
      <c r="EP1520"/>
      <c r="EQ1520"/>
      <c r="ER1520"/>
      <c r="ES1520"/>
      <c r="ET1520"/>
      <c r="EU1520"/>
      <c r="EV1520"/>
      <c r="EW1520"/>
      <c r="EX1520"/>
      <c r="EY1520"/>
      <c r="EZ1520"/>
      <c r="FA1520"/>
    </row>
    <row r="1521" spans="5:157" x14ac:dyDescent="0.25">
      <c r="E1521" s="28" t="s">
        <v>284</v>
      </c>
      <c r="F1521" s="29"/>
      <c r="G1521" s="29"/>
      <c r="H1521" s="29"/>
      <c r="I1521" s="29"/>
      <c r="J1521" s="29"/>
      <c r="K1521" s="29"/>
      <c r="L1521" s="29"/>
      <c r="M1521" s="29"/>
      <c r="N1521" s="29"/>
      <c r="O1521" s="29"/>
      <c r="P1521" s="29"/>
      <c r="Q1521" s="29"/>
      <c r="R1521" s="29"/>
      <c r="S1521" s="29"/>
      <c r="T1521" s="29"/>
      <c r="U1521" s="29"/>
      <c r="V1521" s="29"/>
      <c r="W1521" s="29"/>
      <c r="X1521" s="29"/>
      <c r="Y1521" s="29"/>
      <c r="Z1521" s="29"/>
      <c r="AA1521" s="29"/>
      <c r="AB1521" s="29"/>
      <c r="AC1521" s="29"/>
      <c r="AD1521" s="29"/>
      <c r="AE1521" s="29"/>
      <c r="AF1521" s="29"/>
      <c r="AG1521" s="29"/>
      <c r="AH1521" s="29"/>
      <c r="AI1521" s="29"/>
      <c r="AJ1521" s="29"/>
      <c r="AK1521" s="29"/>
      <c r="AL1521" s="29"/>
      <c r="AM1521" s="29"/>
      <c r="AN1521" s="29"/>
      <c r="AO1521" s="29"/>
      <c r="AP1521" s="29"/>
      <c r="AQ1521" s="29"/>
      <c r="AR1521" s="29"/>
      <c r="AS1521" s="29"/>
      <c r="AT1521" s="29"/>
      <c r="AU1521" s="29"/>
      <c r="AV1521" s="29"/>
      <c r="AW1521" s="29"/>
      <c r="AX1521" s="29"/>
      <c r="AY1521" s="29"/>
      <c r="AZ1521" s="29"/>
      <c r="BA1521" s="29"/>
      <c r="BB1521" s="29"/>
      <c r="BC1521" s="29"/>
      <c r="BD1521" s="29"/>
      <c r="BE1521" s="29"/>
      <c r="BF1521" s="29"/>
      <c r="BG1521" s="29"/>
      <c r="BH1521" s="29"/>
      <c r="BI1521" s="29"/>
      <c r="BJ1521" s="29"/>
      <c r="BK1521" s="29"/>
      <c r="BL1521" s="29"/>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c r="EK1521"/>
      <c r="EL1521"/>
      <c r="EM1521"/>
      <c r="EN1521"/>
      <c r="EO1521"/>
      <c r="EP1521"/>
      <c r="EQ1521"/>
      <c r="ER1521"/>
      <c r="ES1521"/>
      <c r="ET1521"/>
      <c r="EU1521"/>
      <c r="EV1521"/>
      <c r="EW1521"/>
      <c r="EX1521"/>
      <c r="EY1521"/>
      <c r="EZ1521"/>
      <c r="FA1521"/>
    </row>
    <row r="1522" spans="5:157" x14ac:dyDescent="0.25">
      <c r="E1522" s="28" t="s">
        <v>1737</v>
      </c>
      <c r="F1522" s="29"/>
      <c r="G1522" s="29"/>
      <c r="H1522" s="29"/>
      <c r="I1522" s="29"/>
      <c r="J1522" s="29"/>
      <c r="K1522" s="29"/>
      <c r="L1522" s="29"/>
      <c r="M1522" s="29"/>
      <c r="N1522" s="29"/>
      <c r="O1522" s="29"/>
      <c r="P1522" s="29"/>
      <c r="Q1522" s="29"/>
      <c r="R1522" s="29"/>
      <c r="S1522" s="29"/>
      <c r="T1522" s="29"/>
      <c r="U1522" s="29"/>
      <c r="V1522" s="29"/>
      <c r="W1522" s="29"/>
      <c r="X1522" s="29"/>
      <c r="Y1522" s="29"/>
      <c r="Z1522" s="29"/>
      <c r="AA1522" s="29"/>
      <c r="AB1522" s="29"/>
      <c r="AC1522" s="29"/>
      <c r="AD1522" s="29"/>
      <c r="AE1522" s="29"/>
      <c r="AF1522" s="29"/>
      <c r="AG1522" s="29"/>
      <c r="AH1522" s="29"/>
      <c r="AI1522" s="29"/>
      <c r="AJ1522" s="29"/>
      <c r="AK1522" s="29"/>
      <c r="AL1522" s="29"/>
      <c r="AM1522" s="29"/>
      <c r="AN1522" s="29"/>
      <c r="AO1522" s="29"/>
      <c r="AP1522" s="29"/>
      <c r="AQ1522" s="29"/>
      <c r="AR1522" s="29"/>
      <c r="AS1522" s="29"/>
      <c r="AT1522" s="29"/>
      <c r="AU1522" s="29"/>
      <c r="AV1522" s="29"/>
      <c r="AW1522" s="29"/>
      <c r="AX1522" s="29"/>
      <c r="AY1522" s="29"/>
      <c r="AZ1522" s="29"/>
      <c r="BA1522" s="29"/>
      <c r="BB1522" s="29"/>
      <c r="BC1522" s="29"/>
      <c r="BD1522" s="29"/>
      <c r="BE1522" s="29"/>
      <c r="BF1522" s="29"/>
      <c r="BG1522" s="29"/>
      <c r="BH1522" s="29"/>
      <c r="BI1522" s="29"/>
      <c r="BJ1522" s="29"/>
      <c r="BK1522" s="29"/>
      <c r="BL1522" s="29"/>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c r="EQ1522"/>
      <c r="ER1522"/>
      <c r="ES1522"/>
      <c r="ET1522"/>
      <c r="EU1522"/>
      <c r="EV1522"/>
      <c r="EW1522"/>
      <c r="EX1522"/>
      <c r="EY1522"/>
      <c r="EZ1522"/>
      <c r="FA1522"/>
    </row>
    <row r="1523" spans="5:157" x14ac:dyDescent="0.25">
      <c r="E1523" s="28" t="s">
        <v>1740</v>
      </c>
      <c r="F1523" s="29"/>
      <c r="G1523" s="29"/>
      <c r="H1523" s="29"/>
      <c r="I1523" s="29"/>
      <c r="J1523" s="29"/>
      <c r="K1523" s="29"/>
      <c r="L1523" s="29"/>
      <c r="M1523" s="29"/>
      <c r="N1523" s="29"/>
      <c r="O1523" s="29"/>
      <c r="P1523" s="29"/>
      <c r="Q1523" s="29"/>
      <c r="R1523" s="29"/>
      <c r="S1523" s="29"/>
      <c r="T1523" s="29"/>
      <c r="U1523" s="29"/>
      <c r="V1523" s="29"/>
      <c r="W1523" s="29"/>
      <c r="X1523" s="29"/>
      <c r="Y1523" s="29"/>
      <c r="Z1523" s="29"/>
      <c r="AA1523" s="29"/>
      <c r="AB1523" s="29"/>
      <c r="AC1523" s="29"/>
      <c r="AD1523" s="29"/>
      <c r="AE1523" s="29"/>
      <c r="AF1523" s="29"/>
      <c r="AG1523" s="29"/>
      <c r="AH1523" s="29"/>
      <c r="AI1523" s="29"/>
      <c r="AJ1523" s="29"/>
      <c r="AK1523" s="29"/>
      <c r="AL1523" s="29"/>
      <c r="AM1523" s="29"/>
      <c r="AN1523" s="29"/>
      <c r="AO1523" s="29"/>
      <c r="AP1523" s="29"/>
      <c r="AQ1523" s="29"/>
      <c r="AR1523" s="29"/>
      <c r="AS1523" s="29"/>
      <c r="AT1523" s="29"/>
      <c r="AU1523" s="29"/>
      <c r="AV1523" s="29"/>
      <c r="AW1523" s="29"/>
      <c r="AX1523" s="29"/>
      <c r="AY1523" s="29"/>
      <c r="AZ1523" s="29"/>
      <c r="BA1523" s="29"/>
      <c r="BB1523" s="29"/>
      <c r="BC1523" s="29"/>
      <c r="BD1523" s="29"/>
      <c r="BE1523" s="29"/>
      <c r="BF1523" s="29"/>
      <c r="BG1523" s="29"/>
      <c r="BH1523" s="29"/>
      <c r="BI1523" s="29"/>
      <c r="BJ1523" s="29"/>
      <c r="BK1523" s="29"/>
      <c r="BL1523" s="29"/>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c r="EK1523"/>
      <c r="EL1523"/>
      <c r="EM1523"/>
      <c r="EN1523"/>
      <c r="EO1523"/>
      <c r="EP1523"/>
      <c r="EQ1523"/>
      <c r="ER1523"/>
      <c r="ES1523"/>
      <c r="ET1523"/>
      <c r="EU1523"/>
      <c r="EV1523"/>
      <c r="EW1523"/>
      <c r="EX1523"/>
      <c r="EY1523"/>
      <c r="EZ1523"/>
      <c r="FA1523"/>
    </row>
    <row r="1524" spans="5:157" x14ac:dyDescent="0.25">
      <c r="E1524" s="28"/>
      <c r="F1524" s="29"/>
      <c r="G1524" s="29"/>
      <c r="H1524" s="29"/>
      <c r="I1524" s="29"/>
      <c r="J1524" s="29"/>
      <c r="K1524" s="29"/>
      <c r="L1524" s="29"/>
      <c r="M1524" s="29"/>
      <c r="N1524" s="29"/>
      <c r="O1524" s="29"/>
      <c r="P1524" s="29"/>
      <c r="Q1524" s="29"/>
      <c r="R1524" s="29"/>
      <c r="S1524" s="29"/>
      <c r="T1524" s="29"/>
      <c r="U1524" s="29"/>
      <c r="V1524" s="29"/>
      <c r="W1524" s="29"/>
      <c r="X1524" s="29"/>
      <c r="Y1524" s="29"/>
      <c r="Z1524" s="29"/>
      <c r="AA1524" s="29"/>
      <c r="AB1524" s="29"/>
      <c r="AC1524" s="29"/>
      <c r="AD1524" s="29"/>
      <c r="AE1524" s="29"/>
      <c r="AF1524" s="29"/>
      <c r="AG1524" s="29"/>
      <c r="AH1524" s="29"/>
      <c r="AI1524" s="29"/>
      <c r="AJ1524" s="29"/>
      <c r="AK1524" s="29"/>
      <c r="AL1524" s="29"/>
      <c r="AM1524" s="29"/>
      <c r="AN1524" s="29"/>
      <c r="AO1524" s="29"/>
      <c r="AP1524" s="29"/>
      <c r="AQ1524" s="29"/>
      <c r="AR1524" s="29"/>
      <c r="AS1524" s="29"/>
      <c r="AT1524" s="29"/>
      <c r="AU1524" s="29"/>
      <c r="AV1524" s="29"/>
      <c r="AW1524" s="29"/>
      <c r="AX1524" s="29"/>
      <c r="AY1524" s="29"/>
      <c r="AZ1524" s="29"/>
      <c r="BA1524" s="29"/>
      <c r="BB1524" s="29"/>
      <c r="BC1524" s="29"/>
      <c r="BD1524" s="29"/>
      <c r="BE1524" s="29"/>
      <c r="BF1524" s="29"/>
      <c r="BG1524" s="29"/>
      <c r="BH1524" s="29"/>
      <c r="BI1524" s="29"/>
      <c r="BJ1524" s="29"/>
      <c r="BK1524" s="29"/>
      <c r="BL1524" s="29"/>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c r="EK1524"/>
      <c r="EL1524"/>
      <c r="EM1524"/>
      <c r="EN1524"/>
      <c r="EO1524"/>
      <c r="EP1524"/>
      <c r="EQ1524"/>
      <c r="ER1524"/>
      <c r="ES1524"/>
      <c r="ET1524"/>
      <c r="EU1524"/>
      <c r="EV1524"/>
      <c r="EW1524"/>
      <c r="EX1524"/>
      <c r="EY1524"/>
      <c r="EZ1524"/>
      <c r="FA1524"/>
    </row>
    <row r="1525" spans="5:157" x14ac:dyDescent="0.25">
      <c r="E1525" s="28" t="s">
        <v>29</v>
      </c>
      <c r="F1525" s="29"/>
      <c r="G1525" s="29"/>
      <c r="H1525" s="29"/>
      <c r="I1525" s="29"/>
      <c r="J1525" s="29"/>
      <c r="K1525" s="29"/>
      <c r="L1525" s="29"/>
      <c r="M1525" s="29"/>
      <c r="N1525" s="29"/>
      <c r="O1525" s="29"/>
      <c r="P1525" s="29"/>
      <c r="Q1525" s="29"/>
      <c r="R1525" s="29"/>
      <c r="S1525" s="29"/>
      <c r="T1525" s="29"/>
      <c r="U1525" s="29"/>
      <c r="V1525" s="29"/>
      <c r="W1525" s="29"/>
      <c r="X1525" s="29"/>
      <c r="Y1525" s="29"/>
      <c r="Z1525" s="29"/>
      <c r="AA1525" s="29"/>
      <c r="AB1525" s="29"/>
      <c r="AC1525" s="29"/>
      <c r="AD1525" s="29"/>
      <c r="AE1525" s="29"/>
      <c r="AF1525" s="29"/>
      <c r="AG1525" s="29"/>
      <c r="AH1525" s="29"/>
      <c r="AI1525" s="29"/>
      <c r="AJ1525" s="29"/>
      <c r="AK1525" s="29"/>
      <c r="AL1525" s="29"/>
      <c r="AM1525" s="29"/>
      <c r="AN1525" s="29"/>
      <c r="AO1525" s="29"/>
      <c r="AP1525" s="29"/>
      <c r="AQ1525" s="29"/>
      <c r="AR1525" s="29"/>
      <c r="AS1525" s="29"/>
      <c r="AT1525" s="29"/>
      <c r="AU1525" s="29"/>
      <c r="AV1525" s="29"/>
      <c r="AW1525" s="29"/>
      <c r="AX1525" s="29"/>
      <c r="AY1525" s="29"/>
      <c r="AZ1525" s="29"/>
      <c r="BA1525" s="29"/>
      <c r="BB1525" s="29"/>
      <c r="BC1525" s="29"/>
      <c r="BD1525" s="29"/>
      <c r="BE1525" s="29"/>
      <c r="BF1525" s="29"/>
      <c r="BG1525" s="29"/>
      <c r="BH1525" s="29"/>
      <c r="BI1525" s="29"/>
      <c r="BJ1525" s="29"/>
      <c r="BK1525" s="29"/>
      <c r="BL1525" s="29"/>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c r="EK1525"/>
      <c r="EL1525"/>
      <c r="EM1525"/>
      <c r="EN1525"/>
      <c r="EO1525"/>
      <c r="EP1525"/>
      <c r="EQ1525"/>
      <c r="ER1525"/>
      <c r="ES1525"/>
      <c r="ET1525"/>
      <c r="EU1525"/>
      <c r="EV1525"/>
      <c r="EW1525"/>
      <c r="EX1525"/>
      <c r="EY1525"/>
      <c r="EZ1525"/>
      <c r="FA1525"/>
    </row>
    <row r="1526" spans="5:157" x14ac:dyDescent="0.25">
      <c r="E1526" s="28" t="s">
        <v>24</v>
      </c>
      <c r="F1526" s="29"/>
      <c r="G1526" s="29"/>
      <c r="H1526" s="29"/>
      <c r="I1526" s="29"/>
      <c r="J1526" s="29"/>
      <c r="K1526" s="29"/>
      <c r="L1526" s="29"/>
      <c r="M1526" s="29"/>
      <c r="N1526" s="29"/>
      <c r="O1526" s="29"/>
      <c r="P1526" s="29"/>
      <c r="Q1526" s="29"/>
      <c r="R1526" s="29"/>
      <c r="S1526" s="29"/>
      <c r="T1526" s="29"/>
      <c r="U1526" s="29"/>
      <c r="V1526" s="29"/>
      <c r="W1526" s="29"/>
      <c r="X1526" s="29"/>
      <c r="Y1526" s="29"/>
      <c r="Z1526" s="29"/>
      <c r="AA1526" s="29"/>
      <c r="AB1526" s="29"/>
      <c r="AC1526" s="29"/>
      <c r="AD1526" s="29"/>
      <c r="AE1526" s="29"/>
      <c r="AF1526" s="29"/>
      <c r="AG1526" s="29"/>
      <c r="AH1526" s="29"/>
      <c r="AI1526" s="29"/>
      <c r="AJ1526" s="29"/>
      <c r="AK1526" s="29"/>
      <c r="AL1526" s="29"/>
      <c r="AM1526" s="29"/>
      <c r="AN1526" s="29"/>
      <c r="AO1526" s="29"/>
      <c r="AP1526" s="29"/>
      <c r="AQ1526" s="29"/>
      <c r="AR1526" s="29"/>
      <c r="AS1526" s="29"/>
      <c r="AT1526" s="29"/>
      <c r="AU1526" s="29"/>
      <c r="AV1526" s="29"/>
      <c r="AW1526" s="29"/>
      <c r="AX1526" s="29"/>
      <c r="AY1526" s="29"/>
      <c r="AZ1526" s="29"/>
      <c r="BA1526" s="29"/>
      <c r="BB1526" s="29"/>
      <c r="BC1526" s="29"/>
      <c r="BD1526" s="29"/>
      <c r="BE1526" s="29"/>
      <c r="BF1526" s="29"/>
      <c r="BG1526" s="29"/>
      <c r="BH1526" s="29"/>
      <c r="BI1526" s="29"/>
      <c r="BJ1526" s="29"/>
      <c r="BK1526" s="29"/>
      <c r="BL1526" s="29"/>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c r="EK1526"/>
      <c r="EL1526"/>
      <c r="EM1526"/>
      <c r="EN1526"/>
      <c r="EO1526"/>
      <c r="EP1526"/>
      <c r="EQ1526"/>
      <c r="ER1526"/>
      <c r="ES1526"/>
      <c r="ET1526"/>
      <c r="EU1526"/>
      <c r="EV1526"/>
      <c r="EW1526"/>
      <c r="EX1526"/>
      <c r="EY1526"/>
      <c r="EZ1526"/>
      <c r="FA1526"/>
    </row>
    <row r="1527" spans="5:157" x14ac:dyDescent="0.25">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c r="EK1527"/>
      <c r="EL1527"/>
      <c r="EM1527"/>
      <c r="EN1527"/>
      <c r="EO1527"/>
      <c r="EP1527"/>
      <c r="EQ1527"/>
      <c r="ER1527"/>
      <c r="ES1527"/>
      <c r="ET1527"/>
      <c r="EU1527"/>
      <c r="EV1527"/>
      <c r="EW1527"/>
      <c r="EX1527"/>
      <c r="EY1527"/>
      <c r="EZ1527"/>
      <c r="FA1527"/>
    </row>
    <row r="1528" spans="5:157" x14ac:dyDescent="0.25">
      <c r="E1528" s="2" t="s">
        <v>4</v>
      </c>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s="2" t="s">
        <v>5</v>
      </c>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c r="EK1528"/>
      <c r="EL1528"/>
      <c r="EM1528"/>
      <c r="EN1528"/>
      <c r="EO1528"/>
      <c r="EP1528"/>
      <c r="EQ1528"/>
      <c r="ER1528"/>
      <c r="ES1528"/>
      <c r="ET1528"/>
      <c r="EU1528"/>
      <c r="EV1528"/>
      <c r="EW1528"/>
      <c r="EX1528"/>
      <c r="EY1528"/>
      <c r="EZ1528"/>
      <c r="FA1528"/>
    </row>
    <row r="1529" spans="5:157" x14ac:dyDescent="0.25">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c r="EK1529"/>
      <c r="EL1529"/>
      <c r="EM1529"/>
      <c r="EN1529"/>
      <c r="EO1529"/>
      <c r="EP1529"/>
      <c r="EQ1529"/>
      <c r="ER1529"/>
      <c r="ES1529"/>
      <c r="ET1529"/>
      <c r="EU1529"/>
      <c r="EV1529"/>
      <c r="EW1529"/>
      <c r="EX1529"/>
      <c r="EY1529"/>
      <c r="EZ1529"/>
      <c r="FA1529"/>
    </row>
    <row r="1530" spans="5:157" x14ac:dyDescent="0.25">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c r="EK1530"/>
      <c r="EL1530"/>
      <c r="EM1530"/>
      <c r="EN1530"/>
      <c r="EO1530"/>
      <c r="EP1530"/>
      <c r="EQ1530"/>
      <c r="ER1530"/>
      <c r="ES1530"/>
      <c r="ET1530"/>
      <c r="EU1530"/>
      <c r="EV1530"/>
      <c r="EW1530"/>
      <c r="EX1530"/>
      <c r="EY1530"/>
      <c r="EZ1530"/>
      <c r="FA1530"/>
    </row>
    <row r="1531" spans="5:157" x14ac:dyDescent="0.25">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c r="EK1531"/>
      <c r="EL1531"/>
      <c r="EM1531"/>
      <c r="EN1531"/>
      <c r="EO1531"/>
      <c r="EP1531"/>
      <c r="EQ1531"/>
      <c r="ER1531"/>
      <c r="ES1531"/>
      <c r="ET1531"/>
      <c r="EU1531"/>
      <c r="EV1531"/>
      <c r="EW1531"/>
      <c r="EX1531"/>
      <c r="EY1531"/>
      <c r="EZ1531"/>
      <c r="FA1531"/>
    </row>
    <row r="1532" spans="5:157" x14ac:dyDescent="0.25">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c r="EK1532"/>
      <c r="EL1532"/>
      <c r="EM1532"/>
      <c r="EN1532"/>
      <c r="EO1532"/>
      <c r="EP1532"/>
      <c r="EQ1532"/>
      <c r="ER1532"/>
      <c r="ES1532"/>
      <c r="ET1532"/>
      <c r="EU1532"/>
      <c r="EV1532"/>
      <c r="EW1532"/>
      <c r="EX1532"/>
      <c r="EY1532"/>
      <c r="EZ1532"/>
      <c r="FA1532"/>
    </row>
    <row r="1533" spans="5:157" x14ac:dyDescent="0.25">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c r="EK1533"/>
      <c r="EL1533"/>
      <c r="EM1533"/>
      <c r="EN1533"/>
      <c r="EO1533"/>
      <c r="EP1533"/>
      <c r="EQ1533"/>
      <c r="ER1533"/>
      <c r="ES1533"/>
      <c r="ET1533"/>
      <c r="EU1533"/>
      <c r="EV1533"/>
      <c r="EW1533"/>
      <c r="EX1533"/>
      <c r="EY1533"/>
      <c r="EZ1533"/>
      <c r="FA1533"/>
    </row>
    <row r="1534" spans="5:157" x14ac:dyDescent="0.25">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c r="EK1534"/>
      <c r="EL1534"/>
      <c r="EM1534"/>
      <c r="EN1534"/>
      <c r="EO1534"/>
      <c r="EP1534"/>
      <c r="EQ1534"/>
      <c r="ER1534"/>
      <c r="ES1534"/>
      <c r="ET1534"/>
      <c r="EU1534"/>
      <c r="EV1534"/>
      <c r="EW1534"/>
      <c r="EX1534"/>
      <c r="EY1534"/>
      <c r="EZ1534"/>
      <c r="FA1534"/>
    </row>
    <row r="1535" spans="5:157" x14ac:dyDescent="0.2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c r="EK1535"/>
      <c r="EL1535"/>
      <c r="EM1535"/>
      <c r="EN1535"/>
      <c r="EO1535"/>
      <c r="EP1535"/>
      <c r="EQ1535"/>
      <c r="ER1535"/>
      <c r="ES1535"/>
      <c r="ET1535"/>
      <c r="EU1535"/>
      <c r="EV1535"/>
      <c r="EW1535"/>
      <c r="EX1535"/>
      <c r="EY1535"/>
      <c r="EZ1535"/>
      <c r="FA1535"/>
    </row>
    <row r="1536" spans="5:157" x14ac:dyDescent="0.25">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c r="EQ1536"/>
      <c r="ER1536"/>
      <c r="ES1536"/>
      <c r="ET1536"/>
      <c r="EU1536"/>
      <c r="EV1536"/>
      <c r="EW1536"/>
      <c r="EX1536"/>
      <c r="EY1536"/>
      <c r="EZ1536"/>
      <c r="FA1536"/>
    </row>
    <row r="1537" spans="5:157" x14ac:dyDescent="0.25">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c r="EK1537"/>
      <c r="EL1537"/>
      <c r="EM1537"/>
      <c r="EN1537"/>
      <c r="EO1537"/>
      <c r="EP1537"/>
      <c r="EQ1537"/>
      <c r="ER1537"/>
      <c r="ES1537"/>
      <c r="ET1537"/>
      <c r="EU1537"/>
      <c r="EV1537"/>
      <c r="EW1537"/>
      <c r="EX1537"/>
      <c r="EY1537"/>
      <c r="EZ1537"/>
      <c r="FA1537"/>
    </row>
    <row r="1538" spans="5:157" x14ac:dyDescent="0.25">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c r="EK1538"/>
      <c r="EL1538"/>
      <c r="EM1538"/>
      <c r="EN1538"/>
      <c r="EO1538"/>
      <c r="EP1538"/>
      <c r="EQ1538"/>
      <c r="ER1538"/>
      <c r="ES1538"/>
      <c r="ET1538"/>
      <c r="EU1538"/>
      <c r="EV1538"/>
      <c r="EW1538"/>
      <c r="EX1538"/>
      <c r="EY1538"/>
      <c r="EZ1538"/>
      <c r="FA1538"/>
    </row>
    <row r="1539" spans="5:157" x14ac:dyDescent="0.25">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c r="EQ1539"/>
      <c r="ER1539"/>
      <c r="ES1539"/>
      <c r="ET1539"/>
      <c r="EU1539"/>
      <c r="EV1539"/>
      <c r="EW1539"/>
      <c r="EX1539"/>
      <c r="EY1539"/>
      <c r="EZ1539"/>
      <c r="FA1539"/>
    </row>
    <row r="1540" spans="5:157" x14ac:dyDescent="0.25">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c r="EN1540"/>
      <c r="EO1540"/>
      <c r="EP1540"/>
      <c r="EQ1540"/>
      <c r="ER1540"/>
      <c r="ES1540"/>
      <c r="ET1540"/>
      <c r="EU1540"/>
      <c r="EV1540"/>
      <c r="EW1540"/>
      <c r="EX1540"/>
      <c r="EY1540"/>
      <c r="EZ1540"/>
      <c r="FA1540"/>
    </row>
    <row r="1541" spans="5:157" x14ac:dyDescent="0.25">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c r="EK1541"/>
      <c r="EL1541"/>
      <c r="EM1541"/>
      <c r="EN1541"/>
      <c r="EO1541"/>
      <c r="EP1541"/>
      <c r="EQ1541"/>
      <c r="ER1541"/>
      <c r="ES1541"/>
      <c r="ET1541"/>
      <c r="EU1541"/>
      <c r="EV1541"/>
      <c r="EW1541"/>
      <c r="EX1541"/>
      <c r="EY1541"/>
      <c r="EZ1541"/>
      <c r="FA1541"/>
    </row>
    <row r="1542" spans="5:157" x14ac:dyDescent="0.25">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c r="EK1542"/>
      <c r="EL1542"/>
      <c r="EM1542"/>
      <c r="EN1542"/>
      <c r="EO1542"/>
      <c r="EP1542"/>
      <c r="EQ1542"/>
      <c r="ER1542"/>
      <c r="ES1542"/>
      <c r="ET1542"/>
      <c r="EU1542"/>
      <c r="EV1542"/>
      <c r="EW1542"/>
      <c r="EX1542"/>
      <c r="EY1542"/>
      <c r="EZ1542"/>
      <c r="FA1542"/>
    </row>
    <row r="1543" spans="5:157" x14ac:dyDescent="0.25">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c r="EK1543"/>
      <c r="EL1543"/>
      <c r="EM1543"/>
      <c r="EN1543"/>
      <c r="EO1543"/>
      <c r="EP1543"/>
      <c r="EQ1543"/>
      <c r="ER1543"/>
      <c r="ES1543"/>
      <c r="ET1543"/>
      <c r="EU1543"/>
      <c r="EV1543"/>
      <c r="EW1543"/>
      <c r="EX1543"/>
      <c r="EY1543"/>
      <c r="EZ1543"/>
      <c r="FA1543"/>
    </row>
    <row r="1544" spans="5:157" x14ac:dyDescent="0.25">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c r="EK1544"/>
      <c r="EL1544"/>
      <c r="EM1544"/>
      <c r="EN1544"/>
      <c r="EO1544"/>
      <c r="EP1544"/>
      <c r="EQ1544"/>
      <c r="ER1544"/>
      <c r="ES1544"/>
      <c r="ET1544"/>
      <c r="EU1544"/>
      <c r="EV1544"/>
      <c r="EW1544"/>
      <c r="EX1544"/>
      <c r="EY1544"/>
      <c r="EZ1544"/>
      <c r="FA1544"/>
    </row>
    <row r="1545" spans="5:157" x14ac:dyDescent="0.2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c r="EK1545"/>
      <c r="EL1545"/>
      <c r="EM1545"/>
      <c r="EN1545"/>
      <c r="EO1545"/>
      <c r="EP1545"/>
      <c r="EQ1545"/>
      <c r="ER1545"/>
      <c r="ES1545"/>
      <c r="ET1545"/>
      <c r="EU1545"/>
      <c r="EV1545"/>
      <c r="EW1545"/>
      <c r="EX1545"/>
      <c r="EY1545"/>
      <c r="EZ1545"/>
      <c r="FA1545"/>
    </row>
    <row r="1546" spans="5:157" x14ac:dyDescent="0.25">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c r="EK1546"/>
      <c r="EL1546"/>
      <c r="EM1546"/>
      <c r="EN1546"/>
      <c r="EO1546"/>
      <c r="EP1546"/>
      <c r="EQ1546"/>
      <c r="ER1546"/>
      <c r="ES1546"/>
      <c r="ET1546"/>
      <c r="EU1546"/>
      <c r="EV1546"/>
      <c r="EW1546"/>
      <c r="EX1546"/>
      <c r="EY1546"/>
      <c r="EZ1546"/>
      <c r="FA1546"/>
    </row>
    <row r="1547" spans="5:157" x14ac:dyDescent="0.25">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c r="EK1547"/>
      <c r="EL1547"/>
      <c r="EM1547"/>
      <c r="EN1547"/>
      <c r="EO1547"/>
      <c r="EP1547"/>
      <c r="EQ1547"/>
      <c r="ER1547"/>
      <c r="ES1547"/>
      <c r="ET1547"/>
      <c r="EU1547"/>
      <c r="EV1547"/>
      <c r="EW1547"/>
      <c r="EX1547"/>
      <c r="EY1547"/>
      <c r="EZ1547"/>
      <c r="FA1547"/>
    </row>
    <row r="1548" spans="5:157" x14ac:dyDescent="0.25">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c r="EK1548"/>
      <c r="EL1548"/>
      <c r="EM1548"/>
      <c r="EN1548"/>
      <c r="EO1548"/>
      <c r="EP1548"/>
      <c r="EQ1548"/>
      <c r="ER1548"/>
      <c r="ES1548"/>
      <c r="ET1548"/>
      <c r="EU1548"/>
      <c r="EV1548"/>
      <c r="EW1548"/>
      <c r="EX1548"/>
      <c r="EY1548"/>
      <c r="EZ1548"/>
      <c r="FA1548"/>
    </row>
    <row r="1549" spans="5:157" x14ac:dyDescent="0.25">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c r="EN1549"/>
      <c r="EO1549"/>
      <c r="EP1549"/>
      <c r="EQ1549"/>
      <c r="ER1549"/>
      <c r="ES1549"/>
      <c r="ET1549"/>
      <c r="EU1549"/>
      <c r="EV1549"/>
      <c r="EW1549"/>
      <c r="EX1549"/>
      <c r="EY1549"/>
      <c r="EZ1549"/>
      <c r="FA1549"/>
    </row>
    <row r="1550" spans="5:157" x14ac:dyDescent="0.25">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c r="EK1550"/>
      <c r="EL1550"/>
      <c r="EM1550"/>
      <c r="EN1550"/>
      <c r="EO1550"/>
      <c r="EP1550"/>
      <c r="EQ1550"/>
      <c r="ER1550"/>
      <c r="ES1550"/>
      <c r="ET1550"/>
      <c r="EU1550"/>
      <c r="EV1550"/>
      <c r="EW1550"/>
      <c r="EX1550"/>
      <c r="EY1550"/>
      <c r="EZ1550"/>
      <c r="FA1550"/>
    </row>
    <row r="1551" spans="5:157" x14ac:dyDescent="0.25">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c r="EK1551"/>
      <c r="EL1551"/>
      <c r="EM1551"/>
      <c r="EN1551"/>
      <c r="EO1551"/>
      <c r="EP1551"/>
      <c r="EQ1551"/>
      <c r="ER1551"/>
      <c r="ES1551"/>
      <c r="ET1551"/>
      <c r="EU1551"/>
      <c r="EV1551"/>
      <c r="EW1551"/>
      <c r="EX1551"/>
      <c r="EY1551"/>
      <c r="EZ1551"/>
      <c r="FA1551"/>
    </row>
    <row r="1552" spans="5:157" x14ac:dyDescent="0.25">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c r="EK1552"/>
      <c r="EL1552"/>
      <c r="EM1552"/>
      <c r="EN1552"/>
      <c r="EO1552"/>
      <c r="EP1552"/>
      <c r="EQ1552"/>
      <c r="ER1552"/>
      <c r="ES1552"/>
      <c r="ET1552"/>
      <c r="EU1552"/>
      <c r="EV1552"/>
      <c r="EW1552"/>
      <c r="EX1552"/>
      <c r="EY1552"/>
      <c r="EZ1552"/>
      <c r="FA1552"/>
    </row>
    <row r="1553" spans="5:157" x14ac:dyDescent="0.25">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c r="EK1553"/>
      <c r="EL1553"/>
      <c r="EM1553"/>
      <c r="EN1553"/>
      <c r="EO1553"/>
      <c r="EP1553"/>
      <c r="EQ1553"/>
      <c r="ER1553"/>
      <c r="ES1553"/>
      <c r="ET1553"/>
      <c r="EU1553"/>
      <c r="EV1553"/>
      <c r="EW1553"/>
      <c r="EX1553"/>
      <c r="EY1553"/>
      <c r="EZ1553"/>
      <c r="FA1553"/>
    </row>
    <row r="1554" spans="5:157" x14ac:dyDescent="0.25">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c r="EK1554"/>
      <c r="EL1554"/>
      <c r="EM1554"/>
      <c r="EN1554"/>
      <c r="EO1554"/>
      <c r="EP1554"/>
      <c r="EQ1554"/>
      <c r="ER1554"/>
      <c r="ES1554"/>
      <c r="ET1554"/>
      <c r="EU1554"/>
      <c r="EV1554"/>
      <c r="EW1554"/>
      <c r="EX1554"/>
      <c r="EY1554"/>
      <c r="EZ1554"/>
      <c r="FA1554"/>
    </row>
    <row r="1555" spans="5:157" x14ac:dyDescent="0.2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c r="EK1555"/>
      <c r="EL1555"/>
      <c r="EM1555"/>
      <c r="EN1555"/>
      <c r="EO1555"/>
      <c r="EP1555"/>
      <c r="EQ1555"/>
      <c r="ER1555"/>
      <c r="ES1555"/>
      <c r="ET1555"/>
      <c r="EU1555"/>
      <c r="EV1555"/>
      <c r="EW1555"/>
      <c r="EX1555"/>
      <c r="EY1555"/>
      <c r="EZ1555"/>
      <c r="FA1555"/>
    </row>
    <row r="1556" spans="5:157" x14ac:dyDescent="0.25">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c r="EK1556"/>
      <c r="EL1556"/>
      <c r="EM1556"/>
      <c r="EN1556"/>
      <c r="EO1556"/>
      <c r="EP1556"/>
      <c r="EQ1556"/>
      <c r="ER1556"/>
      <c r="ES1556"/>
      <c r="ET1556"/>
      <c r="EU1556"/>
      <c r="EV1556"/>
      <c r="EW1556"/>
      <c r="EX1556"/>
      <c r="EY1556"/>
      <c r="EZ1556"/>
      <c r="FA1556"/>
    </row>
    <row r="1557" spans="5:157" x14ac:dyDescent="0.25">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c r="EK1557"/>
      <c r="EL1557"/>
      <c r="EM1557"/>
      <c r="EN1557"/>
      <c r="EO1557"/>
      <c r="EP1557"/>
      <c r="EQ1557"/>
      <c r="ER1557"/>
      <c r="ES1557"/>
      <c r="ET1557"/>
      <c r="EU1557"/>
      <c r="EV1557"/>
      <c r="EW1557"/>
      <c r="EX1557"/>
      <c r="EY1557"/>
      <c r="EZ1557"/>
      <c r="FA1557"/>
    </row>
    <row r="1558" spans="5:157" x14ac:dyDescent="0.25">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c r="EK1558"/>
      <c r="EL1558"/>
      <c r="EM1558"/>
      <c r="EN1558"/>
      <c r="EO1558"/>
      <c r="EP1558"/>
      <c r="EQ1558"/>
      <c r="ER1558"/>
      <c r="ES1558"/>
      <c r="ET1558"/>
      <c r="EU1558"/>
      <c r="EV1558"/>
      <c r="EW1558"/>
      <c r="EX1558"/>
      <c r="EY1558"/>
      <c r="EZ1558"/>
      <c r="FA1558"/>
    </row>
    <row r="1559" spans="5:157" x14ac:dyDescent="0.25">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c r="EK1559"/>
      <c r="EL1559"/>
      <c r="EM1559"/>
      <c r="EN1559"/>
      <c r="EO1559"/>
      <c r="EP1559"/>
      <c r="EQ1559"/>
      <c r="ER1559"/>
      <c r="ES1559"/>
      <c r="ET1559"/>
      <c r="EU1559"/>
      <c r="EV1559"/>
      <c r="EW1559"/>
      <c r="EX1559"/>
      <c r="EY1559"/>
      <c r="EZ1559"/>
      <c r="FA1559"/>
    </row>
    <row r="1560" spans="5:157" x14ac:dyDescent="0.25">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c r="EQ1560"/>
      <c r="ER1560"/>
      <c r="ES1560"/>
      <c r="ET1560"/>
      <c r="EU1560"/>
      <c r="EV1560"/>
      <c r="EW1560"/>
      <c r="EX1560"/>
      <c r="EY1560"/>
      <c r="EZ1560"/>
      <c r="FA1560"/>
    </row>
    <row r="1561" spans="5:157" x14ac:dyDescent="0.25">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c r="EI1561"/>
      <c r="EJ1561"/>
      <c r="EK1561"/>
      <c r="EL1561"/>
      <c r="EM1561"/>
      <c r="EN1561"/>
      <c r="EO1561"/>
      <c r="EP1561"/>
      <c r="EQ1561"/>
      <c r="ER1561"/>
      <c r="ES1561"/>
      <c r="ET1561"/>
      <c r="EU1561"/>
      <c r="EV1561"/>
      <c r="EW1561"/>
      <c r="EX1561"/>
      <c r="EY1561"/>
      <c r="EZ1561"/>
      <c r="FA1561"/>
    </row>
    <row r="1562" spans="5:157" x14ac:dyDescent="0.25">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c r="EK1562"/>
      <c r="EL1562"/>
      <c r="EM1562"/>
      <c r="EN1562"/>
      <c r="EO1562"/>
      <c r="EP1562"/>
      <c r="EQ1562"/>
      <c r="ER1562"/>
      <c r="ES1562"/>
      <c r="ET1562"/>
      <c r="EU1562"/>
      <c r="EV1562"/>
      <c r="EW1562"/>
      <c r="EX1562"/>
      <c r="EY1562"/>
      <c r="EZ1562"/>
      <c r="FA1562"/>
    </row>
    <row r="1563" spans="5:157" x14ac:dyDescent="0.25">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c r="EK1563"/>
      <c r="EL1563"/>
      <c r="EM1563"/>
      <c r="EN1563"/>
      <c r="EO1563"/>
      <c r="EP1563"/>
      <c r="EQ1563"/>
      <c r="ER1563"/>
      <c r="ES1563"/>
      <c r="ET1563"/>
      <c r="EU1563"/>
      <c r="EV1563"/>
      <c r="EW1563"/>
      <c r="EX1563"/>
      <c r="EY1563"/>
      <c r="EZ1563"/>
      <c r="FA1563"/>
    </row>
    <row r="1564" spans="5:157" x14ac:dyDescent="0.25">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c r="EK1564"/>
      <c r="EL1564"/>
      <c r="EM1564"/>
      <c r="EN1564"/>
      <c r="EO1564"/>
      <c r="EP1564"/>
      <c r="EQ1564"/>
      <c r="ER1564"/>
      <c r="ES1564"/>
      <c r="ET1564"/>
      <c r="EU1564"/>
      <c r="EV1564"/>
      <c r="EW1564"/>
      <c r="EX1564"/>
      <c r="EY1564"/>
      <c r="EZ1564"/>
      <c r="FA1564"/>
    </row>
    <row r="1565" spans="5:157" x14ac:dyDescent="0.2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c r="EK1565"/>
      <c r="EL1565"/>
      <c r="EM1565"/>
      <c r="EN1565"/>
      <c r="EO1565"/>
      <c r="EP1565"/>
      <c r="EQ1565"/>
      <c r="ER1565"/>
      <c r="ES1565"/>
      <c r="ET1565"/>
      <c r="EU1565"/>
      <c r="EV1565"/>
      <c r="EW1565"/>
      <c r="EX1565"/>
      <c r="EY1565"/>
      <c r="EZ1565"/>
      <c r="FA1565"/>
    </row>
    <row r="1566" spans="5:157" x14ac:dyDescent="0.25">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c r="EK1566"/>
      <c r="EL1566"/>
      <c r="EM1566"/>
      <c r="EN1566"/>
      <c r="EO1566"/>
      <c r="EP1566"/>
      <c r="EQ1566"/>
      <c r="ER1566"/>
      <c r="ES1566"/>
      <c r="ET1566"/>
      <c r="EU1566"/>
      <c r="EV1566"/>
      <c r="EW1566"/>
      <c r="EX1566"/>
      <c r="EY1566"/>
      <c r="EZ1566"/>
      <c r="FA1566"/>
    </row>
    <row r="1567" spans="5:157" x14ac:dyDescent="0.25">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c r="EK1567"/>
      <c r="EL1567"/>
      <c r="EM1567"/>
      <c r="EN1567"/>
      <c r="EO1567"/>
      <c r="EP1567"/>
      <c r="EQ1567"/>
      <c r="ER1567"/>
      <c r="ES1567"/>
      <c r="ET1567"/>
      <c r="EU1567"/>
      <c r="EV1567"/>
      <c r="EW1567"/>
      <c r="EX1567"/>
      <c r="EY1567"/>
      <c r="EZ1567"/>
      <c r="FA1567"/>
    </row>
    <row r="1568" spans="5:157" x14ac:dyDescent="0.25">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c r="EI1568"/>
      <c r="EJ1568"/>
      <c r="EK1568"/>
      <c r="EL1568"/>
      <c r="EM1568"/>
      <c r="EN1568"/>
      <c r="EO1568"/>
      <c r="EP1568"/>
      <c r="EQ1568"/>
      <c r="ER1568"/>
      <c r="ES1568"/>
      <c r="ET1568"/>
      <c r="EU1568"/>
      <c r="EV1568"/>
      <c r="EW1568"/>
      <c r="EX1568"/>
      <c r="EY1568"/>
      <c r="EZ1568"/>
      <c r="FA1568"/>
    </row>
    <row r="1569" spans="5:157" x14ac:dyDescent="0.25">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c r="EK1569"/>
      <c r="EL1569"/>
      <c r="EM1569"/>
      <c r="EN1569"/>
      <c r="EO1569"/>
      <c r="EP1569"/>
      <c r="EQ1569"/>
      <c r="ER1569"/>
      <c r="ES1569"/>
      <c r="ET1569"/>
      <c r="EU1569"/>
      <c r="EV1569"/>
      <c r="EW1569"/>
      <c r="EX1569"/>
      <c r="EY1569"/>
      <c r="EZ1569"/>
      <c r="FA1569"/>
    </row>
    <row r="1570" spans="5:157" x14ac:dyDescent="0.25">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c r="EK1570"/>
      <c r="EL1570"/>
      <c r="EM1570"/>
      <c r="EN1570"/>
      <c r="EO1570"/>
      <c r="EP1570"/>
      <c r="EQ1570"/>
      <c r="ER1570"/>
      <c r="ES1570"/>
      <c r="ET1570"/>
      <c r="EU1570"/>
      <c r="EV1570"/>
      <c r="EW1570"/>
      <c r="EX1570"/>
      <c r="EY1570"/>
      <c r="EZ1570"/>
      <c r="FA1570"/>
    </row>
    <row r="1571" spans="5:157" x14ac:dyDescent="0.25">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c r="EK1571"/>
      <c r="EL1571"/>
      <c r="EM1571"/>
      <c r="EN1571"/>
      <c r="EO1571"/>
      <c r="EP1571"/>
      <c r="EQ1571"/>
      <c r="ER1571"/>
      <c r="ES1571"/>
      <c r="ET1571"/>
      <c r="EU1571"/>
      <c r="EV1571"/>
      <c r="EW1571"/>
      <c r="EX1571"/>
      <c r="EY1571"/>
      <c r="EZ1571"/>
      <c r="FA1571"/>
    </row>
    <row r="1572" spans="5:157" x14ac:dyDescent="0.25">
      <c r="E1572" s="1" t="s">
        <v>1731</v>
      </c>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c r="EK1572"/>
      <c r="EL1572"/>
      <c r="EM1572"/>
      <c r="EN1572"/>
      <c r="EO1572"/>
      <c r="EP1572"/>
      <c r="EQ1572"/>
      <c r="ER1572"/>
      <c r="ES1572"/>
      <c r="ET1572"/>
      <c r="EU1572"/>
      <c r="EV1572"/>
      <c r="EW1572"/>
      <c r="EX1572"/>
      <c r="EY1572"/>
      <c r="EZ1572"/>
      <c r="FA1572"/>
    </row>
    <row r="1573" spans="5:157" x14ac:dyDescent="0.25">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c r="EI1573"/>
      <c r="EJ1573"/>
      <c r="EK1573"/>
      <c r="EL1573"/>
      <c r="EM1573"/>
      <c r="EN1573"/>
      <c r="EO1573"/>
      <c r="EP1573"/>
      <c r="EQ1573"/>
      <c r="ER1573"/>
      <c r="ES1573"/>
      <c r="ET1573"/>
      <c r="EU1573"/>
      <c r="EV1573"/>
      <c r="EW1573"/>
      <c r="EX1573"/>
      <c r="EY1573"/>
      <c r="EZ1573"/>
      <c r="FA1573"/>
    </row>
    <row r="1574" spans="5:157" x14ac:dyDescent="0.25">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c r="EI1574"/>
      <c r="EJ1574"/>
      <c r="EK1574"/>
      <c r="EL1574"/>
      <c r="EM1574"/>
      <c r="EN1574"/>
      <c r="EO1574"/>
      <c r="EP1574"/>
      <c r="EQ1574"/>
      <c r="ER1574"/>
      <c r="ES1574"/>
      <c r="ET1574"/>
      <c r="EU1574"/>
      <c r="EV1574"/>
      <c r="EW1574"/>
      <c r="EX1574"/>
      <c r="EY1574"/>
      <c r="EZ1574"/>
      <c r="FA1574"/>
    </row>
    <row r="1575" spans="5:157" x14ac:dyDescent="0.2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c r="EI1575"/>
      <c r="EJ1575"/>
      <c r="EK1575"/>
      <c r="EL1575"/>
      <c r="EM1575"/>
      <c r="EN1575"/>
      <c r="EO1575"/>
      <c r="EP1575"/>
      <c r="EQ1575"/>
      <c r="ER1575"/>
      <c r="ES1575"/>
      <c r="ET1575"/>
      <c r="EU1575"/>
      <c r="EV1575"/>
      <c r="EW1575"/>
      <c r="EX1575"/>
      <c r="EY1575"/>
      <c r="EZ1575"/>
      <c r="FA1575"/>
    </row>
    <row r="1576" spans="5:157" x14ac:dyDescent="0.25">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c r="EK1576"/>
      <c r="EL1576"/>
      <c r="EM1576"/>
      <c r="EN1576"/>
      <c r="EO1576"/>
      <c r="EP1576"/>
      <c r="EQ1576"/>
      <c r="ER1576"/>
      <c r="ES1576"/>
      <c r="ET1576"/>
      <c r="EU1576"/>
      <c r="EV1576"/>
      <c r="EW1576"/>
      <c r="EX1576"/>
      <c r="EY1576"/>
      <c r="EZ1576"/>
      <c r="FA1576"/>
    </row>
    <row r="1577" spans="5:157" x14ac:dyDescent="0.25">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c r="EI1577"/>
      <c r="EJ1577"/>
      <c r="EK1577"/>
      <c r="EL1577"/>
      <c r="EM1577"/>
      <c r="EN1577"/>
      <c r="EO1577"/>
      <c r="EP1577"/>
      <c r="EQ1577"/>
      <c r="ER1577"/>
      <c r="ES1577"/>
      <c r="ET1577"/>
      <c r="EU1577"/>
      <c r="EV1577"/>
      <c r="EW1577"/>
      <c r="EX1577"/>
      <c r="EY1577"/>
      <c r="EZ1577"/>
      <c r="FA1577"/>
    </row>
    <row r="1578" spans="5:157" x14ac:dyDescent="0.25">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c r="EK1578"/>
      <c r="EL1578"/>
      <c r="EM1578"/>
      <c r="EN1578"/>
      <c r="EO1578"/>
      <c r="EP1578"/>
      <c r="EQ1578"/>
      <c r="ER1578"/>
      <c r="ES1578"/>
      <c r="ET1578"/>
      <c r="EU1578"/>
      <c r="EV1578"/>
      <c r="EW1578"/>
      <c r="EX1578"/>
      <c r="EY1578"/>
      <c r="EZ1578"/>
      <c r="FA1578"/>
    </row>
    <row r="1579" spans="5:157" x14ac:dyDescent="0.25">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c r="EK1579"/>
      <c r="EL1579"/>
      <c r="EM1579"/>
      <c r="EN1579"/>
      <c r="EO1579"/>
      <c r="EP1579"/>
      <c r="EQ1579"/>
      <c r="ER1579"/>
      <c r="ES1579"/>
      <c r="ET1579"/>
      <c r="EU1579"/>
      <c r="EV1579"/>
      <c r="EW1579"/>
      <c r="EX1579"/>
      <c r="EY1579"/>
      <c r="EZ1579"/>
      <c r="FA1579"/>
    </row>
    <row r="1580" spans="5:157" x14ac:dyDescent="0.25">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c r="EK1580"/>
      <c r="EL1580"/>
      <c r="EM1580"/>
      <c r="EN1580"/>
      <c r="EO1580"/>
      <c r="EP1580"/>
      <c r="EQ1580"/>
      <c r="ER1580"/>
      <c r="ES1580"/>
      <c r="ET1580"/>
      <c r="EU1580"/>
      <c r="EV1580"/>
      <c r="EW1580"/>
      <c r="EX1580"/>
      <c r="EY1580"/>
      <c r="EZ1580"/>
      <c r="FA1580"/>
    </row>
    <row r="1581" spans="5:157" x14ac:dyDescent="0.25">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c r="EG1581"/>
      <c r="EH1581"/>
      <c r="EI1581"/>
      <c r="EJ1581"/>
      <c r="EK1581"/>
      <c r="EL1581"/>
      <c r="EM1581"/>
      <c r="EN1581"/>
      <c r="EO1581"/>
      <c r="EP1581"/>
      <c r="EQ1581"/>
      <c r="ER1581"/>
      <c r="ES1581"/>
      <c r="ET1581"/>
      <c r="EU1581"/>
      <c r="EV1581"/>
      <c r="EW1581"/>
      <c r="EX1581"/>
      <c r="EY1581"/>
      <c r="EZ1581"/>
      <c r="FA1581"/>
    </row>
    <row r="1582" spans="5:157" x14ac:dyDescent="0.25">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c r="EI1582"/>
      <c r="EJ1582"/>
      <c r="EK1582"/>
      <c r="EL1582"/>
      <c r="EM1582"/>
      <c r="EN1582"/>
      <c r="EO1582"/>
      <c r="EP1582"/>
      <c r="EQ1582"/>
      <c r="ER1582"/>
      <c r="ES1582"/>
      <c r="ET1582"/>
      <c r="EU1582"/>
      <c r="EV1582"/>
      <c r="EW1582"/>
      <c r="EX1582"/>
      <c r="EY1582"/>
      <c r="EZ1582"/>
      <c r="FA1582"/>
    </row>
    <row r="1583" spans="5:157" x14ac:dyDescent="0.25">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c r="EK1583"/>
      <c r="EL1583"/>
      <c r="EM1583"/>
      <c r="EN1583"/>
      <c r="EO1583"/>
      <c r="EP1583"/>
      <c r="EQ1583"/>
      <c r="ER1583"/>
      <c r="ES1583"/>
      <c r="ET1583"/>
      <c r="EU1583"/>
      <c r="EV1583"/>
      <c r="EW1583"/>
      <c r="EX1583"/>
      <c r="EY1583"/>
      <c r="EZ1583"/>
      <c r="FA1583"/>
    </row>
    <row r="1584" spans="5:157" x14ac:dyDescent="0.25">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c r="EK1584"/>
      <c r="EL1584"/>
      <c r="EM1584"/>
      <c r="EN1584"/>
      <c r="EO1584"/>
      <c r="EP1584"/>
      <c r="EQ1584"/>
      <c r="ER1584"/>
      <c r="ES1584"/>
      <c r="ET1584"/>
      <c r="EU1584"/>
      <c r="EV1584"/>
      <c r="EW1584"/>
      <c r="EX1584"/>
      <c r="EY1584"/>
      <c r="EZ1584"/>
      <c r="FA1584"/>
    </row>
    <row r="1585" spans="5:157" x14ac:dyDescent="0.2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c r="EK1585"/>
      <c r="EL1585"/>
      <c r="EM1585"/>
      <c r="EN1585"/>
      <c r="EO1585"/>
      <c r="EP1585"/>
      <c r="EQ1585"/>
      <c r="ER1585"/>
      <c r="ES1585"/>
      <c r="ET1585"/>
      <c r="EU1585"/>
      <c r="EV1585"/>
      <c r="EW1585"/>
      <c r="EX1585"/>
      <c r="EY1585"/>
      <c r="EZ1585"/>
      <c r="FA1585"/>
    </row>
    <row r="1586" spans="5:157" x14ac:dyDescent="0.25">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c r="EK1586"/>
      <c r="EL1586"/>
      <c r="EM1586"/>
      <c r="EN1586"/>
      <c r="EO1586"/>
      <c r="EP1586"/>
      <c r="EQ1586"/>
      <c r="ER1586"/>
      <c r="ES1586"/>
      <c r="ET1586"/>
      <c r="EU1586"/>
      <c r="EV1586"/>
      <c r="EW1586"/>
      <c r="EX1586"/>
      <c r="EY1586"/>
      <c r="EZ1586"/>
      <c r="FA1586"/>
    </row>
    <row r="1587" spans="5:157" x14ac:dyDescent="0.25">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c r="EK1587"/>
      <c r="EL1587"/>
      <c r="EM1587"/>
      <c r="EN1587"/>
      <c r="EO1587"/>
      <c r="EP1587"/>
      <c r="EQ1587"/>
      <c r="ER1587"/>
      <c r="ES1587"/>
      <c r="ET1587"/>
      <c r="EU1587"/>
      <c r="EV1587"/>
      <c r="EW1587"/>
      <c r="EX1587"/>
      <c r="EY1587"/>
      <c r="EZ1587"/>
      <c r="FA1587"/>
    </row>
    <row r="1588" spans="5:157" x14ac:dyDescent="0.25">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c r="EK1588"/>
      <c r="EL1588"/>
      <c r="EM1588"/>
      <c r="EN1588"/>
      <c r="EO1588"/>
      <c r="EP1588"/>
      <c r="EQ1588"/>
      <c r="ER1588"/>
      <c r="ES1588"/>
      <c r="ET1588"/>
      <c r="EU1588"/>
      <c r="EV1588"/>
      <c r="EW1588"/>
      <c r="EX1588"/>
      <c r="EY1588"/>
      <c r="EZ1588"/>
      <c r="FA1588"/>
    </row>
    <row r="1589" spans="5:157" x14ac:dyDescent="0.25">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c r="EK1589"/>
      <c r="EL1589"/>
      <c r="EM1589"/>
      <c r="EN1589"/>
      <c r="EO1589"/>
      <c r="EP1589"/>
      <c r="EQ1589"/>
      <c r="ER1589"/>
      <c r="ES1589"/>
      <c r="ET1589"/>
      <c r="EU1589"/>
      <c r="EV1589"/>
      <c r="EW1589"/>
      <c r="EX1589"/>
      <c r="EY1589"/>
      <c r="EZ1589"/>
      <c r="FA1589"/>
    </row>
    <row r="1590" spans="5:157" x14ac:dyDescent="0.25">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c r="EI1590"/>
      <c r="EJ1590"/>
      <c r="EK1590"/>
      <c r="EL1590"/>
      <c r="EM1590"/>
      <c r="EN1590"/>
      <c r="EO1590"/>
      <c r="EP1590"/>
      <c r="EQ1590"/>
      <c r="ER1590"/>
      <c r="ES1590"/>
      <c r="ET1590"/>
      <c r="EU1590"/>
      <c r="EV1590"/>
      <c r="EW1590"/>
      <c r="EX1590"/>
      <c r="EY1590"/>
      <c r="EZ1590"/>
      <c r="FA1590"/>
    </row>
    <row r="1591" spans="5:157" x14ac:dyDescent="0.25">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c r="EI1591"/>
      <c r="EJ1591"/>
      <c r="EK1591"/>
      <c r="EL1591"/>
      <c r="EM1591"/>
      <c r="EN1591"/>
      <c r="EO1591"/>
      <c r="EP1591"/>
      <c r="EQ1591"/>
      <c r="ER1591"/>
      <c r="ES1591"/>
      <c r="ET1591"/>
      <c r="EU1591"/>
      <c r="EV1591"/>
      <c r="EW1591"/>
      <c r="EX1591"/>
      <c r="EY1591"/>
      <c r="EZ1591"/>
      <c r="FA1591"/>
    </row>
    <row r="1592" spans="5:157" x14ac:dyDescent="0.25">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c r="EI1592"/>
      <c r="EJ1592"/>
      <c r="EK1592"/>
      <c r="EL1592"/>
      <c r="EM1592"/>
      <c r="EN1592"/>
      <c r="EO1592"/>
      <c r="EP1592"/>
      <c r="EQ1592"/>
      <c r="ER1592"/>
      <c r="ES1592"/>
      <c r="ET1592"/>
      <c r="EU1592"/>
      <c r="EV1592"/>
      <c r="EW1592"/>
      <c r="EX1592"/>
      <c r="EY1592"/>
      <c r="EZ1592"/>
      <c r="FA1592"/>
    </row>
    <row r="1593" spans="5:157" x14ac:dyDescent="0.25">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c r="EI1593"/>
      <c r="EJ1593"/>
      <c r="EK1593"/>
      <c r="EL1593"/>
      <c r="EM1593"/>
      <c r="EN1593"/>
      <c r="EO1593"/>
      <c r="EP1593"/>
      <c r="EQ1593"/>
      <c r="ER1593"/>
      <c r="ES1593"/>
      <c r="ET1593"/>
      <c r="EU1593"/>
      <c r="EV1593"/>
      <c r="EW1593"/>
      <c r="EX1593"/>
      <c r="EY1593"/>
      <c r="EZ1593"/>
      <c r="FA1593"/>
    </row>
    <row r="1594" spans="5:157" x14ac:dyDescent="0.25">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c r="EK1594"/>
      <c r="EL1594"/>
      <c r="EM1594"/>
      <c r="EN1594"/>
      <c r="EO1594"/>
      <c r="EP1594"/>
      <c r="EQ1594"/>
      <c r="ER1594"/>
      <c r="ES1594"/>
      <c r="ET1594"/>
      <c r="EU1594"/>
      <c r="EV1594"/>
      <c r="EW1594"/>
      <c r="EX1594"/>
      <c r="EY1594"/>
      <c r="EZ1594"/>
      <c r="FA1594"/>
    </row>
    <row r="1595" spans="5:157" x14ac:dyDescent="0.2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c r="EK1595"/>
      <c r="EL1595"/>
      <c r="EM1595"/>
      <c r="EN1595"/>
      <c r="EO1595"/>
      <c r="EP1595"/>
      <c r="EQ1595"/>
      <c r="ER1595"/>
      <c r="ES1595"/>
      <c r="ET1595"/>
      <c r="EU1595"/>
      <c r="EV1595"/>
      <c r="EW1595"/>
      <c r="EX1595"/>
      <c r="EY1595"/>
      <c r="EZ1595"/>
      <c r="FA1595"/>
    </row>
    <row r="1596" spans="5:157" x14ac:dyDescent="0.25">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c r="EK1596"/>
      <c r="EL1596"/>
      <c r="EM1596"/>
      <c r="EN1596"/>
      <c r="EO1596"/>
      <c r="EP1596"/>
      <c r="EQ1596"/>
      <c r="ER1596"/>
      <c r="ES1596"/>
      <c r="ET1596"/>
      <c r="EU1596"/>
      <c r="EV1596"/>
      <c r="EW1596"/>
      <c r="EX1596"/>
      <c r="EY1596"/>
      <c r="EZ1596"/>
      <c r="FA1596"/>
    </row>
    <row r="1597" spans="5:157" x14ac:dyDescent="0.25">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c r="EI1597"/>
      <c r="EJ1597"/>
      <c r="EK1597"/>
      <c r="EL1597"/>
      <c r="EM1597"/>
      <c r="EN1597"/>
      <c r="EO1597"/>
      <c r="EP1597"/>
      <c r="EQ1597"/>
      <c r="ER1597"/>
      <c r="ES1597"/>
      <c r="ET1597"/>
      <c r="EU1597"/>
      <c r="EV1597"/>
      <c r="EW1597"/>
      <c r="EX1597"/>
      <c r="EY1597"/>
      <c r="EZ1597"/>
      <c r="FA1597"/>
    </row>
    <row r="1598" spans="5:157" x14ac:dyDescent="0.25">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c r="EK1598"/>
      <c r="EL1598"/>
      <c r="EM1598"/>
      <c r="EN1598"/>
      <c r="EO1598"/>
      <c r="EP1598"/>
      <c r="EQ1598"/>
      <c r="ER1598"/>
      <c r="ES1598"/>
      <c r="ET1598"/>
      <c r="EU1598"/>
      <c r="EV1598"/>
      <c r="EW1598"/>
      <c r="EX1598"/>
      <c r="EY1598"/>
      <c r="EZ1598"/>
      <c r="FA1598"/>
    </row>
    <row r="1599" spans="5:157" x14ac:dyDescent="0.25">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c r="EK1599"/>
      <c r="EL1599"/>
      <c r="EM1599"/>
      <c r="EN1599"/>
      <c r="EO1599"/>
      <c r="EP1599"/>
      <c r="EQ1599"/>
      <c r="ER1599"/>
      <c r="ES1599"/>
      <c r="ET1599"/>
      <c r="EU1599"/>
      <c r="EV1599"/>
      <c r="EW1599"/>
      <c r="EX1599"/>
      <c r="EY1599"/>
      <c r="EZ1599"/>
      <c r="FA1599"/>
    </row>
    <row r="1600" spans="5:157" x14ac:dyDescent="0.25">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c r="EK1600"/>
      <c r="EL1600"/>
      <c r="EM1600"/>
      <c r="EN1600"/>
      <c r="EO1600"/>
      <c r="EP1600"/>
      <c r="EQ1600"/>
      <c r="ER1600"/>
      <c r="ES1600"/>
      <c r="ET1600"/>
      <c r="EU1600"/>
      <c r="EV1600"/>
      <c r="EW1600"/>
      <c r="EX1600"/>
      <c r="EY1600"/>
      <c r="EZ1600"/>
      <c r="FA1600"/>
    </row>
    <row r="1601" spans="5:157" x14ac:dyDescent="0.25">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c r="EK1601"/>
      <c r="EL1601"/>
      <c r="EM1601"/>
      <c r="EN1601"/>
      <c r="EO1601"/>
      <c r="EP1601"/>
      <c r="EQ1601"/>
      <c r="ER1601"/>
      <c r="ES1601"/>
      <c r="ET1601"/>
      <c r="EU1601"/>
      <c r="EV1601"/>
      <c r="EW1601"/>
      <c r="EX1601"/>
      <c r="EY1601"/>
      <c r="EZ1601"/>
      <c r="FA1601"/>
    </row>
    <row r="1602" spans="5:157" x14ac:dyDescent="0.25">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c r="EK1602"/>
      <c r="EL1602"/>
      <c r="EM1602"/>
      <c r="EN1602"/>
      <c r="EO1602"/>
      <c r="EP1602"/>
      <c r="EQ1602"/>
      <c r="ER1602"/>
      <c r="ES1602"/>
      <c r="ET1602"/>
      <c r="EU1602"/>
      <c r="EV1602"/>
      <c r="EW1602"/>
      <c r="EX1602"/>
      <c r="EY1602"/>
      <c r="EZ1602"/>
      <c r="FA1602"/>
    </row>
    <row r="1603" spans="5:157" x14ac:dyDescent="0.25">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c r="EK1603"/>
      <c r="EL1603"/>
      <c r="EM1603"/>
      <c r="EN1603"/>
      <c r="EO1603"/>
      <c r="EP1603"/>
      <c r="EQ1603"/>
      <c r="ER1603"/>
      <c r="ES1603"/>
      <c r="ET1603"/>
      <c r="EU1603"/>
      <c r="EV1603"/>
      <c r="EW1603"/>
      <c r="EX1603"/>
      <c r="EY1603"/>
      <c r="EZ1603"/>
      <c r="FA1603"/>
    </row>
    <row r="1604" spans="5:157" x14ac:dyDescent="0.25">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c r="EK1604"/>
      <c r="EL1604"/>
      <c r="EM1604"/>
      <c r="EN1604"/>
      <c r="EO1604"/>
      <c r="EP1604"/>
      <c r="EQ1604"/>
      <c r="ER1604"/>
      <c r="ES1604"/>
      <c r="ET1604"/>
      <c r="EU1604"/>
      <c r="EV1604"/>
      <c r="EW1604"/>
      <c r="EX1604"/>
      <c r="EY1604"/>
      <c r="EZ1604"/>
      <c r="FA1604"/>
    </row>
    <row r="1605" spans="5:157" x14ac:dyDescent="0.2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c r="EK1605"/>
      <c r="EL1605"/>
      <c r="EM1605"/>
      <c r="EN1605"/>
      <c r="EO1605"/>
      <c r="EP1605"/>
      <c r="EQ1605"/>
      <c r="ER1605"/>
      <c r="ES1605"/>
      <c r="ET1605"/>
      <c r="EU1605"/>
      <c r="EV1605"/>
      <c r="EW1605"/>
      <c r="EX1605"/>
      <c r="EY1605"/>
      <c r="EZ1605"/>
      <c r="FA1605"/>
    </row>
    <row r="1606" spans="5:157" x14ac:dyDescent="0.25">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c r="EI1606"/>
      <c r="EJ1606"/>
      <c r="EK1606"/>
      <c r="EL1606"/>
      <c r="EM1606"/>
      <c r="EN1606"/>
      <c r="EO1606"/>
      <c r="EP1606"/>
      <c r="EQ1606"/>
      <c r="ER1606"/>
      <c r="ES1606"/>
      <c r="ET1606"/>
      <c r="EU1606"/>
      <c r="EV1606"/>
      <c r="EW1606"/>
      <c r="EX1606"/>
      <c r="EY1606"/>
      <c r="EZ1606"/>
      <c r="FA1606"/>
    </row>
    <row r="1607" spans="5:157" x14ac:dyDescent="0.25">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c r="EI1607"/>
      <c r="EJ1607"/>
      <c r="EK1607"/>
      <c r="EL1607"/>
      <c r="EM1607"/>
      <c r="EN1607"/>
      <c r="EO1607"/>
      <c r="EP1607"/>
      <c r="EQ1607"/>
      <c r="ER1607"/>
      <c r="ES1607"/>
      <c r="ET1607"/>
      <c r="EU1607"/>
      <c r="EV1607"/>
      <c r="EW1607"/>
      <c r="EX1607"/>
      <c r="EY1607"/>
      <c r="EZ1607"/>
      <c r="FA1607"/>
    </row>
    <row r="1608" spans="5:157" x14ac:dyDescent="0.25">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c r="EI1608"/>
      <c r="EJ1608"/>
      <c r="EK1608"/>
      <c r="EL1608"/>
      <c r="EM1608"/>
      <c r="EN1608"/>
      <c r="EO1608"/>
      <c r="EP1608"/>
      <c r="EQ1608"/>
      <c r="ER1608"/>
      <c r="ES1608"/>
      <c r="ET1608"/>
      <c r="EU1608"/>
      <c r="EV1608"/>
      <c r="EW1608"/>
      <c r="EX1608"/>
      <c r="EY1608"/>
      <c r="EZ1608"/>
      <c r="FA1608"/>
    </row>
    <row r="1609" spans="5:157" x14ac:dyDescent="0.25">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c r="EI1609"/>
      <c r="EJ1609"/>
      <c r="EK1609"/>
      <c r="EL1609"/>
      <c r="EM1609"/>
      <c r="EN1609"/>
      <c r="EO1609"/>
      <c r="EP1609"/>
      <c r="EQ1609"/>
      <c r="ER1609"/>
      <c r="ES1609"/>
      <c r="ET1609"/>
      <c r="EU1609"/>
      <c r="EV1609"/>
      <c r="EW1609"/>
      <c r="EX1609"/>
      <c r="EY1609"/>
      <c r="EZ1609"/>
      <c r="FA1609"/>
    </row>
    <row r="1610" spans="5:157" x14ac:dyDescent="0.25">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c r="EK1610"/>
      <c r="EL1610"/>
      <c r="EM1610"/>
      <c r="EN1610"/>
      <c r="EO1610"/>
      <c r="EP1610"/>
      <c r="EQ1610"/>
      <c r="ER1610"/>
      <c r="ES1610"/>
      <c r="ET1610"/>
      <c r="EU1610"/>
      <c r="EV1610"/>
      <c r="EW1610"/>
      <c r="EX1610"/>
      <c r="EY1610"/>
      <c r="EZ1610"/>
      <c r="FA1610"/>
    </row>
    <row r="1611" spans="5:157" x14ac:dyDescent="0.25">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c r="EK1611"/>
      <c r="EL1611"/>
      <c r="EM1611"/>
      <c r="EN1611"/>
      <c r="EO1611"/>
      <c r="EP1611"/>
      <c r="EQ1611"/>
      <c r="ER1611"/>
      <c r="ES1611"/>
      <c r="ET1611"/>
      <c r="EU1611"/>
      <c r="EV1611"/>
      <c r="EW1611"/>
      <c r="EX1611"/>
      <c r="EY1611"/>
      <c r="EZ1611"/>
      <c r="FA1611"/>
    </row>
    <row r="1612" spans="5:157" x14ac:dyDescent="0.25">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c r="EK1612"/>
      <c r="EL1612"/>
      <c r="EM1612"/>
      <c r="EN1612"/>
      <c r="EO1612"/>
      <c r="EP1612"/>
      <c r="EQ1612"/>
      <c r="ER1612"/>
      <c r="ES1612"/>
      <c r="ET1612"/>
      <c r="EU1612"/>
      <c r="EV1612"/>
      <c r="EW1612"/>
      <c r="EX1612"/>
      <c r="EY1612"/>
      <c r="EZ1612"/>
      <c r="FA1612"/>
    </row>
    <row r="1613" spans="5:157" x14ac:dyDescent="0.25">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c r="EK1613"/>
      <c r="EL1613"/>
      <c r="EM1613"/>
      <c r="EN1613"/>
      <c r="EO1613"/>
      <c r="EP1613"/>
      <c r="EQ1613"/>
      <c r="ER1613"/>
      <c r="ES1613"/>
      <c r="ET1613"/>
      <c r="EU1613"/>
      <c r="EV1613"/>
      <c r="EW1613"/>
      <c r="EX1613"/>
      <c r="EY1613"/>
      <c r="EZ1613"/>
      <c r="FA1613"/>
    </row>
    <row r="1614" spans="5:157" x14ac:dyDescent="0.25">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c r="EK1614"/>
      <c r="EL1614"/>
      <c r="EM1614"/>
      <c r="EN1614"/>
      <c r="EO1614"/>
      <c r="EP1614"/>
      <c r="EQ1614"/>
      <c r="ER1614"/>
      <c r="ES1614"/>
      <c r="ET1614"/>
      <c r="EU1614"/>
      <c r="EV1614"/>
      <c r="EW1614"/>
      <c r="EX1614"/>
      <c r="EY1614"/>
      <c r="EZ1614"/>
      <c r="FA1614"/>
    </row>
    <row r="1615" spans="5:157" x14ac:dyDescent="0.2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c r="EK1615"/>
      <c r="EL1615"/>
      <c r="EM1615"/>
      <c r="EN1615"/>
      <c r="EO1615"/>
      <c r="EP1615"/>
      <c r="EQ1615"/>
      <c r="ER1615"/>
      <c r="ES1615"/>
      <c r="ET1615"/>
      <c r="EU1615"/>
      <c r="EV1615"/>
      <c r="EW1615"/>
      <c r="EX1615"/>
      <c r="EY1615"/>
      <c r="EZ1615"/>
      <c r="FA1615"/>
    </row>
    <row r="1616" spans="5:157" x14ac:dyDescent="0.25">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c r="EK1616"/>
      <c r="EL1616"/>
      <c r="EM1616"/>
      <c r="EN1616"/>
      <c r="EO1616"/>
      <c r="EP1616"/>
      <c r="EQ1616"/>
      <c r="ER1616"/>
      <c r="ES1616"/>
      <c r="ET1616"/>
      <c r="EU1616"/>
      <c r="EV1616"/>
      <c r="EW1616"/>
      <c r="EX1616"/>
      <c r="EY1616"/>
      <c r="EZ1616"/>
      <c r="FA1616"/>
    </row>
    <row r="1617" spans="5:157" x14ac:dyDescent="0.25">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c r="EK1617"/>
      <c r="EL1617"/>
      <c r="EM1617"/>
      <c r="EN1617"/>
      <c r="EO1617"/>
      <c r="EP1617"/>
      <c r="EQ1617"/>
      <c r="ER1617"/>
      <c r="ES1617"/>
      <c r="ET1617"/>
      <c r="EU1617"/>
      <c r="EV1617"/>
      <c r="EW1617"/>
      <c r="EX1617"/>
      <c r="EY1617"/>
      <c r="EZ1617"/>
      <c r="FA1617"/>
    </row>
    <row r="1618" spans="5:157" x14ac:dyDescent="0.25">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c r="EK1618"/>
      <c r="EL1618"/>
      <c r="EM1618"/>
      <c r="EN1618"/>
      <c r="EO1618"/>
      <c r="EP1618"/>
      <c r="EQ1618"/>
      <c r="ER1618"/>
      <c r="ES1618"/>
      <c r="ET1618"/>
      <c r="EU1618"/>
      <c r="EV1618"/>
      <c r="EW1618"/>
      <c r="EX1618"/>
      <c r="EY1618"/>
      <c r="EZ1618"/>
      <c r="FA1618"/>
    </row>
    <row r="1619" spans="5:157" x14ac:dyDescent="0.25">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c r="EK1619"/>
      <c r="EL1619"/>
      <c r="EM1619"/>
      <c r="EN1619"/>
      <c r="EO1619"/>
      <c r="EP1619"/>
      <c r="EQ1619"/>
      <c r="ER1619"/>
      <c r="ES1619"/>
      <c r="ET1619"/>
      <c r="EU1619"/>
      <c r="EV1619"/>
      <c r="EW1619"/>
      <c r="EX1619"/>
      <c r="EY1619"/>
      <c r="EZ1619"/>
      <c r="FA1619"/>
    </row>
    <row r="1620" spans="5:157" x14ac:dyDescent="0.25">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c r="EI1620"/>
      <c r="EJ1620"/>
      <c r="EK1620"/>
      <c r="EL1620"/>
      <c r="EM1620"/>
      <c r="EN1620"/>
      <c r="EO1620"/>
      <c r="EP1620"/>
      <c r="EQ1620"/>
      <c r="ER1620"/>
      <c r="ES1620"/>
      <c r="ET1620"/>
      <c r="EU1620"/>
      <c r="EV1620"/>
      <c r="EW1620"/>
      <c r="EX1620"/>
      <c r="EY1620"/>
      <c r="EZ1620"/>
      <c r="FA1620"/>
    </row>
    <row r="1621" spans="5:157" x14ac:dyDescent="0.25">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c r="EG1621"/>
      <c r="EH1621"/>
      <c r="EI1621"/>
      <c r="EJ1621"/>
      <c r="EK1621"/>
      <c r="EL1621"/>
      <c r="EM1621"/>
      <c r="EN1621"/>
      <c r="EO1621"/>
      <c r="EP1621"/>
      <c r="EQ1621"/>
      <c r="ER1621"/>
      <c r="ES1621"/>
      <c r="ET1621"/>
      <c r="EU1621"/>
      <c r="EV1621"/>
      <c r="EW1621"/>
      <c r="EX1621"/>
      <c r="EY1621"/>
      <c r="EZ1621"/>
      <c r="FA1621"/>
    </row>
    <row r="1622" spans="5:157" x14ac:dyDescent="0.25">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c r="EI1622"/>
      <c r="EJ1622"/>
      <c r="EK1622"/>
      <c r="EL1622"/>
      <c r="EM1622"/>
      <c r="EN1622"/>
      <c r="EO1622"/>
      <c r="EP1622"/>
      <c r="EQ1622"/>
      <c r="ER1622"/>
      <c r="ES1622"/>
      <c r="ET1622"/>
      <c r="EU1622"/>
      <c r="EV1622"/>
      <c r="EW1622"/>
      <c r="EX1622"/>
      <c r="EY1622"/>
      <c r="EZ1622"/>
      <c r="FA1622"/>
    </row>
    <row r="1623" spans="5:157" x14ac:dyDescent="0.25">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c r="EI1623"/>
      <c r="EJ1623"/>
      <c r="EK1623"/>
      <c r="EL1623"/>
      <c r="EM1623"/>
      <c r="EN1623"/>
      <c r="EO1623"/>
      <c r="EP1623"/>
      <c r="EQ1623"/>
      <c r="ER1623"/>
      <c r="ES1623"/>
      <c r="ET1623"/>
      <c r="EU1623"/>
      <c r="EV1623"/>
      <c r="EW1623"/>
      <c r="EX1623"/>
      <c r="EY1623"/>
      <c r="EZ1623"/>
      <c r="FA1623"/>
    </row>
    <row r="1624" spans="5:157" x14ac:dyDescent="0.25">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c r="EI1624"/>
      <c r="EJ1624"/>
      <c r="EK1624"/>
      <c r="EL1624"/>
      <c r="EM1624"/>
      <c r="EN1624"/>
      <c r="EO1624"/>
      <c r="EP1624"/>
      <c r="EQ1624"/>
      <c r="ER1624"/>
      <c r="ES1624"/>
      <c r="ET1624"/>
      <c r="EU1624"/>
      <c r="EV1624"/>
      <c r="EW1624"/>
      <c r="EX1624"/>
      <c r="EY1624"/>
      <c r="EZ1624"/>
      <c r="FA1624"/>
    </row>
    <row r="1625" spans="5:157" x14ac:dyDescent="0.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c r="EI1625"/>
      <c r="EJ1625"/>
      <c r="EK1625"/>
      <c r="EL1625"/>
      <c r="EM1625"/>
      <c r="EN1625"/>
      <c r="EO1625"/>
      <c r="EP1625"/>
      <c r="EQ1625"/>
      <c r="ER1625"/>
      <c r="ES1625"/>
      <c r="ET1625"/>
      <c r="EU1625"/>
      <c r="EV1625"/>
      <c r="EW1625"/>
      <c r="EX1625"/>
      <c r="EY1625"/>
      <c r="EZ1625"/>
      <c r="FA1625"/>
    </row>
    <row r="1626" spans="5:157" x14ac:dyDescent="0.25">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c r="EI1626"/>
      <c r="EJ1626"/>
      <c r="EK1626"/>
      <c r="EL1626"/>
      <c r="EM1626"/>
      <c r="EN1626"/>
      <c r="EO1626"/>
      <c r="EP1626"/>
      <c r="EQ1626"/>
      <c r="ER1626"/>
      <c r="ES1626"/>
      <c r="ET1626"/>
      <c r="EU1626"/>
      <c r="EV1626"/>
      <c r="EW1626"/>
      <c r="EX1626"/>
      <c r="EY1626"/>
      <c r="EZ1626"/>
      <c r="FA1626"/>
    </row>
    <row r="1627" spans="5:157" x14ac:dyDescent="0.25">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c r="EI1627"/>
      <c r="EJ1627"/>
      <c r="EK1627"/>
      <c r="EL1627"/>
      <c r="EM1627"/>
      <c r="EN1627"/>
      <c r="EO1627"/>
      <c r="EP1627"/>
      <c r="EQ1627"/>
      <c r="ER1627"/>
      <c r="ES1627"/>
      <c r="ET1627"/>
      <c r="EU1627"/>
      <c r="EV1627"/>
      <c r="EW1627"/>
      <c r="EX1627"/>
      <c r="EY1627"/>
      <c r="EZ1627"/>
      <c r="FA1627"/>
    </row>
    <row r="1628" spans="5:157" x14ac:dyDescent="0.25">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c r="EK1628"/>
      <c r="EL1628"/>
      <c r="EM1628"/>
      <c r="EN1628"/>
      <c r="EO1628"/>
      <c r="EP1628"/>
      <c r="EQ1628"/>
      <c r="ER1628"/>
      <c r="ES1628"/>
      <c r="ET1628"/>
      <c r="EU1628"/>
      <c r="EV1628"/>
      <c r="EW1628"/>
      <c r="EX1628"/>
      <c r="EY1628"/>
      <c r="EZ1628"/>
      <c r="FA1628"/>
    </row>
    <row r="1629" spans="5:157" x14ac:dyDescent="0.25">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c r="EK1629"/>
      <c r="EL1629"/>
      <c r="EM1629"/>
      <c r="EN1629"/>
      <c r="EO1629"/>
      <c r="EP1629"/>
      <c r="EQ1629"/>
      <c r="ER1629"/>
      <c r="ES1629"/>
      <c r="ET1629"/>
      <c r="EU1629"/>
      <c r="EV1629"/>
      <c r="EW1629"/>
      <c r="EX1629"/>
      <c r="EY1629"/>
      <c r="EZ1629"/>
      <c r="FA1629"/>
    </row>
    <row r="1630" spans="5:157" x14ac:dyDescent="0.25">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c r="EK1630"/>
      <c r="EL1630"/>
      <c r="EM1630"/>
      <c r="EN1630"/>
      <c r="EO1630"/>
      <c r="EP1630"/>
      <c r="EQ1630"/>
      <c r="ER1630"/>
      <c r="ES1630"/>
      <c r="ET1630"/>
      <c r="EU1630"/>
      <c r="EV1630"/>
      <c r="EW1630"/>
      <c r="EX1630"/>
      <c r="EY1630"/>
      <c r="EZ1630"/>
      <c r="FA1630"/>
    </row>
    <row r="1631" spans="5:157" x14ac:dyDescent="0.25">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c r="EK1631"/>
      <c r="EL1631"/>
      <c r="EM1631"/>
      <c r="EN1631"/>
      <c r="EO1631"/>
      <c r="EP1631"/>
      <c r="EQ1631"/>
      <c r="ER1631"/>
      <c r="ES1631"/>
      <c r="ET1631"/>
      <c r="EU1631"/>
      <c r="EV1631"/>
      <c r="EW1631"/>
      <c r="EX1631"/>
      <c r="EY1631"/>
      <c r="EZ1631"/>
      <c r="FA1631"/>
    </row>
    <row r="1632" spans="5:157" x14ac:dyDescent="0.25">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c r="EK1632"/>
      <c r="EL1632"/>
      <c r="EM1632"/>
      <c r="EN1632"/>
      <c r="EO1632"/>
      <c r="EP1632"/>
      <c r="EQ1632"/>
      <c r="ER1632"/>
      <c r="ES1632"/>
      <c r="ET1632"/>
      <c r="EU1632"/>
      <c r="EV1632"/>
      <c r="EW1632"/>
      <c r="EX1632"/>
      <c r="EY1632"/>
      <c r="EZ1632"/>
      <c r="FA1632"/>
    </row>
    <row r="1633" spans="5:157" x14ac:dyDescent="0.25">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c r="EK1633"/>
      <c r="EL1633"/>
      <c r="EM1633"/>
      <c r="EN1633"/>
      <c r="EO1633"/>
      <c r="EP1633"/>
      <c r="EQ1633"/>
      <c r="ER1633"/>
      <c r="ES1633"/>
      <c r="ET1633"/>
      <c r="EU1633"/>
      <c r="EV1633"/>
      <c r="EW1633"/>
      <c r="EX1633"/>
      <c r="EY1633"/>
      <c r="EZ1633"/>
      <c r="FA1633"/>
    </row>
    <row r="1634" spans="5:157" x14ac:dyDescent="0.25">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c r="EK1634"/>
      <c r="EL1634"/>
      <c r="EM1634"/>
      <c r="EN1634"/>
      <c r="EO1634"/>
      <c r="EP1634"/>
      <c r="EQ1634"/>
      <c r="ER1634"/>
      <c r="ES1634"/>
      <c r="ET1634"/>
      <c r="EU1634"/>
      <c r="EV1634"/>
      <c r="EW1634"/>
      <c r="EX1634"/>
      <c r="EY1634"/>
      <c r="EZ1634"/>
      <c r="FA1634"/>
    </row>
    <row r="1635" spans="5:157" x14ac:dyDescent="0.2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c r="EI1635"/>
      <c r="EJ1635"/>
      <c r="EK1635"/>
      <c r="EL1635"/>
      <c r="EM1635"/>
      <c r="EN1635"/>
      <c r="EO1635"/>
      <c r="EP1635"/>
      <c r="EQ1635"/>
      <c r="ER1635"/>
      <c r="ES1635"/>
      <c r="ET1635"/>
      <c r="EU1635"/>
      <c r="EV1635"/>
      <c r="EW1635"/>
      <c r="EX1635"/>
      <c r="EY1635"/>
      <c r="EZ1635"/>
      <c r="FA1635"/>
    </row>
    <row r="1636" spans="5:157" x14ac:dyDescent="0.25">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c r="EF1636"/>
      <c r="EG1636"/>
      <c r="EH1636"/>
      <c r="EI1636"/>
      <c r="EJ1636"/>
      <c r="EK1636"/>
      <c r="EL1636"/>
      <c r="EM1636"/>
      <c r="EN1636"/>
      <c r="EO1636"/>
      <c r="EP1636"/>
      <c r="EQ1636"/>
      <c r="ER1636"/>
      <c r="ES1636"/>
      <c r="ET1636"/>
      <c r="EU1636"/>
      <c r="EV1636"/>
      <c r="EW1636"/>
      <c r="EX1636"/>
      <c r="EY1636"/>
      <c r="EZ1636"/>
      <c r="FA1636"/>
    </row>
    <row r="1637" spans="5:157" x14ac:dyDescent="0.25">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c r="EK1637"/>
      <c r="EL1637"/>
      <c r="EM1637"/>
      <c r="EN1637"/>
      <c r="EO1637"/>
      <c r="EP1637"/>
      <c r="EQ1637"/>
      <c r="ER1637"/>
      <c r="ES1637"/>
      <c r="ET1637"/>
      <c r="EU1637"/>
      <c r="EV1637"/>
      <c r="EW1637"/>
      <c r="EX1637"/>
      <c r="EY1637"/>
      <c r="EZ1637"/>
      <c r="FA1637"/>
    </row>
    <row r="1638" spans="5:157" x14ac:dyDescent="0.25">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c r="EI1638"/>
      <c r="EJ1638"/>
      <c r="EK1638"/>
      <c r="EL1638"/>
      <c r="EM1638"/>
      <c r="EN1638"/>
      <c r="EO1638"/>
      <c r="EP1638"/>
      <c r="EQ1638"/>
      <c r="ER1638"/>
      <c r="ES1638"/>
      <c r="ET1638"/>
      <c r="EU1638"/>
      <c r="EV1638"/>
      <c r="EW1638"/>
      <c r="EX1638"/>
      <c r="EY1638"/>
      <c r="EZ1638"/>
      <c r="FA1638"/>
    </row>
    <row r="1639" spans="5:157" x14ac:dyDescent="0.25">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c r="EI1639"/>
      <c r="EJ1639"/>
      <c r="EK1639"/>
      <c r="EL1639"/>
      <c r="EM1639"/>
      <c r="EN1639"/>
      <c r="EO1639"/>
      <c r="EP1639"/>
      <c r="EQ1639"/>
      <c r="ER1639"/>
      <c r="ES1639"/>
      <c r="ET1639"/>
      <c r="EU1639"/>
      <c r="EV1639"/>
      <c r="EW1639"/>
      <c r="EX1639"/>
      <c r="EY1639"/>
      <c r="EZ1639"/>
      <c r="FA1639"/>
    </row>
    <row r="1640" spans="5:157" x14ac:dyDescent="0.25">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c r="EK1640"/>
      <c r="EL1640"/>
      <c r="EM1640"/>
      <c r="EN1640"/>
      <c r="EO1640"/>
      <c r="EP1640"/>
      <c r="EQ1640"/>
      <c r="ER1640"/>
      <c r="ES1640"/>
      <c r="ET1640"/>
      <c r="EU1640"/>
      <c r="EV1640"/>
      <c r="EW1640"/>
      <c r="EX1640"/>
      <c r="EY1640"/>
      <c r="EZ1640"/>
      <c r="FA1640"/>
    </row>
    <row r="1641" spans="5:157" x14ac:dyDescent="0.25">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c r="EK1641"/>
      <c r="EL1641"/>
      <c r="EM1641"/>
      <c r="EN1641"/>
      <c r="EO1641"/>
      <c r="EP1641"/>
      <c r="EQ1641"/>
      <c r="ER1641"/>
      <c r="ES1641"/>
      <c r="ET1641"/>
      <c r="EU1641"/>
      <c r="EV1641"/>
      <c r="EW1641"/>
      <c r="EX1641"/>
      <c r="EY1641"/>
      <c r="EZ1641"/>
      <c r="FA1641"/>
    </row>
    <row r="1642" spans="5:157" x14ac:dyDescent="0.25">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c r="EI1642"/>
      <c r="EJ1642"/>
      <c r="EK1642"/>
      <c r="EL1642"/>
      <c r="EM1642"/>
      <c r="EN1642"/>
      <c r="EO1642"/>
      <c r="EP1642"/>
      <c r="EQ1642"/>
      <c r="ER1642"/>
      <c r="ES1642"/>
      <c r="ET1642"/>
      <c r="EU1642"/>
      <c r="EV1642"/>
      <c r="EW1642"/>
      <c r="EX1642"/>
      <c r="EY1642"/>
      <c r="EZ1642"/>
      <c r="FA1642"/>
    </row>
    <row r="1643" spans="5:157" x14ac:dyDescent="0.25">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c r="EK1643"/>
      <c r="EL1643"/>
      <c r="EM1643"/>
      <c r="EN1643"/>
      <c r="EO1643"/>
      <c r="EP1643"/>
      <c r="EQ1643"/>
      <c r="ER1643"/>
      <c r="ES1643"/>
      <c r="ET1643"/>
      <c r="EU1643"/>
      <c r="EV1643"/>
      <c r="EW1643"/>
      <c r="EX1643"/>
      <c r="EY1643"/>
      <c r="EZ1643"/>
      <c r="FA1643"/>
    </row>
    <row r="1644" spans="5:157" x14ac:dyDescent="0.25">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c r="EK1644"/>
      <c r="EL1644"/>
      <c r="EM1644"/>
      <c r="EN1644"/>
      <c r="EO1644"/>
      <c r="EP1644"/>
      <c r="EQ1644"/>
      <c r="ER1644"/>
      <c r="ES1644"/>
      <c r="ET1644"/>
      <c r="EU1644"/>
      <c r="EV1644"/>
      <c r="EW1644"/>
      <c r="EX1644"/>
      <c r="EY1644"/>
      <c r="EZ1644"/>
      <c r="FA1644"/>
    </row>
    <row r="1645" spans="5:157" x14ac:dyDescent="0.2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c r="EK1645"/>
      <c r="EL1645"/>
      <c r="EM1645"/>
      <c r="EN1645"/>
      <c r="EO1645"/>
      <c r="EP1645"/>
      <c r="EQ1645"/>
      <c r="ER1645"/>
      <c r="ES1645"/>
      <c r="ET1645"/>
      <c r="EU1645"/>
      <c r="EV1645"/>
      <c r="EW1645"/>
      <c r="EX1645"/>
      <c r="EY1645"/>
      <c r="EZ1645"/>
      <c r="FA1645"/>
    </row>
    <row r="1646" spans="5:157" x14ac:dyDescent="0.25">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c r="EK1646"/>
      <c r="EL1646"/>
      <c r="EM1646"/>
      <c r="EN1646"/>
      <c r="EO1646"/>
      <c r="EP1646"/>
      <c r="EQ1646"/>
      <c r="ER1646"/>
      <c r="ES1646"/>
      <c r="ET1646"/>
      <c r="EU1646"/>
      <c r="EV1646"/>
      <c r="EW1646"/>
      <c r="EX1646"/>
      <c r="EY1646"/>
      <c r="EZ1646"/>
      <c r="FA1646"/>
    </row>
    <row r="1647" spans="5:157" x14ac:dyDescent="0.25">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c r="EK1647"/>
      <c r="EL1647"/>
      <c r="EM1647"/>
      <c r="EN1647"/>
      <c r="EO1647"/>
      <c r="EP1647"/>
      <c r="EQ1647"/>
      <c r="ER1647"/>
      <c r="ES1647"/>
      <c r="ET1647"/>
      <c r="EU1647"/>
      <c r="EV1647"/>
      <c r="EW1647"/>
      <c r="EX1647"/>
      <c r="EY1647"/>
      <c r="EZ1647"/>
      <c r="FA1647"/>
    </row>
    <row r="1648" spans="5:157" x14ac:dyDescent="0.25">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c r="EK1648"/>
      <c r="EL1648"/>
      <c r="EM1648"/>
      <c r="EN1648"/>
      <c r="EO1648"/>
      <c r="EP1648"/>
      <c r="EQ1648"/>
      <c r="ER1648"/>
      <c r="ES1648"/>
      <c r="ET1648"/>
      <c r="EU1648"/>
      <c r="EV1648"/>
      <c r="EW1648"/>
      <c r="EX1648"/>
      <c r="EY1648"/>
      <c r="EZ1648"/>
      <c r="FA1648"/>
    </row>
    <row r="1649" spans="5:157" x14ac:dyDescent="0.25">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c r="EI1649"/>
      <c r="EJ1649"/>
      <c r="EK1649"/>
      <c r="EL1649"/>
      <c r="EM1649"/>
      <c r="EN1649"/>
      <c r="EO1649"/>
      <c r="EP1649"/>
      <c r="EQ1649"/>
      <c r="ER1649"/>
      <c r="ES1649"/>
      <c r="ET1649"/>
      <c r="EU1649"/>
      <c r="EV1649"/>
      <c r="EW1649"/>
      <c r="EX1649"/>
      <c r="EY1649"/>
      <c r="EZ1649"/>
      <c r="FA1649"/>
    </row>
    <row r="1650" spans="5:157" x14ac:dyDescent="0.25">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c r="EI1650"/>
      <c r="EJ1650"/>
      <c r="EK1650"/>
      <c r="EL1650"/>
      <c r="EM1650"/>
      <c r="EN1650"/>
      <c r="EO1650"/>
      <c r="EP1650"/>
      <c r="EQ1650"/>
      <c r="ER1650"/>
      <c r="ES1650"/>
      <c r="ET1650"/>
      <c r="EU1650"/>
      <c r="EV1650"/>
      <c r="EW1650"/>
      <c r="EX1650"/>
      <c r="EY1650"/>
      <c r="EZ1650"/>
      <c r="FA1650"/>
    </row>
    <row r="1651" spans="5:157" x14ac:dyDescent="0.25">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c r="EK1651"/>
      <c r="EL1651"/>
      <c r="EM1651"/>
      <c r="EN1651"/>
      <c r="EO1651"/>
      <c r="EP1651"/>
      <c r="EQ1651"/>
      <c r="ER1651"/>
      <c r="ES1651"/>
      <c r="ET1651"/>
      <c r="EU1651"/>
      <c r="EV1651"/>
      <c r="EW1651"/>
      <c r="EX1651"/>
      <c r="EY1651"/>
      <c r="EZ1651"/>
      <c r="FA1651"/>
    </row>
    <row r="1652" spans="5:157" x14ac:dyDescent="0.25">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c r="EK1652"/>
      <c r="EL1652"/>
      <c r="EM1652"/>
      <c r="EN1652"/>
      <c r="EO1652"/>
      <c r="EP1652"/>
      <c r="EQ1652"/>
      <c r="ER1652"/>
      <c r="ES1652"/>
      <c r="ET1652"/>
      <c r="EU1652"/>
      <c r="EV1652"/>
      <c r="EW1652"/>
      <c r="EX1652"/>
      <c r="EY1652"/>
      <c r="EZ1652"/>
      <c r="FA1652"/>
    </row>
    <row r="1653" spans="5:157" x14ac:dyDescent="0.25">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c r="EK1653"/>
      <c r="EL1653"/>
      <c r="EM1653"/>
      <c r="EN1653"/>
      <c r="EO1653"/>
      <c r="EP1653"/>
      <c r="EQ1653"/>
      <c r="ER1653"/>
      <c r="ES1653"/>
      <c r="ET1653"/>
      <c r="EU1653"/>
      <c r="EV1653"/>
      <c r="EW1653"/>
      <c r="EX1653"/>
      <c r="EY1653"/>
      <c r="EZ1653"/>
      <c r="FA1653"/>
    </row>
    <row r="1654" spans="5:157" x14ac:dyDescent="0.25">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c r="EK1654"/>
      <c r="EL1654"/>
      <c r="EM1654"/>
      <c r="EN1654"/>
      <c r="EO1654"/>
      <c r="EP1654"/>
      <c r="EQ1654"/>
      <c r="ER1654"/>
      <c r="ES1654"/>
      <c r="ET1654"/>
      <c r="EU1654"/>
      <c r="EV1654"/>
      <c r="EW1654"/>
      <c r="EX1654"/>
      <c r="EY1654"/>
      <c r="EZ1654"/>
      <c r="FA1654"/>
    </row>
    <row r="1655" spans="5:157" x14ac:dyDescent="0.2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c r="EK1655"/>
      <c r="EL1655"/>
      <c r="EM1655"/>
      <c r="EN1655"/>
      <c r="EO1655"/>
      <c r="EP1655"/>
      <c r="EQ1655"/>
      <c r="ER1655"/>
      <c r="ES1655"/>
      <c r="ET1655"/>
      <c r="EU1655"/>
      <c r="EV1655"/>
      <c r="EW1655"/>
      <c r="EX1655"/>
      <c r="EY1655"/>
      <c r="EZ1655"/>
      <c r="FA1655"/>
    </row>
    <row r="1656" spans="5:157" x14ac:dyDescent="0.25">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c r="EI1656"/>
      <c r="EJ1656"/>
      <c r="EK1656"/>
      <c r="EL1656"/>
      <c r="EM1656"/>
      <c r="EN1656"/>
      <c r="EO1656"/>
      <c r="EP1656"/>
      <c r="EQ1656"/>
      <c r="ER1656"/>
      <c r="ES1656"/>
      <c r="ET1656"/>
      <c r="EU1656"/>
      <c r="EV1656"/>
      <c r="EW1656"/>
      <c r="EX1656"/>
      <c r="EY1656"/>
      <c r="EZ1656"/>
      <c r="FA1656"/>
    </row>
    <row r="1657" spans="5:157" x14ac:dyDescent="0.25">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c r="EK1657"/>
      <c r="EL1657"/>
      <c r="EM1657"/>
      <c r="EN1657"/>
      <c r="EO1657"/>
      <c r="EP1657"/>
      <c r="EQ1657"/>
      <c r="ER1657"/>
      <c r="ES1657"/>
      <c r="ET1657"/>
      <c r="EU1657"/>
      <c r="EV1657"/>
      <c r="EW1657"/>
      <c r="EX1657"/>
      <c r="EY1657"/>
      <c r="EZ1657"/>
      <c r="FA1657"/>
    </row>
    <row r="1658" spans="5:157" x14ac:dyDescent="0.25">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c r="EK1658"/>
      <c r="EL1658"/>
      <c r="EM1658"/>
      <c r="EN1658"/>
      <c r="EO1658"/>
      <c r="EP1658"/>
      <c r="EQ1658"/>
      <c r="ER1658"/>
      <c r="ES1658"/>
      <c r="ET1658"/>
      <c r="EU1658"/>
      <c r="EV1658"/>
      <c r="EW1658"/>
      <c r="EX1658"/>
      <c r="EY1658"/>
      <c r="EZ1658"/>
      <c r="FA1658"/>
    </row>
    <row r="1659" spans="5:157" x14ac:dyDescent="0.25">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c r="EK1659"/>
      <c r="EL1659"/>
      <c r="EM1659"/>
      <c r="EN1659"/>
      <c r="EO1659"/>
      <c r="EP1659"/>
      <c r="EQ1659"/>
      <c r="ER1659"/>
      <c r="ES1659"/>
      <c r="ET1659"/>
      <c r="EU1659"/>
      <c r="EV1659"/>
      <c r="EW1659"/>
      <c r="EX1659"/>
      <c r="EY1659"/>
      <c r="EZ1659"/>
      <c r="FA1659"/>
    </row>
    <row r="1660" spans="5:157" x14ac:dyDescent="0.25">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c r="EK1660"/>
      <c r="EL1660"/>
      <c r="EM1660"/>
      <c r="EN1660"/>
      <c r="EO1660"/>
      <c r="EP1660"/>
      <c r="EQ1660"/>
      <c r="ER1660"/>
      <c r="ES1660"/>
      <c r="ET1660"/>
      <c r="EU1660"/>
      <c r="EV1660"/>
      <c r="EW1660"/>
      <c r="EX1660"/>
      <c r="EY1660"/>
      <c r="EZ1660"/>
      <c r="FA1660"/>
    </row>
    <row r="1661" spans="5:157" x14ac:dyDescent="0.25">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c r="EG1661"/>
      <c r="EH1661"/>
      <c r="EI1661"/>
      <c r="EJ1661"/>
      <c r="EK1661"/>
      <c r="EL1661"/>
      <c r="EM1661"/>
      <c r="EN1661"/>
      <c r="EO1661"/>
      <c r="EP1661"/>
      <c r="EQ1661"/>
      <c r="ER1661"/>
      <c r="ES1661"/>
      <c r="ET1661"/>
      <c r="EU1661"/>
      <c r="EV1661"/>
      <c r="EW1661"/>
      <c r="EX1661"/>
      <c r="EY1661"/>
      <c r="EZ1661"/>
      <c r="FA1661"/>
    </row>
    <row r="1662" spans="5:157" x14ac:dyDescent="0.25">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c r="EI1662"/>
      <c r="EJ1662"/>
      <c r="EK1662"/>
      <c r="EL1662"/>
      <c r="EM1662"/>
      <c r="EN1662"/>
      <c r="EO1662"/>
      <c r="EP1662"/>
      <c r="EQ1662"/>
      <c r="ER1662"/>
      <c r="ES1662"/>
      <c r="ET1662"/>
      <c r="EU1662"/>
      <c r="EV1662"/>
      <c r="EW1662"/>
      <c r="EX1662"/>
      <c r="EY1662"/>
      <c r="EZ1662"/>
      <c r="FA1662"/>
    </row>
    <row r="1663" spans="5:157" x14ac:dyDescent="0.25">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c r="EK1663"/>
      <c r="EL1663"/>
      <c r="EM1663"/>
      <c r="EN1663"/>
      <c r="EO1663"/>
      <c r="EP1663"/>
      <c r="EQ1663"/>
      <c r="ER1663"/>
      <c r="ES1663"/>
      <c r="ET1663"/>
      <c r="EU1663"/>
      <c r="EV1663"/>
      <c r="EW1663"/>
      <c r="EX1663"/>
      <c r="EY1663"/>
      <c r="EZ1663"/>
      <c r="FA1663"/>
    </row>
    <row r="1664" spans="5:157" x14ac:dyDescent="0.25">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c r="EK1664"/>
      <c r="EL1664"/>
      <c r="EM1664"/>
      <c r="EN1664"/>
      <c r="EO1664"/>
      <c r="EP1664"/>
      <c r="EQ1664"/>
      <c r="ER1664"/>
      <c r="ES1664"/>
      <c r="ET1664"/>
      <c r="EU1664"/>
      <c r="EV1664"/>
      <c r="EW1664"/>
      <c r="EX1664"/>
      <c r="EY1664"/>
      <c r="EZ1664"/>
      <c r="FA1664"/>
    </row>
    <row r="1665" spans="5:157" x14ac:dyDescent="0.2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c r="EK1665"/>
      <c r="EL1665"/>
      <c r="EM1665"/>
      <c r="EN1665"/>
      <c r="EO1665"/>
      <c r="EP1665"/>
      <c r="EQ1665"/>
      <c r="ER1665"/>
      <c r="ES1665"/>
      <c r="ET1665"/>
      <c r="EU1665"/>
      <c r="EV1665"/>
      <c r="EW1665"/>
      <c r="EX1665"/>
      <c r="EY1665"/>
      <c r="EZ1665"/>
      <c r="FA1665"/>
    </row>
    <row r="1666" spans="5:157" x14ac:dyDescent="0.25">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c r="EK1666"/>
      <c r="EL1666"/>
      <c r="EM1666"/>
      <c r="EN1666"/>
      <c r="EO1666"/>
      <c r="EP1666"/>
      <c r="EQ1666"/>
      <c r="ER1666"/>
      <c r="ES1666"/>
      <c r="ET1666"/>
      <c r="EU1666"/>
      <c r="EV1666"/>
      <c r="EW1666"/>
      <c r="EX1666"/>
      <c r="EY1666"/>
      <c r="EZ1666"/>
      <c r="FA1666"/>
    </row>
    <row r="1667" spans="5:157" x14ac:dyDescent="0.25">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c r="EK1667"/>
      <c r="EL1667"/>
      <c r="EM1667"/>
      <c r="EN1667"/>
      <c r="EO1667"/>
      <c r="EP1667"/>
      <c r="EQ1667"/>
      <c r="ER1667"/>
      <c r="ES1667"/>
      <c r="ET1667"/>
      <c r="EU1667"/>
      <c r="EV1667"/>
      <c r="EW1667"/>
      <c r="EX1667"/>
      <c r="EY1667"/>
      <c r="EZ1667"/>
      <c r="FA1667"/>
    </row>
    <row r="1668" spans="5:157" x14ac:dyDescent="0.25">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c r="EK1668"/>
      <c r="EL1668"/>
      <c r="EM1668"/>
      <c r="EN1668"/>
      <c r="EO1668"/>
      <c r="EP1668"/>
      <c r="EQ1668"/>
      <c r="ER1668"/>
      <c r="ES1668"/>
      <c r="ET1668"/>
      <c r="EU1668"/>
      <c r="EV1668"/>
      <c r="EW1668"/>
      <c r="EX1668"/>
      <c r="EY1668"/>
      <c r="EZ1668"/>
      <c r="FA1668"/>
    </row>
    <row r="1669" spans="5:157" x14ac:dyDescent="0.25">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c r="EK1669"/>
      <c r="EL1669"/>
      <c r="EM1669"/>
      <c r="EN1669"/>
      <c r="EO1669"/>
      <c r="EP1669"/>
      <c r="EQ1669"/>
      <c r="ER1669"/>
      <c r="ES1669"/>
      <c r="ET1669"/>
      <c r="EU1669"/>
      <c r="EV1669"/>
      <c r="EW1669"/>
      <c r="EX1669"/>
      <c r="EY1669"/>
      <c r="EZ1669"/>
      <c r="FA1669"/>
    </row>
    <row r="1670" spans="5:157" x14ac:dyDescent="0.25">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c r="EK1670"/>
      <c r="EL1670"/>
      <c r="EM1670"/>
      <c r="EN1670"/>
      <c r="EO1670"/>
      <c r="EP1670"/>
      <c r="EQ1670"/>
      <c r="ER1670"/>
      <c r="ES1670"/>
      <c r="ET1670"/>
      <c r="EU1670"/>
      <c r="EV1670"/>
      <c r="EW1670"/>
      <c r="EX1670"/>
      <c r="EY1670"/>
      <c r="EZ1670"/>
      <c r="FA1670"/>
    </row>
    <row r="1671" spans="5:157" x14ac:dyDescent="0.25">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c r="EK1671"/>
      <c r="EL1671"/>
      <c r="EM1671"/>
      <c r="EN1671"/>
      <c r="EO1671"/>
      <c r="EP1671"/>
      <c r="EQ1671"/>
      <c r="ER1671"/>
      <c r="ES1671"/>
      <c r="ET1671"/>
      <c r="EU1671"/>
      <c r="EV1671"/>
      <c r="EW1671"/>
      <c r="EX1671"/>
      <c r="EY1671"/>
      <c r="EZ1671"/>
      <c r="FA1671"/>
    </row>
    <row r="1672" spans="5:157" x14ac:dyDescent="0.25">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c r="EK1672"/>
      <c r="EL1672"/>
      <c r="EM1672"/>
      <c r="EN1672"/>
      <c r="EO1672"/>
      <c r="EP1672"/>
      <c r="EQ1672"/>
      <c r="ER1672"/>
      <c r="ES1672"/>
      <c r="ET1672"/>
      <c r="EU1672"/>
      <c r="EV1672"/>
      <c r="EW1672"/>
      <c r="EX1672"/>
      <c r="EY1672"/>
      <c r="EZ1672"/>
      <c r="FA1672"/>
    </row>
    <row r="1673" spans="5:157" x14ac:dyDescent="0.25">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c r="EK1673"/>
      <c r="EL1673"/>
      <c r="EM1673"/>
      <c r="EN1673"/>
      <c r="EO1673"/>
      <c r="EP1673"/>
      <c r="EQ1673"/>
      <c r="ER1673"/>
      <c r="ES1673"/>
      <c r="ET1673"/>
      <c r="EU1673"/>
      <c r="EV1673"/>
      <c r="EW1673"/>
      <c r="EX1673"/>
      <c r="EY1673"/>
      <c r="EZ1673"/>
      <c r="FA1673"/>
    </row>
    <row r="1674" spans="5:157" x14ac:dyDescent="0.25">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c r="EN1674"/>
      <c r="EO1674"/>
      <c r="EP1674"/>
      <c r="EQ1674"/>
      <c r="ER1674"/>
      <c r="ES1674"/>
      <c r="ET1674"/>
      <c r="EU1674"/>
      <c r="EV1674"/>
      <c r="EW1674"/>
      <c r="EX1674"/>
      <c r="EY1674"/>
      <c r="EZ1674"/>
      <c r="FA1674"/>
    </row>
    <row r="1675" spans="5:157" x14ac:dyDescent="0.2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c r="EK1675"/>
      <c r="EL1675"/>
      <c r="EM1675"/>
      <c r="EN1675"/>
      <c r="EO1675"/>
      <c r="EP1675"/>
      <c r="EQ1675"/>
      <c r="ER1675"/>
      <c r="ES1675"/>
      <c r="ET1675"/>
      <c r="EU1675"/>
      <c r="EV1675"/>
      <c r="EW1675"/>
      <c r="EX1675"/>
      <c r="EY1675"/>
      <c r="EZ1675"/>
      <c r="FA1675"/>
    </row>
    <row r="1676" spans="5:157" x14ac:dyDescent="0.25">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c r="EK1676"/>
      <c r="EL1676"/>
      <c r="EM1676"/>
      <c r="EN1676"/>
      <c r="EO1676"/>
      <c r="EP1676"/>
      <c r="EQ1676"/>
      <c r="ER1676"/>
      <c r="ES1676"/>
      <c r="ET1676"/>
      <c r="EU1676"/>
      <c r="EV1676"/>
      <c r="EW1676"/>
      <c r="EX1676"/>
      <c r="EY1676"/>
      <c r="EZ1676"/>
      <c r="FA1676"/>
    </row>
    <row r="1677" spans="5:157" x14ac:dyDescent="0.25">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c r="EK1677"/>
      <c r="EL1677"/>
      <c r="EM1677"/>
      <c r="EN1677"/>
      <c r="EO1677"/>
      <c r="EP1677"/>
      <c r="EQ1677"/>
      <c r="ER1677"/>
      <c r="ES1677"/>
      <c r="ET1677"/>
      <c r="EU1677"/>
      <c r="EV1677"/>
      <c r="EW1677"/>
      <c r="EX1677"/>
      <c r="EY1677"/>
      <c r="EZ1677"/>
      <c r="FA1677"/>
    </row>
    <row r="1678" spans="5:157" x14ac:dyDescent="0.25">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c r="EI1678"/>
      <c r="EJ1678"/>
      <c r="EK1678"/>
      <c r="EL1678"/>
      <c r="EM1678"/>
      <c r="EN1678"/>
      <c r="EO1678"/>
      <c r="EP1678"/>
      <c r="EQ1678"/>
      <c r="ER1678"/>
      <c r="ES1678"/>
      <c r="ET1678"/>
      <c r="EU1678"/>
      <c r="EV1678"/>
      <c r="EW1678"/>
      <c r="EX1678"/>
      <c r="EY1678"/>
      <c r="EZ1678"/>
      <c r="FA1678"/>
    </row>
    <row r="1679" spans="5:157" x14ac:dyDescent="0.25">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c r="EK1679"/>
      <c r="EL1679"/>
      <c r="EM1679"/>
      <c r="EN1679"/>
      <c r="EO1679"/>
      <c r="EP1679"/>
      <c r="EQ1679"/>
      <c r="ER1679"/>
      <c r="ES1679"/>
      <c r="ET1679"/>
      <c r="EU1679"/>
      <c r="EV1679"/>
      <c r="EW1679"/>
      <c r="EX1679"/>
      <c r="EY1679"/>
      <c r="EZ1679"/>
      <c r="FA1679"/>
    </row>
    <row r="1680" spans="5:157" x14ac:dyDescent="0.25">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c r="EK1680"/>
      <c r="EL1680"/>
      <c r="EM1680"/>
      <c r="EN1680"/>
      <c r="EO1680"/>
      <c r="EP1680"/>
      <c r="EQ1680"/>
      <c r="ER1680"/>
      <c r="ES1680"/>
      <c r="ET1680"/>
      <c r="EU1680"/>
      <c r="EV1680"/>
      <c r="EW1680"/>
      <c r="EX1680"/>
      <c r="EY1680"/>
      <c r="EZ1680"/>
      <c r="FA1680"/>
    </row>
    <row r="1681" spans="5:157" x14ac:dyDescent="0.25">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c r="EK1681"/>
      <c r="EL1681"/>
      <c r="EM1681"/>
      <c r="EN1681"/>
      <c r="EO1681"/>
      <c r="EP1681"/>
      <c r="EQ1681"/>
      <c r="ER1681"/>
      <c r="ES1681"/>
      <c r="ET1681"/>
      <c r="EU1681"/>
      <c r="EV1681"/>
      <c r="EW1681"/>
      <c r="EX1681"/>
      <c r="EY1681"/>
      <c r="EZ1681"/>
      <c r="FA1681"/>
    </row>
    <row r="1682" spans="5:157" x14ac:dyDescent="0.25">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c r="EI1682"/>
      <c r="EJ1682"/>
      <c r="EK1682"/>
      <c r="EL1682"/>
      <c r="EM1682"/>
      <c r="EN1682"/>
      <c r="EO1682"/>
      <c r="EP1682"/>
      <c r="EQ1682"/>
      <c r="ER1682"/>
      <c r="ES1682"/>
      <c r="ET1682"/>
      <c r="EU1682"/>
      <c r="EV1682"/>
      <c r="EW1682"/>
      <c r="EX1682"/>
      <c r="EY1682"/>
      <c r="EZ1682"/>
      <c r="FA1682"/>
    </row>
    <row r="1683" spans="5:157" x14ac:dyDescent="0.25">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c r="EK1683"/>
      <c r="EL1683"/>
      <c r="EM1683"/>
      <c r="EN1683"/>
      <c r="EO1683"/>
      <c r="EP1683"/>
      <c r="EQ1683"/>
      <c r="ER1683"/>
      <c r="ES1683"/>
      <c r="ET1683"/>
      <c r="EU1683"/>
      <c r="EV1683"/>
      <c r="EW1683"/>
      <c r="EX1683"/>
      <c r="EY1683"/>
      <c r="EZ1683"/>
      <c r="FA1683"/>
    </row>
    <row r="1684" spans="5:157" x14ac:dyDescent="0.25">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c r="EK1684"/>
      <c r="EL1684"/>
      <c r="EM1684"/>
      <c r="EN1684"/>
      <c r="EO1684"/>
      <c r="EP1684"/>
      <c r="EQ1684"/>
      <c r="ER1684"/>
      <c r="ES1684"/>
      <c r="ET1684"/>
      <c r="EU1684"/>
      <c r="EV1684"/>
      <c r="EW1684"/>
      <c r="EX1684"/>
      <c r="EY1684"/>
      <c r="EZ1684"/>
      <c r="FA1684"/>
    </row>
    <row r="1685" spans="5:157" x14ac:dyDescent="0.2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c r="EG1685"/>
      <c r="EH1685"/>
      <c r="EI1685"/>
      <c r="EJ1685"/>
      <c r="EK1685"/>
      <c r="EL1685"/>
      <c r="EM1685"/>
      <c r="EN1685"/>
      <c r="EO1685"/>
      <c r="EP1685"/>
      <c r="EQ1685"/>
      <c r="ER1685"/>
      <c r="ES1685"/>
      <c r="ET1685"/>
      <c r="EU1685"/>
      <c r="EV1685"/>
      <c r="EW1685"/>
      <c r="EX1685"/>
      <c r="EY1685"/>
      <c r="EZ1685"/>
      <c r="FA1685"/>
    </row>
    <row r="1686" spans="5:157" x14ac:dyDescent="0.25">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c r="EK1686"/>
      <c r="EL1686"/>
      <c r="EM1686"/>
      <c r="EN1686"/>
      <c r="EO1686"/>
      <c r="EP1686"/>
      <c r="EQ1686"/>
      <c r="ER1686"/>
      <c r="ES1686"/>
      <c r="ET1686"/>
      <c r="EU1686"/>
      <c r="EV1686"/>
      <c r="EW1686"/>
      <c r="EX1686"/>
      <c r="EY1686"/>
      <c r="EZ1686"/>
      <c r="FA1686"/>
    </row>
    <row r="1687" spans="5:157" x14ac:dyDescent="0.25">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c r="EI1687"/>
      <c r="EJ1687"/>
      <c r="EK1687"/>
      <c r="EL1687"/>
      <c r="EM1687"/>
      <c r="EN1687"/>
      <c r="EO1687"/>
      <c r="EP1687"/>
      <c r="EQ1687"/>
      <c r="ER1687"/>
      <c r="ES1687"/>
      <c r="ET1687"/>
      <c r="EU1687"/>
      <c r="EV1687"/>
      <c r="EW1687"/>
      <c r="EX1687"/>
      <c r="EY1687"/>
      <c r="EZ1687"/>
      <c r="FA1687"/>
    </row>
    <row r="1688" spans="5:157" x14ac:dyDescent="0.25">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c r="EK1688"/>
      <c r="EL1688"/>
      <c r="EM1688"/>
      <c r="EN1688"/>
      <c r="EO1688"/>
      <c r="EP1688"/>
      <c r="EQ1688"/>
      <c r="ER1688"/>
      <c r="ES1688"/>
      <c r="ET1688"/>
      <c r="EU1688"/>
      <c r="EV1688"/>
      <c r="EW1688"/>
      <c r="EX1688"/>
      <c r="EY1688"/>
      <c r="EZ1688"/>
      <c r="FA1688"/>
    </row>
    <row r="1689" spans="5:157" x14ac:dyDescent="0.25">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c r="EK1689"/>
      <c r="EL1689"/>
      <c r="EM1689"/>
      <c r="EN1689"/>
      <c r="EO1689"/>
      <c r="EP1689"/>
      <c r="EQ1689"/>
      <c r="ER1689"/>
      <c r="ES1689"/>
      <c r="ET1689"/>
      <c r="EU1689"/>
      <c r="EV1689"/>
      <c r="EW1689"/>
      <c r="EX1689"/>
      <c r="EY1689"/>
      <c r="EZ1689"/>
      <c r="FA1689"/>
    </row>
    <row r="1690" spans="5:157" x14ac:dyDescent="0.25">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c r="EK1690"/>
      <c r="EL1690"/>
      <c r="EM1690"/>
      <c r="EN1690"/>
      <c r="EO1690"/>
      <c r="EP1690"/>
      <c r="EQ1690"/>
      <c r="ER1690"/>
      <c r="ES1690"/>
      <c r="ET1690"/>
      <c r="EU1690"/>
      <c r="EV1690"/>
      <c r="EW1690"/>
      <c r="EX1690"/>
      <c r="EY1690"/>
      <c r="EZ1690"/>
      <c r="FA1690"/>
    </row>
    <row r="1691" spans="5:157" x14ac:dyDescent="0.25">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c r="EK1691"/>
      <c r="EL1691"/>
      <c r="EM1691"/>
      <c r="EN1691"/>
      <c r="EO1691"/>
      <c r="EP1691"/>
      <c r="EQ1691"/>
      <c r="ER1691"/>
      <c r="ES1691"/>
      <c r="ET1691"/>
      <c r="EU1691"/>
      <c r="EV1691"/>
      <c r="EW1691"/>
      <c r="EX1691"/>
      <c r="EY1691"/>
      <c r="EZ1691"/>
      <c r="FA1691"/>
    </row>
    <row r="1692" spans="5:157" x14ac:dyDescent="0.25">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c r="EK1692"/>
      <c r="EL1692"/>
      <c r="EM1692"/>
      <c r="EN1692"/>
      <c r="EO1692"/>
      <c r="EP1692"/>
      <c r="EQ1692"/>
      <c r="ER1692"/>
      <c r="ES1692"/>
      <c r="ET1692"/>
      <c r="EU1692"/>
      <c r="EV1692"/>
      <c r="EW1692"/>
      <c r="EX1692"/>
      <c r="EY1692"/>
      <c r="EZ1692"/>
      <c r="FA1692"/>
    </row>
    <row r="1693" spans="5:157" x14ac:dyDescent="0.25">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c r="EK1693"/>
      <c r="EL1693"/>
      <c r="EM1693"/>
      <c r="EN1693"/>
      <c r="EO1693"/>
      <c r="EP1693"/>
      <c r="EQ1693"/>
      <c r="ER1693"/>
      <c r="ES1693"/>
      <c r="ET1693"/>
      <c r="EU1693"/>
      <c r="EV1693"/>
      <c r="EW1693"/>
      <c r="EX1693"/>
      <c r="EY1693"/>
      <c r="EZ1693"/>
      <c r="FA1693"/>
    </row>
    <row r="1694" spans="5:157" x14ac:dyDescent="0.25">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c r="EK1694"/>
      <c r="EL1694"/>
      <c r="EM1694"/>
      <c r="EN1694"/>
      <c r="EO1694"/>
      <c r="EP1694"/>
      <c r="EQ1694"/>
      <c r="ER1694"/>
      <c r="ES1694"/>
      <c r="ET1694"/>
      <c r="EU1694"/>
      <c r="EV1694"/>
      <c r="EW1694"/>
      <c r="EX1694"/>
      <c r="EY1694"/>
      <c r="EZ1694"/>
      <c r="FA1694"/>
    </row>
    <row r="1695" spans="5:157" x14ac:dyDescent="0.2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c r="EK1695"/>
      <c r="EL1695"/>
      <c r="EM1695"/>
      <c r="EN1695"/>
      <c r="EO1695"/>
      <c r="EP1695"/>
      <c r="EQ1695"/>
      <c r="ER1695"/>
      <c r="ES1695"/>
      <c r="ET1695"/>
      <c r="EU1695"/>
      <c r="EV1695"/>
      <c r="EW1695"/>
      <c r="EX1695"/>
      <c r="EY1695"/>
      <c r="EZ1695"/>
      <c r="FA1695"/>
    </row>
    <row r="1696" spans="5:157" x14ac:dyDescent="0.25">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c r="EK1696"/>
      <c r="EL1696"/>
      <c r="EM1696"/>
      <c r="EN1696"/>
      <c r="EO1696"/>
      <c r="EP1696"/>
      <c r="EQ1696"/>
      <c r="ER1696"/>
      <c r="ES1696"/>
      <c r="ET1696"/>
      <c r="EU1696"/>
      <c r="EV1696"/>
      <c r="EW1696"/>
      <c r="EX1696"/>
      <c r="EY1696"/>
      <c r="EZ1696"/>
      <c r="FA1696"/>
    </row>
    <row r="1697" spans="5:157" x14ac:dyDescent="0.25">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c r="EK1697"/>
      <c r="EL1697"/>
      <c r="EM1697"/>
      <c r="EN1697"/>
      <c r="EO1697"/>
      <c r="EP1697"/>
      <c r="EQ1697"/>
      <c r="ER1697"/>
      <c r="ES1697"/>
      <c r="ET1697"/>
      <c r="EU1697"/>
      <c r="EV1697"/>
      <c r="EW1697"/>
      <c r="EX1697"/>
      <c r="EY1697"/>
      <c r="EZ1697"/>
      <c r="FA1697"/>
    </row>
    <row r="1698" spans="5:157" x14ac:dyDescent="0.25">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c r="EK1698"/>
      <c r="EL1698"/>
      <c r="EM1698"/>
      <c r="EN1698"/>
      <c r="EO1698"/>
      <c r="EP1698"/>
      <c r="EQ1698"/>
      <c r="ER1698"/>
      <c r="ES1698"/>
      <c r="ET1698"/>
      <c r="EU1698"/>
      <c r="EV1698"/>
      <c r="EW1698"/>
      <c r="EX1698"/>
      <c r="EY1698"/>
      <c r="EZ1698"/>
      <c r="FA1698"/>
    </row>
    <row r="1699" spans="5:157" x14ac:dyDescent="0.25">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c r="EK1699"/>
      <c r="EL1699"/>
      <c r="EM1699"/>
      <c r="EN1699"/>
      <c r="EO1699"/>
      <c r="EP1699"/>
      <c r="EQ1699"/>
      <c r="ER1699"/>
      <c r="ES1699"/>
      <c r="ET1699"/>
      <c r="EU1699"/>
      <c r="EV1699"/>
      <c r="EW1699"/>
      <c r="EX1699"/>
      <c r="EY1699"/>
      <c r="EZ1699"/>
      <c r="FA1699"/>
    </row>
    <row r="1700" spans="5:157" x14ac:dyDescent="0.25">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c r="EK1700"/>
      <c r="EL1700"/>
      <c r="EM1700"/>
      <c r="EN1700"/>
      <c r="EO1700"/>
      <c r="EP1700"/>
      <c r="EQ1700"/>
      <c r="ER1700"/>
      <c r="ES1700"/>
      <c r="ET1700"/>
      <c r="EU1700"/>
      <c r="EV1700"/>
      <c r="EW1700"/>
      <c r="EX1700"/>
      <c r="EY1700"/>
      <c r="EZ1700"/>
      <c r="FA1700"/>
    </row>
    <row r="1701" spans="5:157" x14ac:dyDescent="0.25">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c r="EK1701"/>
      <c r="EL1701"/>
      <c r="EM1701"/>
      <c r="EN1701"/>
      <c r="EO1701"/>
      <c r="EP1701"/>
      <c r="EQ1701"/>
      <c r="ER1701"/>
      <c r="ES1701"/>
      <c r="ET1701"/>
      <c r="EU1701"/>
      <c r="EV1701"/>
      <c r="EW1701"/>
      <c r="EX1701"/>
      <c r="EY1701"/>
      <c r="EZ1701"/>
      <c r="FA1701"/>
    </row>
    <row r="1702" spans="5:157" x14ac:dyDescent="0.25">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c r="EK1702"/>
      <c r="EL1702"/>
      <c r="EM1702"/>
      <c r="EN1702"/>
      <c r="EO1702"/>
      <c r="EP1702"/>
      <c r="EQ1702"/>
      <c r="ER1702"/>
      <c r="ES1702"/>
      <c r="ET1702"/>
      <c r="EU1702"/>
      <c r="EV1702"/>
      <c r="EW1702"/>
      <c r="EX1702"/>
      <c r="EY1702"/>
      <c r="EZ1702"/>
      <c r="FA1702"/>
    </row>
    <row r="1703" spans="5:157" x14ac:dyDescent="0.25">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c r="EK1703"/>
      <c r="EL1703"/>
      <c r="EM1703"/>
      <c r="EN1703"/>
      <c r="EO1703"/>
      <c r="EP1703"/>
      <c r="EQ1703"/>
      <c r="ER1703"/>
      <c r="ES1703"/>
      <c r="ET1703"/>
      <c r="EU1703"/>
      <c r="EV1703"/>
      <c r="EW1703"/>
      <c r="EX1703"/>
      <c r="EY1703"/>
      <c r="EZ1703"/>
      <c r="FA1703"/>
    </row>
    <row r="1704" spans="5:157" x14ac:dyDescent="0.25">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c r="EK1704"/>
      <c r="EL1704"/>
      <c r="EM1704"/>
      <c r="EN1704"/>
      <c r="EO1704"/>
      <c r="EP1704"/>
      <c r="EQ1704"/>
      <c r="ER1704"/>
      <c r="ES1704"/>
      <c r="ET1704"/>
      <c r="EU1704"/>
      <c r="EV1704"/>
      <c r="EW1704"/>
      <c r="EX1704"/>
      <c r="EY1704"/>
      <c r="EZ1704"/>
      <c r="FA1704"/>
    </row>
    <row r="1705" spans="5:157" x14ac:dyDescent="0.2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c r="EI1705"/>
      <c r="EJ1705"/>
      <c r="EK1705"/>
      <c r="EL1705"/>
      <c r="EM1705"/>
      <c r="EN1705"/>
      <c r="EO1705"/>
      <c r="EP1705"/>
      <c r="EQ1705"/>
      <c r="ER1705"/>
      <c r="ES1705"/>
      <c r="ET1705"/>
      <c r="EU1705"/>
      <c r="EV1705"/>
      <c r="EW1705"/>
      <c r="EX1705"/>
      <c r="EY1705"/>
      <c r="EZ1705"/>
      <c r="FA1705"/>
    </row>
    <row r="1706" spans="5:157" x14ac:dyDescent="0.25">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c r="EK1706"/>
      <c r="EL1706"/>
      <c r="EM1706"/>
      <c r="EN1706"/>
      <c r="EO1706"/>
      <c r="EP1706"/>
      <c r="EQ1706"/>
      <c r="ER1706"/>
      <c r="ES1706"/>
      <c r="ET1706"/>
      <c r="EU1706"/>
      <c r="EV1706"/>
      <c r="EW1706"/>
      <c r="EX1706"/>
      <c r="EY1706"/>
      <c r="EZ1706"/>
      <c r="FA1706"/>
    </row>
    <row r="1707" spans="5:157" x14ac:dyDescent="0.25">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c r="EK1707"/>
      <c r="EL1707"/>
      <c r="EM1707"/>
      <c r="EN1707"/>
      <c r="EO1707"/>
      <c r="EP1707"/>
      <c r="EQ1707"/>
      <c r="ER1707"/>
      <c r="ES1707"/>
      <c r="ET1707"/>
      <c r="EU1707"/>
      <c r="EV1707"/>
      <c r="EW1707"/>
      <c r="EX1707"/>
      <c r="EY1707"/>
      <c r="EZ1707"/>
      <c r="FA1707"/>
    </row>
    <row r="1708" spans="5:157" x14ac:dyDescent="0.25">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c r="EK1708"/>
      <c r="EL1708"/>
      <c r="EM1708"/>
      <c r="EN1708"/>
      <c r="EO1708"/>
      <c r="EP1708"/>
      <c r="EQ1708"/>
      <c r="ER1708"/>
      <c r="ES1708"/>
      <c r="ET1708"/>
      <c r="EU1708"/>
      <c r="EV1708"/>
      <c r="EW1708"/>
      <c r="EX1708"/>
      <c r="EY1708"/>
      <c r="EZ1708"/>
      <c r="FA1708"/>
    </row>
    <row r="1709" spans="5:157" x14ac:dyDescent="0.25">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c r="EK1709"/>
      <c r="EL1709"/>
      <c r="EM1709"/>
      <c r="EN1709"/>
      <c r="EO1709"/>
      <c r="EP1709"/>
      <c r="EQ1709"/>
      <c r="ER1709"/>
      <c r="ES1709"/>
      <c r="ET1709"/>
      <c r="EU1709"/>
      <c r="EV1709"/>
      <c r="EW1709"/>
      <c r="EX1709"/>
      <c r="EY1709"/>
      <c r="EZ1709"/>
      <c r="FA1709"/>
    </row>
    <row r="1710" spans="5:157" x14ac:dyDescent="0.25">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c r="EK1710"/>
      <c r="EL1710"/>
      <c r="EM1710"/>
      <c r="EN1710"/>
      <c r="EO1710"/>
      <c r="EP1710"/>
      <c r="EQ1710"/>
      <c r="ER1710"/>
      <c r="ES1710"/>
      <c r="ET1710"/>
      <c r="EU1710"/>
      <c r="EV1710"/>
      <c r="EW1710"/>
      <c r="EX1710"/>
      <c r="EY1710"/>
      <c r="EZ1710"/>
      <c r="FA1710"/>
    </row>
    <row r="1711" spans="5:157" x14ac:dyDescent="0.25">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c r="EI1711"/>
      <c r="EJ1711"/>
      <c r="EK1711"/>
      <c r="EL1711"/>
      <c r="EM1711"/>
      <c r="EN1711"/>
      <c r="EO1711"/>
      <c r="EP1711"/>
      <c r="EQ1711"/>
      <c r="ER1711"/>
      <c r="ES1711"/>
      <c r="ET1711"/>
      <c r="EU1711"/>
      <c r="EV1711"/>
      <c r="EW1711"/>
      <c r="EX1711"/>
      <c r="EY1711"/>
      <c r="EZ1711"/>
      <c r="FA1711"/>
    </row>
    <row r="1712" spans="5:157" x14ac:dyDescent="0.25">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c r="EG1712"/>
      <c r="EH1712"/>
      <c r="EI1712"/>
      <c r="EJ1712"/>
      <c r="EK1712"/>
      <c r="EL1712"/>
      <c r="EM1712"/>
      <c r="EN1712"/>
      <c r="EO1712"/>
      <c r="EP1712"/>
      <c r="EQ1712"/>
      <c r="ER1712"/>
      <c r="ES1712"/>
      <c r="ET1712"/>
      <c r="EU1712"/>
      <c r="EV1712"/>
      <c r="EW1712"/>
      <c r="EX1712"/>
      <c r="EY1712"/>
      <c r="EZ1712"/>
      <c r="FA1712"/>
    </row>
    <row r="1713" spans="5:157" x14ac:dyDescent="0.25">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c r="EG1713"/>
      <c r="EH1713"/>
      <c r="EI1713"/>
      <c r="EJ1713"/>
      <c r="EK1713"/>
      <c r="EL1713"/>
      <c r="EM1713"/>
      <c r="EN1713"/>
      <c r="EO1713"/>
      <c r="EP1713"/>
      <c r="EQ1713"/>
      <c r="ER1713"/>
      <c r="ES1713"/>
      <c r="ET1713"/>
      <c r="EU1713"/>
      <c r="EV1713"/>
      <c r="EW1713"/>
      <c r="EX1713"/>
      <c r="EY1713"/>
      <c r="EZ1713"/>
      <c r="FA1713"/>
    </row>
    <row r="1714" spans="5:157" x14ac:dyDescent="0.25">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c r="EK1714"/>
      <c r="EL1714"/>
      <c r="EM1714"/>
      <c r="EN1714"/>
      <c r="EO1714"/>
      <c r="EP1714"/>
      <c r="EQ1714"/>
      <c r="ER1714"/>
      <c r="ES1714"/>
      <c r="ET1714"/>
      <c r="EU1714"/>
      <c r="EV1714"/>
      <c r="EW1714"/>
      <c r="EX1714"/>
      <c r="EY1714"/>
      <c r="EZ1714"/>
      <c r="FA1714"/>
    </row>
    <row r="1715" spans="5:157" x14ac:dyDescent="0.2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c r="EK1715"/>
      <c r="EL1715"/>
      <c r="EM1715"/>
      <c r="EN1715"/>
      <c r="EO1715"/>
      <c r="EP1715"/>
      <c r="EQ1715"/>
      <c r="ER1715"/>
      <c r="ES1715"/>
      <c r="ET1715"/>
      <c r="EU1715"/>
      <c r="EV1715"/>
      <c r="EW1715"/>
      <c r="EX1715"/>
      <c r="EY1715"/>
      <c r="EZ1715"/>
      <c r="FA1715"/>
    </row>
    <row r="1716" spans="5:157" x14ac:dyDescent="0.25">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c r="EK1716"/>
      <c r="EL1716"/>
      <c r="EM1716"/>
      <c r="EN1716"/>
      <c r="EO1716"/>
      <c r="EP1716"/>
      <c r="EQ1716"/>
      <c r="ER1716"/>
      <c r="ES1716"/>
      <c r="ET1716"/>
      <c r="EU1716"/>
      <c r="EV1716"/>
      <c r="EW1716"/>
      <c r="EX1716"/>
      <c r="EY1716"/>
      <c r="EZ1716"/>
      <c r="FA1716"/>
    </row>
    <row r="1717" spans="5:157" x14ac:dyDescent="0.25">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c r="EI1717"/>
      <c r="EJ1717"/>
      <c r="EK1717"/>
      <c r="EL1717"/>
      <c r="EM1717"/>
      <c r="EN1717"/>
      <c r="EO1717"/>
      <c r="EP1717"/>
      <c r="EQ1717"/>
      <c r="ER1717"/>
      <c r="ES1717"/>
      <c r="ET1717"/>
      <c r="EU1717"/>
      <c r="EV1717"/>
      <c r="EW1717"/>
      <c r="EX1717"/>
      <c r="EY1717"/>
      <c r="EZ1717"/>
      <c r="FA1717"/>
    </row>
    <row r="1718" spans="5:157" x14ac:dyDescent="0.25">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c r="EI1718"/>
      <c r="EJ1718"/>
      <c r="EK1718"/>
      <c r="EL1718"/>
      <c r="EM1718"/>
      <c r="EN1718"/>
      <c r="EO1718"/>
      <c r="EP1718"/>
      <c r="EQ1718"/>
      <c r="ER1718"/>
      <c r="ES1718"/>
      <c r="ET1718"/>
      <c r="EU1718"/>
      <c r="EV1718"/>
      <c r="EW1718"/>
      <c r="EX1718"/>
      <c r="EY1718"/>
      <c r="EZ1718"/>
      <c r="FA1718"/>
    </row>
    <row r="1719" spans="5:157" x14ac:dyDescent="0.25">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c r="EK1719"/>
      <c r="EL1719"/>
      <c r="EM1719"/>
      <c r="EN1719"/>
      <c r="EO1719"/>
      <c r="EP1719"/>
      <c r="EQ1719"/>
      <c r="ER1719"/>
      <c r="ES1719"/>
      <c r="ET1719"/>
      <c r="EU1719"/>
      <c r="EV1719"/>
      <c r="EW1719"/>
      <c r="EX1719"/>
      <c r="EY1719"/>
      <c r="EZ1719"/>
      <c r="FA1719"/>
    </row>
    <row r="1720" spans="5:157" x14ac:dyDescent="0.25">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c r="EK1720"/>
      <c r="EL1720"/>
      <c r="EM1720"/>
      <c r="EN1720"/>
      <c r="EO1720"/>
      <c r="EP1720"/>
      <c r="EQ1720"/>
      <c r="ER1720"/>
      <c r="ES1720"/>
      <c r="ET1720"/>
      <c r="EU1720"/>
      <c r="EV1720"/>
      <c r="EW1720"/>
      <c r="EX1720"/>
      <c r="EY1720"/>
      <c r="EZ1720"/>
      <c r="FA1720"/>
    </row>
    <row r="1721" spans="5:157" x14ac:dyDescent="0.25">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c r="EK1721"/>
      <c r="EL1721"/>
      <c r="EM1721"/>
      <c r="EN1721"/>
      <c r="EO1721"/>
      <c r="EP1721"/>
      <c r="EQ1721"/>
      <c r="ER1721"/>
      <c r="ES1721"/>
      <c r="ET1721"/>
      <c r="EU1721"/>
      <c r="EV1721"/>
      <c r="EW1721"/>
      <c r="EX1721"/>
      <c r="EY1721"/>
      <c r="EZ1721"/>
      <c r="FA1721"/>
    </row>
    <row r="1722" spans="5:157" x14ac:dyDescent="0.25">
      <c r="E1722" s="1" t="s">
        <v>1733</v>
      </c>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c r="EK1722"/>
      <c r="EL1722"/>
      <c r="EM1722"/>
      <c r="EN1722"/>
      <c r="EO1722"/>
      <c r="EP1722"/>
      <c r="EQ1722"/>
      <c r="ER1722"/>
      <c r="ES1722"/>
      <c r="ET1722"/>
      <c r="EU1722"/>
      <c r="EV1722"/>
      <c r="EW1722"/>
      <c r="EX1722"/>
      <c r="EY1722"/>
      <c r="EZ1722"/>
      <c r="FA1722"/>
    </row>
    <row r="1723" spans="5:157" x14ac:dyDescent="0.25">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c r="EI1723"/>
      <c r="EJ1723"/>
      <c r="EK1723"/>
      <c r="EL1723"/>
      <c r="EM1723"/>
      <c r="EN1723"/>
      <c r="EO1723"/>
      <c r="EP1723"/>
      <c r="EQ1723"/>
      <c r="ER1723"/>
      <c r="ES1723"/>
      <c r="ET1723"/>
      <c r="EU1723"/>
      <c r="EV1723"/>
      <c r="EW1723"/>
      <c r="EX1723"/>
      <c r="EY1723"/>
      <c r="EZ1723"/>
      <c r="FA1723"/>
    </row>
    <row r="1724" spans="5:157" x14ac:dyDescent="0.25">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c r="EK1724"/>
      <c r="EL1724"/>
      <c r="EM1724"/>
      <c r="EN1724"/>
      <c r="EO1724"/>
      <c r="EP1724"/>
      <c r="EQ1724"/>
      <c r="ER1724"/>
      <c r="ES1724"/>
      <c r="ET1724"/>
      <c r="EU1724"/>
      <c r="EV1724"/>
      <c r="EW1724"/>
      <c r="EX1724"/>
      <c r="EY1724"/>
      <c r="EZ1724"/>
      <c r="FA1724"/>
    </row>
    <row r="1725" spans="5:157" x14ac:dyDescent="0.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c r="EK1725"/>
      <c r="EL1725"/>
      <c r="EM1725"/>
      <c r="EN1725"/>
      <c r="EO1725"/>
      <c r="EP1725"/>
      <c r="EQ1725"/>
      <c r="ER1725"/>
      <c r="ES1725"/>
      <c r="ET1725"/>
      <c r="EU1725"/>
      <c r="EV1725"/>
      <c r="EW1725"/>
      <c r="EX1725"/>
      <c r="EY1725"/>
      <c r="EZ1725"/>
      <c r="FA1725"/>
    </row>
    <row r="1726" spans="5:157" x14ac:dyDescent="0.25">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c r="EK1726"/>
      <c r="EL1726"/>
      <c r="EM1726"/>
      <c r="EN1726"/>
      <c r="EO1726"/>
      <c r="EP1726"/>
      <c r="EQ1726"/>
      <c r="ER1726"/>
      <c r="ES1726"/>
      <c r="ET1726"/>
      <c r="EU1726"/>
      <c r="EV1726"/>
      <c r="EW1726"/>
      <c r="EX1726"/>
      <c r="EY1726"/>
      <c r="EZ1726"/>
      <c r="FA1726"/>
    </row>
    <row r="1727" spans="5:157" x14ac:dyDescent="0.25">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c r="EK1727"/>
      <c r="EL1727"/>
      <c r="EM1727"/>
      <c r="EN1727"/>
      <c r="EO1727"/>
      <c r="EP1727"/>
      <c r="EQ1727"/>
      <c r="ER1727"/>
      <c r="ES1727"/>
      <c r="ET1727"/>
      <c r="EU1727"/>
      <c r="EV1727"/>
      <c r="EW1727"/>
      <c r="EX1727"/>
      <c r="EY1727"/>
      <c r="EZ1727"/>
      <c r="FA1727"/>
    </row>
    <row r="1728" spans="5:157" x14ac:dyDescent="0.25">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c r="EK1728"/>
      <c r="EL1728"/>
      <c r="EM1728"/>
      <c r="EN1728"/>
      <c r="EO1728"/>
      <c r="EP1728"/>
      <c r="EQ1728"/>
      <c r="ER1728"/>
      <c r="ES1728"/>
      <c r="ET1728"/>
      <c r="EU1728"/>
      <c r="EV1728"/>
      <c r="EW1728"/>
      <c r="EX1728"/>
      <c r="EY1728"/>
      <c r="EZ1728"/>
      <c r="FA1728"/>
    </row>
    <row r="1729" spans="5:157" x14ac:dyDescent="0.25">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c r="EI1729"/>
      <c r="EJ1729"/>
      <c r="EK1729"/>
      <c r="EL1729"/>
      <c r="EM1729"/>
      <c r="EN1729"/>
      <c r="EO1729"/>
      <c r="EP1729"/>
      <c r="EQ1729"/>
      <c r="ER1729"/>
      <c r="ES1729"/>
      <c r="ET1729"/>
      <c r="EU1729"/>
      <c r="EV1729"/>
      <c r="EW1729"/>
      <c r="EX1729"/>
      <c r="EY1729"/>
      <c r="EZ1729"/>
      <c r="FA1729"/>
    </row>
    <row r="1730" spans="5:157" x14ac:dyDescent="0.25">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c r="EK1730"/>
      <c r="EL1730"/>
      <c r="EM1730"/>
      <c r="EN1730"/>
      <c r="EO1730"/>
      <c r="EP1730"/>
      <c r="EQ1730"/>
      <c r="ER1730"/>
      <c r="ES1730"/>
      <c r="ET1730"/>
      <c r="EU1730"/>
      <c r="EV1730"/>
      <c r="EW1730"/>
      <c r="EX1730"/>
      <c r="EY1730"/>
      <c r="EZ1730"/>
      <c r="FA1730"/>
    </row>
    <row r="1731" spans="5:157" x14ac:dyDescent="0.25">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c r="EK1731"/>
      <c r="EL1731"/>
      <c r="EM1731"/>
      <c r="EN1731"/>
      <c r="EO1731"/>
      <c r="EP1731"/>
      <c r="EQ1731"/>
      <c r="ER1731"/>
      <c r="ES1731"/>
      <c r="ET1731"/>
      <c r="EU1731"/>
      <c r="EV1731"/>
      <c r="EW1731"/>
      <c r="EX1731"/>
      <c r="EY1731"/>
      <c r="EZ1731"/>
      <c r="FA1731"/>
    </row>
    <row r="1732" spans="5:157" x14ac:dyDescent="0.25">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c r="EK1732"/>
      <c r="EL1732"/>
      <c r="EM1732"/>
      <c r="EN1732"/>
      <c r="EO1732"/>
      <c r="EP1732"/>
      <c r="EQ1732"/>
      <c r="ER1732"/>
      <c r="ES1732"/>
      <c r="ET1732"/>
      <c r="EU1732"/>
      <c r="EV1732"/>
      <c r="EW1732"/>
      <c r="EX1732"/>
      <c r="EY1732"/>
      <c r="EZ1732"/>
      <c r="FA1732"/>
    </row>
    <row r="1733" spans="5:157" x14ac:dyDescent="0.25">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c r="EK1733"/>
      <c r="EL1733"/>
      <c r="EM1733"/>
      <c r="EN1733"/>
      <c r="EO1733"/>
      <c r="EP1733"/>
      <c r="EQ1733"/>
      <c r="ER1733"/>
      <c r="ES1733"/>
      <c r="ET1733"/>
      <c r="EU1733"/>
      <c r="EV1733"/>
      <c r="EW1733"/>
      <c r="EX1733"/>
      <c r="EY1733"/>
      <c r="EZ1733"/>
      <c r="FA1733"/>
    </row>
    <row r="1734" spans="5:157" x14ac:dyDescent="0.25">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c r="EK1734"/>
      <c r="EL1734"/>
      <c r="EM1734"/>
      <c r="EN1734"/>
      <c r="EO1734"/>
      <c r="EP1734"/>
      <c r="EQ1734"/>
      <c r="ER1734"/>
      <c r="ES1734"/>
      <c r="ET1734"/>
      <c r="EU1734"/>
      <c r="EV1734"/>
      <c r="EW1734"/>
      <c r="EX1734"/>
      <c r="EY1734"/>
      <c r="EZ1734"/>
      <c r="FA1734"/>
    </row>
    <row r="1735" spans="5:157" x14ac:dyDescent="0.2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c r="EI1735"/>
      <c r="EJ1735"/>
      <c r="EK1735"/>
      <c r="EL1735"/>
      <c r="EM1735"/>
      <c r="EN1735"/>
      <c r="EO1735"/>
      <c r="EP1735"/>
      <c r="EQ1735"/>
      <c r="ER1735"/>
      <c r="ES1735"/>
      <c r="ET1735"/>
      <c r="EU1735"/>
      <c r="EV1735"/>
      <c r="EW1735"/>
      <c r="EX1735"/>
      <c r="EY1735"/>
      <c r="EZ1735"/>
      <c r="FA1735"/>
    </row>
    <row r="1736" spans="5:157" x14ac:dyDescent="0.25">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c r="EK1736"/>
      <c r="EL1736"/>
      <c r="EM1736"/>
      <c r="EN1736"/>
      <c r="EO1736"/>
      <c r="EP1736"/>
      <c r="EQ1736"/>
      <c r="ER1736"/>
      <c r="ES1736"/>
      <c r="ET1736"/>
      <c r="EU1736"/>
      <c r="EV1736"/>
      <c r="EW1736"/>
      <c r="EX1736"/>
      <c r="EY1736"/>
      <c r="EZ1736"/>
      <c r="FA1736"/>
    </row>
    <row r="1737" spans="5:157" x14ac:dyDescent="0.25">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c r="EK1737"/>
      <c r="EL1737"/>
      <c r="EM1737"/>
      <c r="EN1737"/>
      <c r="EO1737"/>
      <c r="EP1737"/>
      <c r="EQ1737"/>
      <c r="ER1737"/>
      <c r="ES1737"/>
      <c r="ET1737"/>
      <c r="EU1737"/>
      <c r="EV1737"/>
      <c r="EW1737"/>
      <c r="EX1737"/>
      <c r="EY1737"/>
      <c r="EZ1737"/>
      <c r="FA1737"/>
    </row>
    <row r="1738" spans="5:157" x14ac:dyDescent="0.25">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c r="EK1738"/>
      <c r="EL1738"/>
      <c r="EM1738"/>
      <c r="EN1738"/>
      <c r="EO1738"/>
      <c r="EP1738"/>
      <c r="EQ1738"/>
      <c r="ER1738"/>
      <c r="ES1738"/>
      <c r="ET1738"/>
      <c r="EU1738"/>
      <c r="EV1738"/>
      <c r="EW1738"/>
      <c r="EX1738"/>
      <c r="EY1738"/>
      <c r="EZ1738"/>
      <c r="FA1738"/>
    </row>
    <row r="1739" spans="5:157" x14ac:dyDescent="0.25">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c r="EK1739"/>
      <c r="EL1739"/>
      <c r="EM1739"/>
      <c r="EN1739"/>
      <c r="EO1739"/>
      <c r="EP1739"/>
      <c r="EQ1739"/>
      <c r="ER1739"/>
      <c r="ES1739"/>
      <c r="ET1739"/>
      <c r="EU1739"/>
      <c r="EV1739"/>
      <c r="EW1739"/>
      <c r="EX1739"/>
      <c r="EY1739"/>
      <c r="EZ1739"/>
      <c r="FA1739"/>
    </row>
    <row r="1740" spans="5:157" x14ac:dyDescent="0.25">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c r="EI1740"/>
      <c r="EJ1740"/>
      <c r="EK1740"/>
      <c r="EL1740"/>
      <c r="EM1740"/>
      <c r="EN1740"/>
      <c r="EO1740"/>
      <c r="EP1740"/>
      <c r="EQ1740"/>
      <c r="ER1740"/>
      <c r="ES1740"/>
      <c r="ET1740"/>
      <c r="EU1740"/>
      <c r="EV1740"/>
      <c r="EW1740"/>
      <c r="EX1740"/>
      <c r="EY1740"/>
      <c r="EZ1740"/>
      <c r="FA1740"/>
    </row>
    <row r="1741" spans="5:157" x14ac:dyDescent="0.25">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c r="EK1741"/>
      <c r="EL1741"/>
      <c r="EM1741"/>
      <c r="EN1741"/>
      <c r="EO1741"/>
      <c r="EP1741"/>
      <c r="EQ1741"/>
      <c r="ER1741"/>
      <c r="ES1741"/>
      <c r="ET1741"/>
      <c r="EU1741"/>
      <c r="EV1741"/>
      <c r="EW1741"/>
      <c r="EX1741"/>
      <c r="EY1741"/>
      <c r="EZ1741"/>
      <c r="FA1741"/>
    </row>
    <row r="1742" spans="5:157" x14ac:dyDescent="0.25">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c r="EK1742"/>
      <c r="EL1742"/>
      <c r="EM1742"/>
      <c r="EN1742"/>
      <c r="EO1742"/>
      <c r="EP1742"/>
      <c r="EQ1742"/>
      <c r="ER1742"/>
      <c r="ES1742"/>
      <c r="ET1742"/>
      <c r="EU1742"/>
      <c r="EV1742"/>
      <c r="EW1742"/>
      <c r="EX1742"/>
      <c r="EY1742"/>
      <c r="EZ1742"/>
      <c r="FA1742"/>
    </row>
    <row r="1743" spans="5:157" x14ac:dyDescent="0.25">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c r="EK1743"/>
      <c r="EL1743"/>
      <c r="EM1743"/>
      <c r="EN1743"/>
      <c r="EO1743"/>
      <c r="EP1743"/>
      <c r="EQ1743"/>
      <c r="ER1743"/>
      <c r="ES1743"/>
      <c r="ET1743"/>
      <c r="EU1743"/>
      <c r="EV1743"/>
      <c r="EW1743"/>
      <c r="EX1743"/>
      <c r="EY1743"/>
      <c r="EZ1743"/>
      <c r="FA1743"/>
    </row>
    <row r="1744" spans="5:157" x14ac:dyDescent="0.25">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c r="EK1744"/>
      <c r="EL1744"/>
      <c r="EM1744"/>
      <c r="EN1744"/>
      <c r="EO1744"/>
      <c r="EP1744"/>
      <c r="EQ1744"/>
      <c r="ER1744"/>
      <c r="ES1744"/>
      <c r="ET1744"/>
      <c r="EU1744"/>
      <c r="EV1744"/>
      <c r="EW1744"/>
      <c r="EX1744"/>
      <c r="EY1744"/>
      <c r="EZ1744"/>
      <c r="FA1744"/>
    </row>
    <row r="1745" spans="5:157" x14ac:dyDescent="0.2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c r="EK1745"/>
      <c r="EL1745"/>
      <c r="EM1745"/>
      <c r="EN1745"/>
      <c r="EO1745"/>
      <c r="EP1745"/>
      <c r="EQ1745"/>
      <c r="ER1745"/>
      <c r="ES1745"/>
      <c r="ET1745"/>
      <c r="EU1745"/>
      <c r="EV1745"/>
      <c r="EW1745"/>
      <c r="EX1745"/>
      <c r="EY1745"/>
      <c r="EZ1745"/>
      <c r="FA1745"/>
    </row>
    <row r="1746" spans="5:157" x14ac:dyDescent="0.25">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c r="EI1746"/>
      <c r="EJ1746"/>
      <c r="EK1746"/>
      <c r="EL1746"/>
      <c r="EM1746"/>
      <c r="EN1746"/>
      <c r="EO1746"/>
      <c r="EP1746"/>
      <c r="EQ1746"/>
      <c r="ER1746"/>
      <c r="ES1746"/>
      <c r="ET1746"/>
      <c r="EU1746"/>
      <c r="EV1746"/>
      <c r="EW1746"/>
      <c r="EX1746"/>
      <c r="EY1746"/>
      <c r="EZ1746"/>
      <c r="FA1746"/>
    </row>
    <row r="1747" spans="5:157" x14ac:dyDescent="0.25">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c r="EG1747"/>
      <c r="EH1747"/>
      <c r="EI1747"/>
      <c r="EJ1747"/>
      <c r="EK1747"/>
      <c r="EL1747"/>
      <c r="EM1747"/>
      <c r="EN1747"/>
      <c r="EO1747"/>
      <c r="EP1747"/>
      <c r="EQ1747"/>
      <c r="ER1747"/>
      <c r="ES1747"/>
      <c r="ET1747"/>
      <c r="EU1747"/>
      <c r="EV1747"/>
      <c r="EW1747"/>
      <c r="EX1747"/>
      <c r="EY1747"/>
      <c r="EZ1747"/>
      <c r="FA1747"/>
    </row>
    <row r="1748" spans="5:157" x14ac:dyDescent="0.25">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c r="EI1748"/>
      <c r="EJ1748"/>
      <c r="EK1748"/>
      <c r="EL1748"/>
      <c r="EM1748"/>
      <c r="EN1748"/>
      <c r="EO1748"/>
      <c r="EP1748"/>
      <c r="EQ1748"/>
      <c r="ER1748"/>
      <c r="ES1748"/>
      <c r="ET1748"/>
      <c r="EU1748"/>
      <c r="EV1748"/>
      <c r="EW1748"/>
      <c r="EX1748"/>
      <c r="EY1748"/>
      <c r="EZ1748"/>
      <c r="FA1748"/>
    </row>
    <row r="1749" spans="5:157" x14ac:dyDescent="0.25">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c r="EI1749"/>
      <c r="EJ1749"/>
      <c r="EK1749"/>
      <c r="EL1749"/>
      <c r="EM1749"/>
      <c r="EN1749"/>
      <c r="EO1749"/>
      <c r="EP1749"/>
      <c r="EQ1749"/>
      <c r="ER1749"/>
      <c r="ES1749"/>
      <c r="ET1749"/>
      <c r="EU1749"/>
      <c r="EV1749"/>
      <c r="EW1749"/>
      <c r="EX1749"/>
      <c r="EY1749"/>
      <c r="EZ1749"/>
      <c r="FA1749"/>
    </row>
    <row r="1750" spans="5:157" x14ac:dyDescent="0.25">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c r="EI1750"/>
      <c r="EJ1750"/>
      <c r="EK1750"/>
      <c r="EL1750"/>
      <c r="EM1750"/>
      <c r="EN1750"/>
      <c r="EO1750"/>
      <c r="EP1750"/>
      <c r="EQ1750"/>
      <c r="ER1750"/>
      <c r="ES1750"/>
      <c r="ET1750"/>
      <c r="EU1750"/>
      <c r="EV1750"/>
      <c r="EW1750"/>
      <c r="EX1750"/>
      <c r="EY1750"/>
      <c r="EZ1750"/>
      <c r="FA1750"/>
    </row>
    <row r="1751" spans="5:157" x14ac:dyDescent="0.25">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c r="EI1751"/>
      <c r="EJ1751"/>
      <c r="EK1751"/>
      <c r="EL1751"/>
      <c r="EM1751"/>
      <c r="EN1751"/>
      <c r="EO1751"/>
      <c r="EP1751"/>
      <c r="EQ1751"/>
      <c r="ER1751"/>
      <c r="ES1751"/>
      <c r="ET1751"/>
      <c r="EU1751"/>
      <c r="EV1751"/>
      <c r="EW1751"/>
      <c r="EX1751"/>
      <c r="EY1751"/>
      <c r="EZ1751"/>
      <c r="FA1751"/>
    </row>
    <row r="1752" spans="5:157" x14ac:dyDescent="0.25">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c r="EK1752"/>
      <c r="EL1752"/>
      <c r="EM1752"/>
      <c r="EN1752"/>
      <c r="EO1752"/>
      <c r="EP1752"/>
      <c r="EQ1752"/>
      <c r="ER1752"/>
      <c r="ES1752"/>
      <c r="ET1752"/>
      <c r="EU1752"/>
      <c r="EV1752"/>
      <c r="EW1752"/>
      <c r="EX1752"/>
      <c r="EY1752"/>
      <c r="EZ1752"/>
      <c r="FA1752"/>
    </row>
    <row r="1753" spans="5:157" x14ac:dyDescent="0.25">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c r="EI1753"/>
      <c r="EJ1753"/>
      <c r="EK1753"/>
      <c r="EL1753"/>
      <c r="EM1753"/>
      <c r="EN1753"/>
      <c r="EO1753"/>
      <c r="EP1753"/>
      <c r="EQ1753"/>
      <c r="ER1753"/>
      <c r="ES1753"/>
      <c r="ET1753"/>
      <c r="EU1753"/>
      <c r="EV1753"/>
      <c r="EW1753"/>
      <c r="EX1753"/>
      <c r="EY1753"/>
      <c r="EZ1753"/>
      <c r="FA1753"/>
    </row>
    <row r="1754" spans="5:157" x14ac:dyDescent="0.25">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c r="EI1754"/>
      <c r="EJ1754"/>
      <c r="EK1754"/>
      <c r="EL1754"/>
      <c r="EM1754"/>
      <c r="EN1754"/>
      <c r="EO1754"/>
      <c r="EP1754"/>
      <c r="EQ1754"/>
      <c r="ER1754"/>
      <c r="ES1754"/>
      <c r="ET1754"/>
      <c r="EU1754"/>
      <c r="EV1754"/>
      <c r="EW1754"/>
      <c r="EX1754"/>
      <c r="EY1754"/>
      <c r="EZ1754"/>
      <c r="FA1754"/>
    </row>
    <row r="1755" spans="5:157" x14ac:dyDescent="0.2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c r="EI1755"/>
      <c r="EJ1755"/>
      <c r="EK1755"/>
      <c r="EL1755"/>
      <c r="EM1755"/>
      <c r="EN1755"/>
      <c r="EO1755"/>
      <c r="EP1755"/>
      <c r="EQ1755"/>
      <c r="ER1755"/>
      <c r="ES1755"/>
      <c r="ET1755"/>
      <c r="EU1755"/>
      <c r="EV1755"/>
      <c r="EW1755"/>
      <c r="EX1755"/>
      <c r="EY1755"/>
      <c r="EZ1755"/>
      <c r="FA1755"/>
    </row>
    <row r="1756" spans="5:157" x14ac:dyDescent="0.25">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c r="EI1756"/>
      <c r="EJ1756"/>
      <c r="EK1756"/>
      <c r="EL1756"/>
      <c r="EM1756"/>
      <c r="EN1756"/>
      <c r="EO1756"/>
      <c r="EP1756"/>
      <c r="EQ1756"/>
      <c r="ER1756"/>
      <c r="ES1756"/>
      <c r="ET1756"/>
      <c r="EU1756"/>
      <c r="EV1756"/>
      <c r="EW1756"/>
      <c r="EX1756"/>
      <c r="EY1756"/>
      <c r="EZ1756"/>
      <c r="FA1756"/>
    </row>
    <row r="1757" spans="5:157" x14ac:dyDescent="0.25">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c r="EI1757"/>
      <c r="EJ1757"/>
      <c r="EK1757"/>
      <c r="EL1757"/>
      <c r="EM1757"/>
      <c r="EN1757"/>
      <c r="EO1757"/>
      <c r="EP1757"/>
      <c r="EQ1757"/>
      <c r="ER1757"/>
      <c r="ES1757"/>
      <c r="ET1757"/>
      <c r="EU1757"/>
      <c r="EV1757"/>
      <c r="EW1757"/>
      <c r="EX1757"/>
      <c r="EY1757"/>
      <c r="EZ1757"/>
      <c r="FA1757"/>
    </row>
    <row r="1758" spans="5:157" x14ac:dyDescent="0.25">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c r="EI1758"/>
      <c r="EJ1758"/>
      <c r="EK1758"/>
      <c r="EL1758"/>
      <c r="EM1758"/>
      <c r="EN1758"/>
      <c r="EO1758"/>
      <c r="EP1758"/>
      <c r="EQ1758"/>
      <c r="ER1758"/>
      <c r="ES1758"/>
      <c r="ET1758"/>
      <c r="EU1758"/>
      <c r="EV1758"/>
      <c r="EW1758"/>
      <c r="EX1758"/>
      <c r="EY1758"/>
      <c r="EZ1758"/>
      <c r="FA1758"/>
    </row>
    <row r="1759" spans="5:157" x14ac:dyDescent="0.25">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c r="EI1759"/>
      <c r="EJ1759"/>
      <c r="EK1759"/>
      <c r="EL1759"/>
      <c r="EM1759"/>
      <c r="EN1759"/>
      <c r="EO1759"/>
      <c r="EP1759"/>
      <c r="EQ1759"/>
      <c r="ER1759"/>
      <c r="ES1759"/>
      <c r="ET1759"/>
      <c r="EU1759"/>
      <c r="EV1759"/>
      <c r="EW1759"/>
      <c r="EX1759"/>
      <c r="EY1759"/>
      <c r="EZ1759"/>
      <c r="FA1759"/>
    </row>
    <row r="1760" spans="5:157" x14ac:dyDescent="0.25">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c r="EI1760"/>
      <c r="EJ1760"/>
      <c r="EK1760"/>
      <c r="EL1760"/>
      <c r="EM1760"/>
      <c r="EN1760"/>
      <c r="EO1760"/>
      <c r="EP1760"/>
      <c r="EQ1760"/>
      <c r="ER1760"/>
      <c r="ES1760"/>
      <c r="ET1760"/>
      <c r="EU1760"/>
      <c r="EV1760"/>
      <c r="EW1760"/>
      <c r="EX1760"/>
      <c r="EY1760"/>
      <c r="EZ1760"/>
      <c r="FA1760"/>
    </row>
    <row r="1761" spans="5:157" x14ac:dyDescent="0.25">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c r="EK1761"/>
      <c r="EL1761"/>
      <c r="EM1761"/>
      <c r="EN1761"/>
      <c r="EO1761"/>
      <c r="EP1761"/>
      <c r="EQ1761"/>
      <c r="ER1761"/>
      <c r="ES1761"/>
      <c r="ET1761"/>
      <c r="EU1761"/>
      <c r="EV1761"/>
      <c r="EW1761"/>
      <c r="EX1761"/>
      <c r="EY1761"/>
      <c r="EZ1761"/>
      <c r="FA1761"/>
    </row>
    <row r="1762" spans="5:157" x14ac:dyDescent="0.25">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c r="EK1762"/>
      <c r="EL1762"/>
      <c r="EM1762"/>
      <c r="EN1762"/>
      <c r="EO1762"/>
      <c r="EP1762"/>
      <c r="EQ1762"/>
      <c r="ER1762"/>
      <c r="ES1762"/>
      <c r="ET1762"/>
      <c r="EU1762"/>
      <c r="EV1762"/>
      <c r="EW1762"/>
      <c r="EX1762"/>
      <c r="EY1762"/>
      <c r="EZ1762"/>
      <c r="FA1762"/>
    </row>
    <row r="1763" spans="5:157" x14ac:dyDescent="0.25">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c r="EK1763"/>
      <c r="EL1763"/>
      <c r="EM1763"/>
      <c r="EN1763"/>
      <c r="EO1763"/>
      <c r="EP1763"/>
      <c r="EQ1763"/>
      <c r="ER1763"/>
      <c r="ES1763"/>
      <c r="ET1763"/>
      <c r="EU1763"/>
      <c r="EV1763"/>
      <c r="EW1763"/>
      <c r="EX1763"/>
      <c r="EY1763"/>
      <c r="EZ1763"/>
      <c r="FA1763"/>
    </row>
    <row r="1764" spans="5:157" x14ac:dyDescent="0.25">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c r="EK1764"/>
      <c r="EL1764"/>
      <c r="EM1764"/>
      <c r="EN1764"/>
      <c r="EO1764"/>
      <c r="EP1764"/>
      <c r="EQ1764"/>
      <c r="ER1764"/>
      <c r="ES1764"/>
      <c r="ET1764"/>
      <c r="EU1764"/>
      <c r="EV1764"/>
      <c r="EW1764"/>
      <c r="EX1764"/>
      <c r="EY1764"/>
      <c r="EZ1764"/>
      <c r="FA1764"/>
    </row>
    <row r="1765" spans="5:157" x14ac:dyDescent="0.2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c r="EK1765"/>
      <c r="EL1765"/>
      <c r="EM1765"/>
      <c r="EN1765"/>
      <c r="EO1765"/>
      <c r="EP1765"/>
      <c r="EQ1765"/>
      <c r="ER1765"/>
      <c r="ES1765"/>
      <c r="ET1765"/>
      <c r="EU1765"/>
      <c r="EV1765"/>
      <c r="EW1765"/>
      <c r="EX1765"/>
      <c r="EY1765"/>
      <c r="EZ1765"/>
      <c r="FA1765"/>
    </row>
    <row r="1766" spans="5:157" x14ac:dyDescent="0.25">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c r="EI1766"/>
      <c r="EJ1766"/>
      <c r="EK1766"/>
      <c r="EL1766"/>
      <c r="EM1766"/>
      <c r="EN1766"/>
      <c r="EO1766"/>
      <c r="EP1766"/>
      <c r="EQ1766"/>
      <c r="ER1766"/>
      <c r="ES1766"/>
      <c r="ET1766"/>
      <c r="EU1766"/>
      <c r="EV1766"/>
      <c r="EW1766"/>
      <c r="EX1766"/>
      <c r="EY1766"/>
      <c r="EZ1766"/>
      <c r="FA1766"/>
    </row>
    <row r="1767" spans="5:157" x14ac:dyDescent="0.25">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c r="EI1767"/>
      <c r="EJ1767"/>
      <c r="EK1767"/>
      <c r="EL1767"/>
      <c r="EM1767"/>
      <c r="EN1767"/>
      <c r="EO1767"/>
      <c r="EP1767"/>
      <c r="EQ1767"/>
      <c r="ER1767"/>
      <c r="ES1767"/>
      <c r="ET1767"/>
      <c r="EU1767"/>
      <c r="EV1767"/>
      <c r="EW1767"/>
      <c r="EX1767"/>
      <c r="EY1767"/>
      <c r="EZ1767"/>
      <c r="FA1767"/>
    </row>
    <row r="1768" spans="5:157" x14ac:dyDescent="0.25">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c r="EK1768"/>
      <c r="EL1768"/>
      <c r="EM1768"/>
      <c r="EN1768"/>
      <c r="EO1768"/>
      <c r="EP1768"/>
      <c r="EQ1768"/>
      <c r="ER1768"/>
      <c r="ES1768"/>
      <c r="ET1768"/>
      <c r="EU1768"/>
      <c r="EV1768"/>
      <c r="EW1768"/>
      <c r="EX1768"/>
      <c r="EY1768"/>
      <c r="EZ1768"/>
      <c r="FA1768"/>
    </row>
    <row r="1769" spans="5:157" x14ac:dyDescent="0.25">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c r="EK1769"/>
      <c r="EL1769"/>
      <c r="EM1769"/>
      <c r="EN1769"/>
      <c r="EO1769"/>
      <c r="EP1769"/>
      <c r="EQ1769"/>
      <c r="ER1769"/>
      <c r="ES1769"/>
      <c r="ET1769"/>
      <c r="EU1769"/>
      <c r="EV1769"/>
      <c r="EW1769"/>
      <c r="EX1769"/>
      <c r="EY1769"/>
      <c r="EZ1769"/>
      <c r="FA1769"/>
    </row>
    <row r="1770" spans="5:157" x14ac:dyDescent="0.25">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c r="EK1770"/>
      <c r="EL1770"/>
      <c r="EM1770"/>
      <c r="EN1770"/>
      <c r="EO1770"/>
      <c r="EP1770"/>
      <c r="EQ1770"/>
      <c r="ER1770"/>
      <c r="ES1770"/>
      <c r="ET1770"/>
      <c r="EU1770"/>
      <c r="EV1770"/>
      <c r="EW1770"/>
      <c r="EX1770"/>
      <c r="EY1770"/>
      <c r="EZ1770"/>
      <c r="FA1770"/>
    </row>
    <row r="1771" spans="5:157" x14ac:dyDescent="0.25">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c r="EK1771"/>
      <c r="EL1771"/>
      <c r="EM1771"/>
      <c r="EN1771"/>
      <c r="EO1771"/>
      <c r="EP1771"/>
      <c r="EQ1771"/>
      <c r="ER1771"/>
      <c r="ES1771"/>
      <c r="ET1771"/>
      <c r="EU1771"/>
      <c r="EV1771"/>
      <c r="EW1771"/>
      <c r="EX1771"/>
      <c r="EY1771"/>
      <c r="EZ1771"/>
      <c r="FA1771"/>
    </row>
    <row r="1772" spans="5:157" x14ac:dyDescent="0.25">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c r="EK1772"/>
      <c r="EL1772"/>
      <c r="EM1772"/>
      <c r="EN1772"/>
      <c r="EO1772"/>
      <c r="EP1772"/>
      <c r="EQ1772"/>
      <c r="ER1772"/>
      <c r="ES1772"/>
      <c r="ET1772"/>
      <c r="EU1772"/>
      <c r="EV1772"/>
      <c r="EW1772"/>
      <c r="EX1772"/>
      <c r="EY1772"/>
      <c r="EZ1772"/>
      <c r="FA1772"/>
    </row>
    <row r="1773" spans="5:157" x14ac:dyDescent="0.25">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c r="EK1773"/>
      <c r="EL1773"/>
      <c r="EM1773"/>
      <c r="EN1773"/>
      <c r="EO1773"/>
      <c r="EP1773"/>
      <c r="EQ1773"/>
      <c r="ER1773"/>
      <c r="ES1773"/>
      <c r="ET1773"/>
      <c r="EU1773"/>
      <c r="EV1773"/>
      <c r="EW1773"/>
      <c r="EX1773"/>
      <c r="EY1773"/>
      <c r="EZ1773"/>
      <c r="FA1773"/>
    </row>
    <row r="1774" spans="5:157" x14ac:dyDescent="0.25">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c r="EK1774"/>
      <c r="EL1774"/>
      <c r="EM1774"/>
      <c r="EN1774"/>
      <c r="EO1774"/>
      <c r="EP1774"/>
      <c r="EQ1774"/>
      <c r="ER1774"/>
      <c r="ES1774"/>
      <c r="ET1774"/>
      <c r="EU1774"/>
      <c r="EV1774"/>
      <c r="EW1774"/>
      <c r="EX1774"/>
      <c r="EY1774"/>
      <c r="EZ1774"/>
      <c r="FA1774"/>
    </row>
    <row r="1775" spans="5:157" x14ac:dyDescent="0.2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c r="EK1775"/>
      <c r="EL1775"/>
      <c r="EM1775"/>
      <c r="EN1775"/>
      <c r="EO1775"/>
      <c r="EP1775"/>
      <c r="EQ1775"/>
      <c r="ER1775"/>
      <c r="ES1775"/>
      <c r="ET1775"/>
      <c r="EU1775"/>
      <c r="EV1775"/>
      <c r="EW1775"/>
      <c r="EX1775"/>
      <c r="EY1775"/>
      <c r="EZ1775"/>
      <c r="FA1775"/>
    </row>
    <row r="1776" spans="5:157" x14ac:dyDescent="0.25">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c r="EK1776"/>
      <c r="EL1776"/>
      <c r="EM1776"/>
      <c r="EN1776"/>
      <c r="EO1776"/>
      <c r="EP1776"/>
      <c r="EQ1776"/>
      <c r="ER1776"/>
      <c r="ES1776"/>
      <c r="ET1776"/>
      <c r="EU1776"/>
      <c r="EV1776"/>
      <c r="EW1776"/>
      <c r="EX1776"/>
      <c r="EY1776"/>
      <c r="EZ1776"/>
      <c r="FA1776"/>
    </row>
    <row r="1777" spans="5:157" x14ac:dyDescent="0.25">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c r="EI1777"/>
      <c r="EJ1777"/>
      <c r="EK1777"/>
      <c r="EL1777"/>
      <c r="EM1777"/>
      <c r="EN1777"/>
      <c r="EO1777"/>
      <c r="EP1777"/>
      <c r="EQ1777"/>
      <c r="ER1777"/>
      <c r="ES1777"/>
      <c r="ET1777"/>
      <c r="EU1777"/>
      <c r="EV1777"/>
      <c r="EW1777"/>
      <c r="EX1777"/>
      <c r="EY1777"/>
      <c r="EZ1777"/>
      <c r="FA1777"/>
    </row>
    <row r="1778" spans="5:157" x14ac:dyDescent="0.25">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c r="EI1778"/>
      <c r="EJ1778"/>
      <c r="EK1778"/>
      <c r="EL1778"/>
      <c r="EM1778"/>
      <c r="EN1778"/>
      <c r="EO1778"/>
      <c r="EP1778"/>
      <c r="EQ1778"/>
      <c r="ER1778"/>
      <c r="ES1778"/>
      <c r="ET1778"/>
      <c r="EU1778"/>
      <c r="EV1778"/>
      <c r="EW1778"/>
      <c r="EX1778"/>
      <c r="EY1778"/>
      <c r="EZ1778"/>
      <c r="FA1778"/>
    </row>
    <row r="1779" spans="5:157" x14ac:dyDescent="0.25">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c r="EI1779"/>
      <c r="EJ1779"/>
      <c r="EK1779"/>
      <c r="EL1779"/>
      <c r="EM1779"/>
      <c r="EN1779"/>
      <c r="EO1779"/>
      <c r="EP1779"/>
      <c r="EQ1779"/>
      <c r="ER1779"/>
      <c r="ES1779"/>
      <c r="ET1779"/>
      <c r="EU1779"/>
      <c r="EV1779"/>
      <c r="EW1779"/>
      <c r="EX1779"/>
      <c r="EY1779"/>
      <c r="EZ1779"/>
      <c r="FA1779"/>
    </row>
    <row r="1780" spans="5:157" x14ac:dyDescent="0.25">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c r="EG1780"/>
      <c r="EH1780"/>
      <c r="EI1780"/>
      <c r="EJ1780"/>
      <c r="EK1780"/>
      <c r="EL1780"/>
      <c r="EM1780"/>
      <c r="EN1780"/>
      <c r="EO1780"/>
      <c r="EP1780"/>
      <c r="EQ1780"/>
      <c r="ER1780"/>
      <c r="ES1780"/>
      <c r="ET1780"/>
      <c r="EU1780"/>
      <c r="EV1780"/>
      <c r="EW1780"/>
      <c r="EX1780"/>
      <c r="EY1780"/>
      <c r="EZ1780"/>
      <c r="FA1780"/>
    </row>
    <row r="1781" spans="5:157" x14ac:dyDescent="0.25">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c r="EK1781"/>
      <c r="EL1781"/>
      <c r="EM1781"/>
      <c r="EN1781"/>
      <c r="EO1781"/>
      <c r="EP1781"/>
      <c r="EQ1781"/>
      <c r="ER1781"/>
      <c r="ES1781"/>
      <c r="ET1781"/>
      <c r="EU1781"/>
      <c r="EV1781"/>
      <c r="EW1781"/>
      <c r="EX1781"/>
      <c r="EY1781"/>
      <c r="EZ1781"/>
      <c r="FA1781"/>
    </row>
    <row r="1782" spans="5:157" x14ac:dyDescent="0.25">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c r="EK1782"/>
      <c r="EL1782"/>
      <c r="EM1782"/>
      <c r="EN1782"/>
      <c r="EO1782"/>
      <c r="EP1782"/>
      <c r="EQ1782"/>
      <c r="ER1782"/>
      <c r="ES1782"/>
      <c r="ET1782"/>
      <c r="EU1782"/>
      <c r="EV1782"/>
      <c r="EW1782"/>
      <c r="EX1782"/>
      <c r="EY1782"/>
      <c r="EZ1782"/>
      <c r="FA1782"/>
    </row>
    <row r="1783" spans="5:157" x14ac:dyDescent="0.25">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c r="EK1783"/>
      <c r="EL1783"/>
      <c r="EM1783"/>
      <c r="EN1783"/>
      <c r="EO1783"/>
      <c r="EP1783"/>
      <c r="EQ1783"/>
      <c r="ER1783"/>
      <c r="ES1783"/>
      <c r="ET1783"/>
      <c r="EU1783"/>
      <c r="EV1783"/>
      <c r="EW1783"/>
      <c r="EX1783"/>
      <c r="EY1783"/>
      <c r="EZ1783"/>
      <c r="FA1783"/>
    </row>
    <row r="1784" spans="5:157" x14ac:dyDescent="0.25">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c r="EI1784"/>
      <c r="EJ1784"/>
      <c r="EK1784"/>
      <c r="EL1784"/>
      <c r="EM1784"/>
      <c r="EN1784"/>
      <c r="EO1784"/>
      <c r="EP1784"/>
      <c r="EQ1784"/>
      <c r="ER1784"/>
      <c r="ES1784"/>
      <c r="ET1784"/>
      <c r="EU1784"/>
      <c r="EV1784"/>
      <c r="EW1784"/>
      <c r="EX1784"/>
      <c r="EY1784"/>
      <c r="EZ1784"/>
      <c r="FA1784"/>
    </row>
    <row r="1785" spans="5:157" x14ac:dyDescent="0.2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c r="EI1785"/>
      <c r="EJ1785"/>
      <c r="EK1785"/>
      <c r="EL1785"/>
      <c r="EM1785"/>
      <c r="EN1785"/>
      <c r="EO1785"/>
      <c r="EP1785"/>
      <c r="EQ1785"/>
      <c r="ER1785"/>
      <c r="ES1785"/>
      <c r="ET1785"/>
      <c r="EU1785"/>
      <c r="EV1785"/>
      <c r="EW1785"/>
      <c r="EX1785"/>
      <c r="EY1785"/>
      <c r="EZ1785"/>
      <c r="FA1785"/>
    </row>
    <row r="1786" spans="5:157" x14ac:dyDescent="0.25">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c r="EK1786"/>
      <c r="EL1786"/>
      <c r="EM1786"/>
      <c r="EN1786"/>
      <c r="EO1786"/>
      <c r="EP1786"/>
      <c r="EQ1786"/>
      <c r="ER1786"/>
      <c r="ES1786"/>
      <c r="ET1786"/>
      <c r="EU1786"/>
      <c r="EV1786"/>
      <c r="EW1786"/>
      <c r="EX1786"/>
      <c r="EY1786"/>
      <c r="EZ1786"/>
      <c r="FA1786"/>
    </row>
    <row r="1787" spans="5:157" x14ac:dyDescent="0.25">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c r="EK1787"/>
      <c r="EL1787"/>
      <c r="EM1787"/>
      <c r="EN1787"/>
      <c r="EO1787"/>
      <c r="EP1787"/>
      <c r="EQ1787"/>
      <c r="ER1787"/>
      <c r="ES1787"/>
      <c r="ET1787"/>
      <c r="EU1787"/>
      <c r="EV1787"/>
      <c r="EW1787"/>
      <c r="EX1787"/>
      <c r="EY1787"/>
      <c r="EZ1787"/>
      <c r="FA1787"/>
    </row>
    <row r="1788" spans="5:157" x14ac:dyDescent="0.25">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c r="EG1788"/>
      <c r="EH1788"/>
      <c r="EI1788"/>
      <c r="EJ1788"/>
      <c r="EK1788"/>
      <c r="EL1788"/>
      <c r="EM1788"/>
      <c r="EN1788"/>
      <c r="EO1788"/>
      <c r="EP1788"/>
      <c r="EQ1788"/>
      <c r="ER1788"/>
      <c r="ES1788"/>
      <c r="ET1788"/>
      <c r="EU1788"/>
      <c r="EV1788"/>
      <c r="EW1788"/>
      <c r="EX1788"/>
      <c r="EY1788"/>
      <c r="EZ1788"/>
      <c r="FA1788"/>
    </row>
    <row r="1789" spans="5:157" x14ac:dyDescent="0.25">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c r="EK1789"/>
      <c r="EL1789"/>
      <c r="EM1789"/>
      <c r="EN1789"/>
      <c r="EO1789"/>
      <c r="EP1789"/>
      <c r="EQ1789"/>
      <c r="ER1789"/>
      <c r="ES1789"/>
      <c r="ET1789"/>
      <c r="EU1789"/>
      <c r="EV1789"/>
      <c r="EW1789"/>
      <c r="EX1789"/>
      <c r="EY1789"/>
      <c r="EZ1789"/>
      <c r="FA1789"/>
    </row>
    <row r="1790" spans="5:157" x14ac:dyDescent="0.25">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c r="EK1790"/>
      <c r="EL1790"/>
      <c r="EM1790"/>
      <c r="EN1790"/>
      <c r="EO1790"/>
      <c r="EP1790"/>
      <c r="EQ1790"/>
      <c r="ER1790"/>
      <c r="ES1790"/>
      <c r="ET1790"/>
      <c r="EU1790"/>
      <c r="EV1790"/>
      <c r="EW1790"/>
      <c r="EX1790"/>
      <c r="EY1790"/>
      <c r="EZ1790"/>
      <c r="FA1790"/>
    </row>
    <row r="1791" spans="5:157" x14ac:dyDescent="0.25">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c r="EK1791"/>
      <c r="EL1791"/>
      <c r="EM1791"/>
      <c r="EN1791"/>
      <c r="EO1791"/>
      <c r="EP1791"/>
      <c r="EQ1791"/>
      <c r="ER1791"/>
      <c r="ES1791"/>
      <c r="ET1791"/>
      <c r="EU1791"/>
      <c r="EV1791"/>
      <c r="EW1791"/>
      <c r="EX1791"/>
      <c r="EY1791"/>
      <c r="EZ1791"/>
      <c r="FA1791"/>
    </row>
    <row r="1792" spans="5:157" x14ac:dyDescent="0.25">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c r="EI1792"/>
      <c r="EJ1792"/>
      <c r="EK1792"/>
      <c r="EL1792"/>
      <c r="EM1792"/>
      <c r="EN1792"/>
      <c r="EO1792"/>
      <c r="EP1792"/>
      <c r="EQ1792"/>
      <c r="ER1792"/>
      <c r="ES1792"/>
      <c r="ET1792"/>
      <c r="EU1792"/>
      <c r="EV1792"/>
      <c r="EW1792"/>
      <c r="EX1792"/>
      <c r="EY1792"/>
      <c r="EZ1792"/>
      <c r="FA1792"/>
    </row>
    <row r="1793" spans="5:157" x14ac:dyDescent="0.25">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c r="EI1793"/>
      <c r="EJ1793"/>
      <c r="EK1793"/>
      <c r="EL1793"/>
      <c r="EM1793"/>
      <c r="EN1793"/>
      <c r="EO1793"/>
      <c r="EP1793"/>
      <c r="EQ1793"/>
      <c r="ER1793"/>
      <c r="ES1793"/>
      <c r="ET1793"/>
      <c r="EU1793"/>
      <c r="EV1793"/>
      <c r="EW1793"/>
      <c r="EX1793"/>
      <c r="EY1793"/>
      <c r="EZ1793"/>
      <c r="FA1793"/>
    </row>
    <row r="1794" spans="5:157" x14ac:dyDescent="0.25">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c r="EI1794"/>
      <c r="EJ1794"/>
      <c r="EK1794"/>
      <c r="EL1794"/>
      <c r="EM1794"/>
      <c r="EN1794"/>
      <c r="EO1794"/>
      <c r="EP1794"/>
      <c r="EQ1794"/>
      <c r="ER1794"/>
      <c r="ES1794"/>
      <c r="ET1794"/>
      <c r="EU1794"/>
      <c r="EV1794"/>
      <c r="EW1794"/>
      <c r="EX1794"/>
      <c r="EY1794"/>
      <c r="EZ1794"/>
      <c r="FA1794"/>
    </row>
    <row r="1795" spans="5:157" x14ac:dyDescent="0.2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c r="EK1795"/>
      <c r="EL1795"/>
      <c r="EM1795"/>
      <c r="EN1795"/>
      <c r="EO1795"/>
      <c r="EP1795"/>
      <c r="EQ1795"/>
      <c r="ER1795"/>
      <c r="ES1795"/>
      <c r="ET1795"/>
      <c r="EU1795"/>
      <c r="EV1795"/>
      <c r="EW1795"/>
      <c r="EX1795"/>
      <c r="EY1795"/>
      <c r="EZ1795"/>
      <c r="FA1795"/>
    </row>
    <row r="1796" spans="5:157" x14ac:dyDescent="0.25">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c r="EK1796"/>
      <c r="EL1796"/>
      <c r="EM1796"/>
      <c r="EN1796"/>
      <c r="EO1796"/>
      <c r="EP1796"/>
      <c r="EQ1796"/>
      <c r="ER1796"/>
      <c r="ES1796"/>
      <c r="ET1796"/>
      <c r="EU1796"/>
      <c r="EV1796"/>
      <c r="EW1796"/>
      <c r="EX1796"/>
      <c r="EY1796"/>
      <c r="EZ1796"/>
      <c r="FA1796"/>
    </row>
    <row r="1797" spans="5:157" x14ac:dyDescent="0.25">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c r="EK1797"/>
      <c r="EL1797"/>
      <c r="EM1797"/>
      <c r="EN1797"/>
      <c r="EO1797"/>
      <c r="EP1797"/>
      <c r="EQ1797"/>
      <c r="ER1797"/>
      <c r="ES1797"/>
      <c r="ET1797"/>
      <c r="EU1797"/>
      <c r="EV1797"/>
      <c r="EW1797"/>
      <c r="EX1797"/>
      <c r="EY1797"/>
      <c r="EZ1797"/>
      <c r="FA1797"/>
    </row>
    <row r="1798" spans="5:157" x14ac:dyDescent="0.25">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c r="EK1798"/>
      <c r="EL1798"/>
      <c r="EM1798"/>
      <c r="EN1798"/>
      <c r="EO1798"/>
      <c r="EP1798"/>
      <c r="EQ1798"/>
      <c r="ER1798"/>
      <c r="ES1798"/>
      <c r="ET1798"/>
      <c r="EU1798"/>
      <c r="EV1798"/>
      <c r="EW1798"/>
      <c r="EX1798"/>
      <c r="EY1798"/>
      <c r="EZ1798"/>
      <c r="FA1798"/>
    </row>
    <row r="1799" spans="5:157" x14ac:dyDescent="0.25">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c r="EK1799"/>
      <c r="EL1799"/>
      <c r="EM1799"/>
      <c r="EN1799"/>
      <c r="EO1799"/>
      <c r="EP1799"/>
      <c r="EQ1799"/>
      <c r="ER1799"/>
      <c r="ES1799"/>
      <c r="ET1799"/>
      <c r="EU1799"/>
      <c r="EV1799"/>
      <c r="EW1799"/>
      <c r="EX1799"/>
      <c r="EY1799"/>
      <c r="EZ1799"/>
      <c r="FA1799"/>
    </row>
    <row r="1800" spans="5:157" x14ac:dyDescent="0.25">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c r="EK1800"/>
      <c r="EL1800"/>
      <c r="EM1800"/>
      <c r="EN1800"/>
      <c r="EO1800"/>
      <c r="EP1800"/>
      <c r="EQ1800"/>
      <c r="ER1800"/>
      <c r="ES1800"/>
      <c r="ET1800"/>
      <c r="EU1800"/>
      <c r="EV1800"/>
      <c r="EW1800"/>
      <c r="EX1800"/>
      <c r="EY1800"/>
      <c r="EZ1800"/>
      <c r="FA1800"/>
    </row>
    <row r="1801" spans="5:157" x14ac:dyDescent="0.25">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c r="EI1801"/>
      <c r="EJ1801"/>
      <c r="EK1801"/>
      <c r="EL1801"/>
      <c r="EM1801"/>
      <c r="EN1801"/>
      <c r="EO1801"/>
      <c r="EP1801"/>
      <c r="EQ1801"/>
      <c r="ER1801"/>
      <c r="ES1801"/>
      <c r="ET1801"/>
      <c r="EU1801"/>
      <c r="EV1801"/>
      <c r="EW1801"/>
      <c r="EX1801"/>
      <c r="EY1801"/>
      <c r="EZ1801"/>
      <c r="FA1801"/>
    </row>
    <row r="1802" spans="5:157" x14ac:dyDescent="0.25">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c r="EK1802"/>
      <c r="EL1802"/>
      <c r="EM1802"/>
      <c r="EN1802"/>
      <c r="EO1802"/>
      <c r="EP1802"/>
      <c r="EQ1802"/>
      <c r="ER1802"/>
      <c r="ES1802"/>
      <c r="ET1802"/>
      <c r="EU1802"/>
      <c r="EV1802"/>
      <c r="EW1802"/>
      <c r="EX1802"/>
      <c r="EY1802"/>
      <c r="EZ1802"/>
      <c r="FA1802"/>
    </row>
    <row r="1803" spans="5:157" x14ac:dyDescent="0.25">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c r="EK1803"/>
      <c r="EL1803"/>
      <c r="EM1803"/>
      <c r="EN1803"/>
      <c r="EO1803"/>
      <c r="EP1803"/>
      <c r="EQ1803"/>
      <c r="ER1803"/>
      <c r="ES1803"/>
      <c r="ET1803"/>
      <c r="EU1803"/>
      <c r="EV1803"/>
      <c r="EW1803"/>
      <c r="EX1803"/>
      <c r="EY1803"/>
      <c r="EZ1803"/>
      <c r="FA1803"/>
    </row>
    <row r="1804" spans="5:157" x14ac:dyDescent="0.25">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c r="EK1804"/>
      <c r="EL1804"/>
      <c r="EM1804"/>
      <c r="EN1804"/>
      <c r="EO1804"/>
      <c r="EP1804"/>
      <c r="EQ1804"/>
      <c r="ER1804"/>
      <c r="ES1804"/>
      <c r="ET1804"/>
      <c r="EU1804"/>
      <c r="EV1804"/>
      <c r="EW1804"/>
      <c r="EX1804"/>
      <c r="EY1804"/>
      <c r="EZ1804"/>
      <c r="FA1804"/>
    </row>
    <row r="1805" spans="5:157" x14ac:dyDescent="0.2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c r="EK1805"/>
      <c r="EL1805"/>
      <c r="EM1805"/>
      <c r="EN1805"/>
      <c r="EO1805"/>
      <c r="EP1805"/>
      <c r="EQ1805"/>
      <c r="ER1805"/>
      <c r="ES1805"/>
      <c r="ET1805"/>
      <c r="EU1805"/>
      <c r="EV1805"/>
      <c r="EW1805"/>
      <c r="EX1805"/>
      <c r="EY1805"/>
      <c r="EZ1805"/>
      <c r="FA1805"/>
    </row>
    <row r="1806" spans="5:157" x14ac:dyDescent="0.25">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c r="EK1806"/>
      <c r="EL1806"/>
      <c r="EM1806"/>
      <c r="EN1806"/>
      <c r="EO1806"/>
      <c r="EP1806"/>
      <c r="EQ1806"/>
      <c r="ER1806"/>
      <c r="ES1806"/>
      <c r="ET1806"/>
      <c r="EU1806"/>
      <c r="EV1806"/>
      <c r="EW1806"/>
      <c r="EX1806"/>
      <c r="EY1806"/>
      <c r="EZ1806"/>
      <c r="FA1806"/>
    </row>
    <row r="1807" spans="5:157" x14ac:dyDescent="0.25">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c r="EI1807"/>
      <c r="EJ1807"/>
      <c r="EK1807"/>
      <c r="EL1807"/>
      <c r="EM1807"/>
      <c r="EN1807"/>
      <c r="EO1807"/>
      <c r="EP1807"/>
      <c r="EQ1807"/>
      <c r="ER1807"/>
      <c r="ES1807"/>
      <c r="ET1807"/>
      <c r="EU1807"/>
      <c r="EV1807"/>
      <c r="EW1807"/>
      <c r="EX1807"/>
      <c r="EY1807"/>
      <c r="EZ1807"/>
      <c r="FA1807"/>
    </row>
    <row r="1808" spans="5:157" x14ac:dyDescent="0.25">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c r="EI1808"/>
      <c r="EJ1808"/>
      <c r="EK1808"/>
      <c r="EL1808"/>
      <c r="EM1808"/>
      <c r="EN1808"/>
      <c r="EO1808"/>
      <c r="EP1808"/>
      <c r="EQ1808"/>
      <c r="ER1808"/>
      <c r="ES1808"/>
      <c r="ET1808"/>
      <c r="EU1808"/>
      <c r="EV1808"/>
      <c r="EW1808"/>
      <c r="EX1808"/>
      <c r="EY1808"/>
      <c r="EZ1808"/>
      <c r="FA1808"/>
    </row>
    <row r="1809" spans="5:157" x14ac:dyDescent="0.25">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c r="EG1809"/>
      <c r="EH1809"/>
      <c r="EI1809"/>
      <c r="EJ1809"/>
      <c r="EK1809"/>
      <c r="EL1809"/>
      <c r="EM1809"/>
      <c r="EN1809"/>
      <c r="EO1809"/>
      <c r="EP1809"/>
      <c r="EQ1809"/>
      <c r="ER1809"/>
      <c r="ES1809"/>
      <c r="ET1809"/>
      <c r="EU1809"/>
      <c r="EV1809"/>
      <c r="EW1809"/>
      <c r="EX1809"/>
      <c r="EY1809"/>
      <c r="EZ1809"/>
      <c r="FA1809"/>
    </row>
    <row r="1810" spans="5:157" x14ac:dyDescent="0.25">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c r="EG1810"/>
      <c r="EH1810"/>
      <c r="EI1810"/>
      <c r="EJ1810"/>
      <c r="EK1810"/>
      <c r="EL1810"/>
      <c r="EM1810"/>
      <c r="EN1810"/>
      <c r="EO1810"/>
      <c r="EP1810"/>
      <c r="EQ1810"/>
      <c r="ER1810"/>
      <c r="ES1810"/>
      <c r="ET1810"/>
      <c r="EU1810"/>
      <c r="EV1810"/>
      <c r="EW1810"/>
      <c r="EX1810"/>
      <c r="EY1810"/>
      <c r="EZ1810"/>
      <c r="FA1810"/>
    </row>
    <row r="1811" spans="5:157" x14ac:dyDescent="0.25">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c r="EF1811"/>
      <c r="EG1811"/>
      <c r="EH1811"/>
      <c r="EI1811"/>
      <c r="EJ1811"/>
      <c r="EK1811"/>
      <c r="EL1811"/>
      <c r="EM1811"/>
      <c r="EN1811"/>
      <c r="EO1811"/>
      <c r="EP1811"/>
      <c r="EQ1811"/>
      <c r="ER1811"/>
      <c r="ES1811"/>
      <c r="ET1811"/>
      <c r="EU1811"/>
      <c r="EV1811"/>
      <c r="EW1811"/>
      <c r="EX1811"/>
      <c r="EY1811"/>
      <c r="EZ1811"/>
      <c r="FA1811"/>
    </row>
    <row r="1812" spans="5:157" x14ac:dyDescent="0.25">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c r="EK1812"/>
      <c r="EL1812"/>
      <c r="EM1812"/>
      <c r="EN1812"/>
      <c r="EO1812"/>
      <c r="EP1812"/>
      <c r="EQ1812"/>
      <c r="ER1812"/>
      <c r="ES1812"/>
      <c r="ET1812"/>
      <c r="EU1812"/>
      <c r="EV1812"/>
      <c r="EW1812"/>
      <c r="EX1812"/>
      <c r="EY1812"/>
      <c r="EZ1812"/>
      <c r="FA1812"/>
    </row>
    <row r="1813" spans="5:157" x14ac:dyDescent="0.25">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c r="EG1813"/>
      <c r="EH1813"/>
      <c r="EI1813"/>
      <c r="EJ1813"/>
      <c r="EK1813"/>
      <c r="EL1813"/>
      <c r="EM1813"/>
      <c r="EN1813"/>
      <c r="EO1813"/>
      <c r="EP1813"/>
      <c r="EQ1813"/>
      <c r="ER1813"/>
      <c r="ES1813"/>
      <c r="ET1813"/>
      <c r="EU1813"/>
      <c r="EV1813"/>
      <c r="EW1813"/>
      <c r="EX1813"/>
      <c r="EY1813"/>
      <c r="EZ1813"/>
      <c r="FA1813"/>
    </row>
    <row r="1814" spans="5:157" x14ac:dyDescent="0.25">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c r="EG1814"/>
      <c r="EH1814"/>
      <c r="EI1814"/>
      <c r="EJ1814"/>
      <c r="EK1814"/>
      <c r="EL1814"/>
      <c r="EM1814"/>
      <c r="EN1814"/>
      <c r="EO1814"/>
      <c r="EP1814"/>
      <c r="EQ1814"/>
      <c r="ER1814"/>
      <c r="ES1814"/>
      <c r="ET1814"/>
      <c r="EU1814"/>
      <c r="EV1814"/>
      <c r="EW1814"/>
      <c r="EX1814"/>
      <c r="EY1814"/>
      <c r="EZ1814"/>
      <c r="FA1814"/>
    </row>
    <row r="1815" spans="5:157" x14ac:dyDescent="0.2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c r="EF1815"/>
      <c r="EG1815"/>
      <c r="EH1815"/>
      <c r="EI1815"/>
      <c r="EJ1815"/>
      <c r="EK1815"/>
      <c r="EL1815"/>
      <c r="EM1815"/>
      <c r="EN1815"/>
      <c r="EO1815"/>
      <c r="EP1815"/>
      <c r="EQ1815"/>
      <c r="ER1815"/>
      <c r="ES1815"/>
      <c r="ET1815"/>
      <c r="EU1815"/>
      <c r="EV1815"/>
      <c r="EW1815"/>
      <c r="EX1815"/>
      <c r="EY1815"/>
      <c r="EZ1815"/>
      <c r="FA1815"/>
    </row>
    <row r="1816" spans="5:157" x14ac:dyDescent="0.25">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c r="EG1816"/>
      <c r="EH1816"/>
      <c r="EI1816"/>
      <c r="EJ1816"/>
      <c r="EK1816"/>
      <c r="EL1816"/>
      <c r="EM1816"/>
      <c r="EN1816"/>
      <c r="EO1816"/>
      <c r="EP1816"/>
      <c r="EQ1816"/>
      <c r="ER1816"/>
      <c r="ES1816"/>
      <c r="ET1816"/>
      <c r="EU1816"/>
      <c r="EV1816"/>
      <c r="EW1816"/>
      <c r="EX1816"/>
      <c r="EY1816"/>
      <c r="EZ1816"/>
      <c r="FA1816"/>
    </row>
    <row r="1817" spans="5:157" x14ac:dyDescent="0.25">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c r="EG1817"/>
      <c r="EH1817"/>
      <c r="EI1817"/>
      <c r="EJ1817"/>
      <c r="EK1817"/>
      <c r="EL1817"/>
      <c r="EM1817"/>
      <c r="EN1817"/>
      <c r="EO1817"/>
      <c r="EP1817"/>
      <c r="EQ1817"/>
      <c r="ER1817"/>
      <c r="ES1817"/>
      <c r="ET1817"/>
      <c r="EU1817"/>
      <c r="EV1817"/>
      <c r="EW1817"/>
      <c r="EX1817"/>
      <c r="EY1817"/>
      <c r="EZ1817"/>
      <c r="FA1817"/>
    </row>
    <row r="1818" spans="5:157" x14ac:dyDescent="0.25">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c r="EI1818"/>
      <c r="EJ1818"/>
      <c r="EK1818"/>
      <c r="EL1818"/>
      <c r="EM1818"/>
      <c r="EN1818"/>
      <c r="EO1818"/>
      <c r="EP1818"/>
      <c r="EQ1818"/>
      <c r="ER1818"/>
      <c r="ES1818"/>
      <c r="ET1818"/>
      <c r="EU1818"/>
      <c r="EV1818"/>
      <c r="EW1818"/>
      <c r="EX1818"/>
      <c r="EY1818"/>
      <c r="EZ1818"/>
      <c r="FA1818"/>
    </row>
    <row r="1819" spans="5:157" x14ac:dyDescent="0.25">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c r="EK1819"/>
      <c r="EL1819"/>
      <c r="EM1819"/>
      <c r="EN1819"/>
      <c r="EO1819"/>
      <c r="EP1819"/>
      <c r="EQ1819"/>
      <c r="ER1819"/>
      <c r="ES1819"/>
      <c r="ET1819"/>
      <c r="EU1819"/>
      <c r="EV1819"/>
      <c r="EW1819"/>
      <c r="EX1819"/>
      <c r="EY1819"/>
      <c r="EZ1819"/>
      <c r="FA1819"/>
    </row>
    <row r="1820" spans="5:157" x14ac:dyDescent="0.25">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c r="EI1820"/>
      <c r="EJ1820"/>
      <c r="EK1820"/>
      <c r="EL1820"/>
      <c r="EM1820"/>
      <c r="EN1820"/>
      <c r="EO1820"/>
      <c r="EP1820"/>
      <c r="EQ1820"/>
      <c r="ER1820"/>
      <c r="ES1820"/>
      <c r="ET1820"/>
      <c r="EU1820"/>
      <c r="EV1820"/>
      <c r="EW1820"/>
      <c r="EX1820"/>
      <c r="EY1820"/>
      <c r="EZ1820"/>
      <c r="FA1820"/>
    </row>
    <row r="1821" spans="5:157" x14ac:dyDescent="0.25">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c r="EI1821"/>
      <c r="EJ1821"/>
      <c r="EK1821"/>
      <c r="EL1821"/>
      <c r="EM1821"/>
      <c r="EN1821"/>
      <c r="EO1821"/>
      <c r="EP1821"/>
      <c r="EQ1821"/>
      <c r="ER1821"/>
      <c r="ES1821"/>
      <c r="ET1821"/>
      <c r="EU1821"/>
      <c r="EV1821"/>
      <c r="EW1821"/>
      <c r="EX1821"/>
      <c r="EY1821"/>
      <c r="EZ1821"/>
      <c r="FA1821"/>
    </row>
    <row r="1822" spans="5:157" x14ac:dyDescent="0.25">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c r="EI1822"/>
      <c r="EJ1822"/>
      <c r="EK1822"/>
      <c r="EL1822"/>
      <c r="EM1822"/>
      <c r="EN1822"/>
      <c r="EO1822"/>
      <c r="EP1822"/>
      <c r="EQ1822"/>
      <c r="ER1822"/>
      <c r="ES1822"/>
      <c r="ET1822"/>
      <c r="EU1822"/>
      <c r="EV1822"/>
      <c r="EW1822"/>
      <c r="EX1822"/>
      <c r="EY1822"/>
      <c r="EZ1822"/>
      <c r="FA1822"/>
    </row>
    <row r="1823" spans="5:157" x14ac:dyDescent="0.25">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c r="EK1823"/>
      <c r="EL1823"/>
      <c r="EM1823"/>
      <c r="EN1823"/>
      <c r="EO1823"/>
      <c r="EP1823"/>
      <c r="EQ1823"/>
      <c r="ER1823"/>
      <c r="ES1823"/>
      <c r="ET1823"/>
      <c r="EU1823"/>
      <c r="EV1823"/>
      <c r="EW1823"/>
      <c r="EX1823"/>
      <c r="EY1823"/>
      <c r="EZ1823"/>
      <c r="FA1823"/>
    </row>
    <row r="1824" spans="5:157" x14ac:dyDescent="0.25">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c r="EI1824"/>
      <c r="EJ1824"/>
      <c r="EK1824"/>
      <c r="EL1824"/>
      <c r="EM1824"/>
      <c r="EN1824"/>
      <c r="EO1824"/>
      <c r="EP1824"/>
      <c r="EQ1824"/>
      <c r="ER1824"/>
      <c r="ES1824"/>
      <c r="ET1824"/>
      <c r="EU1824"/>
      <c r="EV1824"/>
      <c r="EW1824"/>
      <c r="EX1824"/>
      <c r="EY1824"/>
      <c r="EZ1824"/>
      <c r="FA1824"/>
    </row>
    <row r="1825" spans="5:157" x14ac:dyDescent="0.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c r="EG1825"/>
      <c r="EH1825"/>
      <c r="EI1825"/>
      <c r="EJ1825"/>
      <c r="EK1825"/>
      <c r="EL1825"/>
      <c r="EM1825"/>
      <c r="EN1825"/>
      <c r="EO1825"/>
      <c r="EP1825"/>
      <c r="EQ1825"/>
      <c r="ER1825"/>
      <c r="ES1825"/>
      <c r="ET1825"/>
      <c r="EU1825"/>
      <c r="EV1825"/>
      <c r="EW1825"/>
      <c r="EX1825"/>
      <c r="EY1825"/>
      <c r="EZ1825"/>
      <c r="FA1825"/>
    </row>
    <row r="1826" spans="5:157" x14ac:dyDescent="0.25">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c r="EI1826"/>
      <c r="EJ1826"/>
      <c r="EK1826"/>
      <c r="EL1826"/>
      <c r="EM1826"/>
      <c r="EN1826"/>
      <c r="EO1826"/>
      <c r="EP1826"/>
      <c r="EQ1826"/>
      <c r="ER1826"/>
      <c r="ES1826"/>
      <c r="ET1826"/>
      <c r="EU1826"/>
      <c r="EV1826"/>
      <c r="EW1826"/>
      <c r="EX1826"/>
      <c r="EY1826"/>
      <c r="EZ1826"/>
      <c r="FA1826"/>
    </row>
    <row r="1827" spans="5:157" x14ac:dyDescent="0.25">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c r="EI1827"/>
      <c r="EJ1827"/>
      <c r="EK1827"/>
      <c r="EL1827"/>
      <c r="EM1827"/>
      <c r="EN1827"/>
      <c r="EO1827"/>
      <c r="EP1827"/>
      <c r="EQ1827"/>
      <c r="ER1827"/>
      <c r="ES1827"/>
      <c r="ET1827"/>
      <c r="EU1827"/>
      <c r="EV1827"/>
      <c r="EW1827"/>
      <c r="EX1827"/>
      <c r="EY1827"/>
      <c r="EZ1827"/>
      <c r="FA1827"/>
    </row>
    <row r="1828" spans="5:157" x14ac:dyDescent="0.25">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c r="EI1828"/>
      <c r="EJ1828"/>
      <c r="EK1828"/>
      <c r="EL1828"/>
      <c r="EM1828"/>
      <c r="EN1828"/>
      <c r="EO1828"/>
      <c r="EP1828"/>
      <c r="EQ1828"/>
      <c r="ER1828"/>
      <c r="ES1828"/>
      <c r="ET1828"/>
      <c r="EU1828"/>
      <c r="EV1828"/>
      <c r="EW1828"/>
      <c r="EX1828"/>
      <c r="EY1828"/>
      <c r="EZ1828"/>
      <c r="FA1828"/>
    </row>
    <row r="1829" spans="5:157" x14ac:dyDescent="0.25">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c r="EI1829"/>
      <c r="EJ1829"/>
      <c r="EK1829"/>
      <c r="EL1829"/>
      <c r="EM1829"/>
      <c r="EN1829"/>
      <c r="EO1829"/>
      <c r="EP1829"/>
      <c r="EQ1829"/>
      <c r="ER1829"/>
      <c r="ES1829"/>
      <c r="ET1829"/>
      <c r="EU1829"/>
      <c r="EV1829"/>
      <c r="EW1829"/>
      <c r="EX1829"/>
      <c r="EY1829"/>
      <c r="EZ1829"/>
      <c r="FA1829"/>
    </row>
    <row r="1830" spans="5:157" x14ac:dyDescent="0.25">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c r="EK1830"/>
      <c r="EL1830"/>
      <c r="EM1830"/>
      <c r="EN1830"/>
      <c r="EO1830"/>
      <c r="EP1830"/>
      <c r="EQ1830"/>
      <c r="ER1830"/>
      <c r="ES1830"/>
      <c r="ET1830"/>
      <c r="EU1830"/>
      <c r="EV1830"/>
      <c r="EW1830"/>
      <c r="EX1830"/>
      <c r="EY1830"/>
      <c r="EZ1830"/>
      <c r="FA1830"/>
    </row>
    <row r="1831" spans="5:157" x14ac:dyDescent="0.25">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c r="EG1831"/>
      <c r="EH1831"/>
      <c r="EI1831"/>
      <c r="EJ1831"/>
      <c r="EK1831"/>
      <c r="EL1831"/>
      <c r="EM1831"/>
      <c r="EN1831"/>
      <c r="EO1831"/>
      <c r="EP1831"/>
      <c r="EQ1831"/>
      <c r="ER1831"/>
      <c r="ES1831"/>
      <c r="ET1831"/>
      <c r="EU1831"/>
      <c r="EV1831"/>
      <c r="EW1831"/>
      <c r="EX1831"/>
      <c r="EY1831"/>
      <c r="EZ1831"/>
      <c r="FA1831"/>
    </row>
    <row r="1832" spans="5:157" x14ac:dyDescent="0.25">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c r="EI1832"/>
      <c r="EJ1832"/>
      <c r="EK1832"/>
      <c r="EL1832"/>
      <c r="EM1832"/>
      <c r="EN1832"/>
      <c r="EO1832"/>
      <c r="EP1832"/>
      <c r="EQ1832"/>
      <c r="ER1832"/>
      <c r="ES1832"/>
      <c r="ET1832"/>
      <c r="EU1832"/>
      <c r="EV1832"/>
      <c r="EW1832"/>
      <c r="EX1832"/>
      <c r="EY1832"/>
      <c r="EZ1832"/>
      <c r="FA1832"/>
    </row>
    <row r="1833" spans="5:157" x14ac:dyDescent="0.25">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c r="EI1833"/>
      <c r="EJ1833"/>
      <c r="EK1833"/>
      <c r="EL1833"/>
      <c r="EM1833"/>
      <c r="EN1833"/>
      <c r="EO1833"/>
      <c r="EP1833"/>
      <c r="EQ1833"/>
      <c r="ER1833"/>
      <c r="ES1833"/>
      <c r="ET1833"/>
      <c r="EU1833"/>
      <c r="EV1833"/>
      <c r="EW1833"/>
      <c r="EX1833"/>
      <c r="EY1833"/>
      <c r="EZ1833"/>
      <c r="FA1833"/>
    </row>
    <row r="1834" spans="5:157" x14ac:dyDescent="0.25">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c r="EK1834"/>
      <c r="EL1834"/>
      <c r="EM1834"/>
      <c r="EN1834"/>
      <c r="EO1834"/>
      <c r="EP1834"/>
      <c r="EQ1834"/>
      <c r="ER1834"/>
      <c r="ES1834"/>
      <c r="ET1834"/>
      <c r="EU1834"/>
      <c r="EV1834"/>
      <c r="EW1834"/>
      <c r="EX1834"/>
      <c r="EY1834"/>
      <c r="EZ1834"/>
      <c r="FA1834"/>
    </row>
    <row r="1835" spans="5:157" x14ac:dyDescent="0.2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c r="EI1835"/>
      <c r="EJ1835"/>
      <c r="EK1835"/>
      <c r="EL1835"/>
      <c r="EM1835"/>
      <c r="EN1835"/>
      <c r="EO1835"/>
      <c r="EP1835"/>
      <c r="EQ1835"/>
      <c r="ER1835"/>
      <c r="ES1835"/>
      <c r="ET1835"/>
      <c r="EU1835"/>
      <c r="EV1835"/>
      <c r="EW1835"/>
      <c r="EX1835"/>
      <c r="EY1835"/>
      <c r="EZ1835"/>
      <c r="FA1835"/>
    </row>
    <row r="1836" spans="5:157" x14ac:dyDescent="0.25">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c r="EI1836"/>
      <c r="EJ1836"/>
      <c r="EK1836"/>
      <c r="EL1836"/>
      <c r="EM1836"/>
      <c r="EN1836"/>
      <c r="EO1836"/>
      <c r="EP1836"/>
      <c r="EQ1836"/>
      <c r="ER1836"/>
      <c r="ES1836"/>
      <c r="ET1836"/>
      <c r="EU1836"/>
      <c r="EV1836"/>
      <c r="EW1836"/>
      <c r="EX1836"/>
      <c r="EY1836"/>
      <c r="EZ1836"/>
      <c r="FA1836"/>
    </row>
    <row r="1837" spans="5:157" x14ac:dyDescent="0.25">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c r="EI1837"/>
      <c r="EJ1837"/>
      <c r="EK1837"/>
      <c r="EL1837"/>
      <c r="EM1837"/>
      <c r="EN1837"/>
      <c r="EO1837"/>
      <c r="EP1837"/>
      <c r="EQ1837"/>
      <c r="ER1837"/>
      <c r="ES1837"/>
      <c r="ET1837"/>
      <c r="EU1837"/>
      <c r="EV1837"/>
      <c r="EW1837"/>
      <c r="EX1837"/>
      <c r="EY1837"/>
      <c r="EZ1837"/>
      <c r="FA1837"/>
    </row>
    <row r="1838" spans="5:157" x14ac:dyDescent="0.25">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c r="EI1838"/>
      <c r="EJ1838"/>
      <c r="EK1838"/>
      <c r="EL1838"/>
      <c r="EM1838"/>
      <c r="EN1838"/>
      <c r="EO1838"/>
      <c r="EP1838"/>
      <c r="EQ1838"/>
      <c r="ER1838"/>
      <c r="ES1838"/>
      <c r="ET1838"/>
      <c r="EU1838"/>
      <c r="EV1838"/>
      <c r="EW1838"/>
      <c r="EX1838"/>
      <c r="EY1838"/>
      <c r="EZ1838"/>
      <c r="FA1838"/>
    </row>
    <row r="1839" spans="5:157" x14ac:dyDescent="0.25">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c r="EI1839"/>
      <c r="EJ1839"/>
      <c r="EK1839"/>
      <c r="EL1839"/>
      <c r="EM1839"/>
      <c r="EN1839"/>
      <c r="EO1839"/>
      <c r="EP1839"/>
      <c r="EQ1839"/>
      <c r="ER1839"/>
      <c r="ES1839"/>
      <c r="ET1839"/>
      <c r="EU1839"/>
      <c r="EV1839"/>
      <c r="EW1839"/>
      <c r="EX1839"/>
      <c r="EY1839"/>
      <c r="EZ1839"/>
      <c r="FA1839"/>
    </row>
    <row r="1840" spans="5:157" x14ac:dyDescent="0.25">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c r="EI1840"/>
      <c r="EJ1840"/>
      <c r="EK1840"/>
      <c r="EL1840"/>
      <c r="EM1840"/>
      <c r="EN1840"/>
      <c r="EO1840"/>
      <c r="EP1840"/>
      <c r="EQ1840"/>
      <c r="ER1840"/>
      <c r="ES1840"/>
      <c r="ET1840"/>
      <c r="EU1840"/>
      <c r="EV1840"/>
      <c r="EW1840"/>
      <c r="EX1840"/>
      <c r="EY1840"/>
      <c r="EZ1840"/>
      <c r="FA1840"/>
    </row>
    <row r="1841" spans="5:157" x14ac:dyDescent="0.25">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c r="EK1841"/>
      <c r="EL1841"/>
      <c r="EM1841"/>
      <c r="EN1841"/>
      <c r="EO1841"/>
      <c r="EP1841"/>
      <c r="EQ1841"/>
      <c r="ER1841"/>
      <c r="ES1841"/>
      <c r="ET1841"/>
      <c r="EU1841"/>
      <c r="EV1841"/>
      <c r="EW1841"/>
      <c r="EX1841"/>
      <c r="EY1841"/>
      <c r="EZ1841"/>
      <c r="FA1841"/>
    </row>
    <row r="1842" spans="5:157" x14ac:dyDescent="0.25">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c r="EK1842"/>
      <c r="EL1842"/>
      <c r="EM1842"/>
      <c r="EN1842"/>
      <c r="EO1842"/>
      <c r="EP1842"/>
      <c r="EQ1842"/>
      <c r="ER1842"/>
      <c r="ES1842"/>
      <c r="ET1842"/>
      <c r="EU1842"/>
      <c r="EV1842"/>
      <c r="EW1842"/>
      <c r="EX1842"/>
      <c r="EY1842"/>
      <c r="EZ1842"/>
      <c r="FA1842"/>
    </row>
    <row r="1843" spans="5:157" x14ac:dyDescent="0.25">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c r="EI1843"/>
      <c r="EJ1843"/>
      <c r="EK1843"/>
      <c r="EL1843"/>
      <c r="EM1843"/>
      <c r="EN1843"/>
      <c r="EO1843"/>
      <c r="EP1843"/>
      <c r="EQ1843"/>
      <c r="ER1843"/>
      <c r="ES1843"/>
      <c r="ET1843"/>
      <c r="EU1843"/>
      <c r="EV1843"/>
      <c r="EW1843"/>
      <c r="EX1843"/>
      <c r="EY1843"/>
      <c r="EZ1843"/>
      <c r="FA1843"/>
    </row>
    <row r="1844" spans="5:157" x14ac:dyDescent="0.25">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c r="EK1844"/>
      <c r="EL1844"/>
      <c r="EM1844"/>
      <c r="EN1844"/>
      <c r="EO1844"/>
      <c r="EP1844"/>
      <c r="EQ1844"/>
      <c r="ER1844"/>
      <c r="ES1844"/>
      <c r="ET1844"/>
      <c r="EU1844"/>
      <c r="EV1844"/>
      <c r="EW1844"/>
      <c r="EX1844"/>
      <c r="EY1844"/>
      <c r="EZ1844"/>
      <c r="FA1844"/>
    </row>
    <row r="1845" spans="5:157" x14ac:dyDescent="0.2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c r="EK1845"/>
      <c r="EL1845"/>
      <c r="EM1845"/>
      <c r="EN1845"/>
      <c r="EO1845"/>
      <c r="EP1845"/>
      <c r="EQ1845"/>
      <c r="ER1845"/>
      <c r="ES1845"/>
      <c r="ET1845"/>
      <c r="EU1845"/>
      <c r="EV1845"/>
      <c r="EW1845"/>
      <c r="EX1845"/>
      <c r="EY1845"/>
      <c r="EZ1845"/>
      <c r="FA1845"/>
    </row>
    <row r="1846" spans="5:157" x14ac:dyDescent="0.25">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c r="EK1846"/>
      <c r="EL1846"/>
      <c r="EM1846"/>
      <c r="EN1846"/>
      <c r="EO1846"/>
      <c r="EP1846"/>
      <c r="EQ1846"/>
      <c r="ER1846"/>
      <c r="ES1846"/>
      <c r="ET1846"/>
      <c r="EU1846"/>
      <c r="EV1846"/>
      <c r="EW1846"/>
      <c r="EX1846"/>
      <c r="EY1846"/>
      <c r="EZ1846"/>
      <c r="FA1846"/>
    </row>
    <row r="1847" spans="5:157" x14ac:dyDescent="0.25">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c r="EK1847"/>
      <c r="EL1847"/>
      <c r="EM1847"/>
      <c r="EN1847"/>
      <c r="EO1847"/>
      <c r="EP1847"/>
      <c r="EQ1847"/>
      <c r="ER1847"/>
      <c r="ES1847"/>
      <c r="ET1847"/>
      <c r="EU1847"/>
      <c r="EV1847"/>
      <c r="EW1847"/>
      <c r="EX1847"/>
      <c r="EY1847"/>
      <c r="EZ1847"/>
      <c r="FA1847"/>
    </row>
    <row r="1848" spans="5:157" x14ac:dyDescent="0.25">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c r="EK1848"/>
      <c r="EL1848"/>
      <c r="EM1848"/>
      <c r="EN1848"/>
      <c r="EO1848"/>
      <c r="EP1848"/>
      <c r="EQ1848"/>
      <c r="ER1848"/>
      <c r="ES1848"/>
      <c r="ET1848"/>
      <c r="EU1848"/>
      <c r="EV1848"/>
      <c r="EW1848"/>
      <c r="EX1848"/>
      <c r="EY1848"/>
      <c r="EZ1848"/>
      <c r="FA1848"/>
    </row>
    <row r="1849" spans="5:157" x14ac:dyDescent="0.25">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c r="EK1849"/>
      <c r="EL1849"/>
      <c r="EM1849"/>
      <c r="EN1849"/>
      <c r="EO1849"/>
      <c r="EP1849"/>
      <c r="EQ1849"/>
      <c r="ER1849"/>
      <c r="ES1849"/>
      <c r="ET1849"/>
      <c r="EU1849"/>
      <c r="EV1849"/>
      <c r="EW1849"/>
      <c r="EX1849"/>
      <c r="EY1849"/>
      <c r="EZ1849"/>
      <c r="FA1849"/>
    </row>
    <row r="1850" spans="5:157" x14ac:dyDescent="0.25">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c r="EI1850"/>
      <c r="EJ1850"/>
      <c r="EK1850"/>
      <c r="EL1850"/>
      <c r="EM1850"/>
      <c r="EN1850"/>
      <c r="EO1850"/>
      <c r="EP1850"/>
      <c r="EQ1850"/>
      <c r="ER1850"/>
      <c r="ES1850"/>
      <c r="ET1850"/>
      <c r="EU1850"/>
      <c r="EV1850"/>
      <c r="EW1850"/>
      <c r="EX1850"/>
      <c r="EY1850"/>
      <c r="EZ1850"/>
      <c r="FA1850"/>
    </row>
    <row r="1851" spans="5:157" x14ac:dyDescent="0.25">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c r="EK1851"/>
      <c r="EL1851"/>
      <c r="EM1851"/>
      <c r="EN1851"/>
      <c r="EO1851"/>
      <c r="EP1851"/>
      <c r="EQ1851"/>
      <c r="ER1851"/>
      <c r="ES1851"/>
      <c r="ET1851"/>
      <c r="EU1851"/>
      <c r="EV1851"/>
      <c r="EW1851"/>
      <c r="EX1851"/>
      <c r="EY1851"/>
      <c r="EZ1851"/>
      <c r="FA1851"/>
    </row>
    <row r="1852" spans="5:157" x14ac:dyDescent="0.25">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c r="EK1852"/>
      <c r="EL1852"/>
      <c r="EM1852"/>
      <c r="EN1852"/>
      <c r="EO1852"/>
      <c r="EP1852"/>
      <c r="EQ1852"/>
      <c r="ER1852"/>
      <c r="ES1852"/>
      <c r="ET1852"/>
      <c r="EU1852"/>
      <c r="EV1852"/>
      <c r="EW1852"/>
      <c r="EX1852"/>
      <c r="EY1852"/>
      <c r="EZ1852"/>
      <c r="FA1852"/>
    </row>
    <row r="1853" spans="5:157" x14ac:dyDescent="0.25">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c r="EI1853"/>
      <c r="EJ1853"/>
      <c r="EK1853"/>
      <c r="EL1853"/>
      <c r="EM1853"/>
      <c r="EN1853"/>
      <c r="EO1853"/>
      <c r="EP1853"/>
      <c r="EQ1853"/>
      <c r="ER1853"/>
      <c r="ES1853"/>
      <c r="ET1853"/>
      <c r="EU1853"/>
      <c r="EV1853"/>
      <c r="EW1853"/>
      <c r="EX1853"/>
      <c r="EY1853"/>
      <c r="EZ1853"/>
      <c r="FA1853"/>
    </row>
    <row r="1854" spans="5:157" x14ac:dyDescent="0.25">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c r="EI1854"/>
      <c r="EJ1854"/>
      <c r="EK1854"/>
      <c r="EL1854"/>
      <c r="EM1854"/>
      <c r="EN1854"/>
      <c r="EO1854"/>
      <c r="EP1854"/>
      <c r="EQ1854"/>
      <c r="ER1854"/>
      <c r="ES1854"/>
      <c r="ET1854"/>
      <c r="EU1854"/>
      <c r="EV1854"/>
      <c r="EW1854"/>
      <c r="EX1854"/>
      <c r="EY1854"/>
      <c r="EZ1854"/>
      <c r="FA1854"/>
    </row>
    <row r="1855" spans="5:157" x14ac:dyDescent="0.2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c r="EI1855"/>
      <c r="EJ1855"/>
      <c r="EK1855"/>
      <c r="EL1855"/>
      <c r="EM1855"/>
      <c r="EN1855"/>
      <c r="EO1855"/>
      <c r="EP1855"/>
      <c r="EQ1855"/>
      <c r="ER1855"/>
      <c r="ES1855"/>
      <c r="ET1855"/>
      <c r="EU1855"/>
      <c r="EV1855"/>
      <c r="EW1855"/>
      <c r="EX1855"/>
      <c r="EY1855"/>
      <c r="EZ1855"/>
      <c r="FA1855"/>
    </row>
    <row r="1856" spans="5:157" x14ac:dyDescent="0.25">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c r="EK1856"/>
      <c r="EL1856"/>
      <c r="EM1856"/>
      <c r="EN1856"/>
      <c r="EO1856"/>
      <c r="EP1856"/>
      <c r="EQ1856"/>
      <c r="ER1856"/>
      <c r="ES1856"/>
      <c r="ET1856"/>
      <c r="EU1856"/>
      <c r="EV1856"/>
      <c r="EW1856"/>
      <c r="EX1856"/>
      <c r="EY1856"/>
      <c r="EZ1856"/>
      <c r="FA1856"/>
    </row>
    <row r="1857" spans="5:157" x14ac:dyDescent="0.25">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c r="EI1857"/>
      <c r="EJ1857"/>
      <c r="EK1857"/>
      <c r="EL1857"/>
      <c r="EM1857"/>
      <c r="EN1857"/>
      <c r="EO1857"/>
      <c r="EP1857"/>
      <c r="EQ1857"/>
      <c r="ER1857"/>
      <c r="ES1857"/>
      <c r="ET1857"/>
      <c r="EU1857"/>
      <c r="EV1857"/>
      <c r="EW1857"/>
      <c r="EX1857"/>
      <c r="EY1857"/>
      <c r="EZ1857"/>
      <c r="FA1857"/>
    </row>
    <row r="1858" spans="5:157" x14ac:dyDescent="0.25">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c r="EI1858"/>
      <c r="EJ1858"/>
      <c r="EK1858"/>
      <c r="EL1858"/>
      <c r="EM1858"/>
      <c r="EN1858"/>
      <c r="EO1858"/>
      <c r="EP1858"/>
      <c r="EQ1858"/>
      <c r="ER1858"/>
      <c r="ES1858"/>
      <c r="ET1858"/>
      <c r="EU1858"/>
      <c r="EV1858"/>
      <c r="EW1858"/>
      <c r="EX1858"/>
      <c r="EY1858"/>
      <c r="EZ1858"/>
      <c r="FA1858"/>
    </row>
    <row r="1859" spans="5:157" x14ac:dyDescent="0.25">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c r="EK1859"/>
      <c r="EL1859"/>
      <c r="EM1859"/>
      <c r="EN1859"/>
      <c r="EO1859"/>
      <c r="EP1859"/>
      <c r="EQ1859"/>
      <c r="ER1859"/>
      <c r="ES1859"/>
      <c r="ET1859"/>
      <c r="EU1859"/>
      <c r="EV1859"/>
      <c r="EW1859"/>
      <c r="EX1859"/>
      <c r="EY1859"/>
      <c r="EZ1859"/>
      <c r="FA1859"/>
    </row>
    <row r="1860" spans="5:157" x14ac:dyDescent="0.25">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c r="EK1860"/>
      <c r="EL1860"/>
      <c r="EM1860"/>
      <c r="EN1860"/>
      <c r="EO1860"/>
      <c r="EP1860"/>
      <c r="EQ1860"/>
      <c r="ER1860"/>
      <c r="ES1860"/>
      <c r="ET1860"/>
      <c r="EU1860"/>
      <c r="EV1860"/>
      <c r="EW1860"/>
      <c r="EX1860"/>
      <c r="EY1860"/>
      <c r="EZ1860"/>
      <c r="FA1860"/>
    </row>
    <row r="1861" spans="5:157" x14ac:dyDescent="0.25">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c r="EG1861"/>
      <c r="EH1861"/>
      <c r="EI1861"/>
      <c r="EJ1861"/>
      <c r="EK1861"/>
      <c r="EL1861"/>
      <c r="EM1861"/>
      <c r="EN1861"/>
      <c r="EO1861"/>
      <c r="EP1861"/>
      <c r="EQ1861"/>
      <c r="ER1861"/>
      <c r="ES1861"/>
      <c r="ET1861"/>
      <c r="EU1861"/>
      <c r="EV1861"/>
      <c r="EW1861"/>
      <c r="EX1861"/>
      <c r="EY1861"/>
      <c r="EZ1861"/>
      <c r="FA1861"/>
    </row>
    <row r="1862" spans="5:157" x14ac:dyDescent="0.25">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c r="EI1862"/>
      <c r="EJ1862"/>
      <c r="EK1862"/>
      <c r="EL1862"/>
      <c r="EM1862"/>
      <c r="EN1862"/>
      <c r="EO1862"/>
      <c r="EP1862"/>
      <c r="EQ1862"/>
      <c r="ER1862"/>
      <c r="ES1862"/>
      <c r="ET1862"/>
      <c r="EU1862"/>
      <c r="EV1862"/>
      <c r="EW1862"/>
      <c r="EX1862"/>
      <c r="EY1862"/>
      <c r="EZ1862"/>
      <c r="FA1862"/>
    </row>
    <row r="1863" spans="5:157" x14ac:dyDescent="0.25">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c r="EI1863"/>
      <c r="EJ1863"/>
      <c r="EK1863"/>
      <c r="EL1863"/>
      <c r="EM1863"/>
      <c r="EN1863"/>
      <c r="EO1863"/>
      <c r="EP1863"/>
      <c r="EQ1863"/>
      <c r="ER1863"/>
      <c r="ES1863"/>
      <c r="ET1863"/>
      <c r="EU1863"/>
      <c r="EV1863"/>
      <c r="EW1863"/>
      <c r="EX1863"/>
      <c r="EY1863"/>
      <c r="EZ1863"/>
      <c r="FA1863"/>
    </row>
    <row r="1864" spans="5:157" x14ac:dyDescent="0.25">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c r="EF1864"/>
      <c r="EG1864"/>
      <c r="EH1864"/>
      <c r="EI1864"/>
      <c r="EJ1864"/>
      <c r="EK1864"/>
      <c r="EL1864"/>
      <c r="EM1864"/>
      <c r="EN1864"/>
      <c r="EO1864"/>
      <c r="EP1864"/>
      <c r="EQ1864"/>
      <c r="ER1864"/>
      <c r="ES1864"/>
      <c r="ET1864"/>
      <c r="EU1864"/>
      <c r="EV1864"/>
      <c r="EW1864"/>
      <c r="EX1864"/>
      <c r="EY1864"/>
      <c r="EZ1864"/>
      <c r="FA1864"/>
    </row>
    <row r="1865" spans="5:157" x14ac:dyDescent="0.2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c r="EI1865"/>
      <c r="EJ1865"/>
      <c r="EK1865"/>
      <c r="EL1865"/>
      <c r="EM1865"/>
      <c r="EN1865"/>
      <c r="EO1865"/>
      <c r="EP1865"/>
      <c r="EQ1865"/>
      <c r="ER1865"/>
      <c r="ES1865"/>
      <c r="ET1865"/>
      <c r="EU1865"/>
      <c r="EV1865"/>
      <c r="EW1865"/>
      <c r="EX1865"/>
      <c r="EY1865"/>
      <c r="EZ1865"/>
      <c r="FA1865"/>
    </row>
    <row r="1866" spans="5:157" x14ac:dyDescent="0.25">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c r="EI1866"/>
      <c r="EJ1866"/>
      <c r="EK1866"/>
      <c r="EL1866"/>
      <c r="EM1866"/>
      <c r="EN1866"/>
      <c r="EO1866"/>
      <c r="EP1866"/>
      <c r="EQ1866"/>
      <c r="ER1866"/>
      <c r="ES1866"/>
      <c r="ET1866"/>
      <c r="EU1866"/>
      <c r="EV1866"/>
      <c r="EW1866"/>
      <c r="EX1866"/>
      <c r="EY1866"/>
      <c r="EZ1866"/>
      <c r="FA1866"/>
    </row>
    <row r="1867" spans="5:157" x14ac:dyDescent="0.25">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c r="EI1867"/>
      <c r="EJ1867"/>
      <c r="EK1867"/>
      <c r="EL1867"/>
      <c r="EM1867"/>
      <c r="EN1867"/>
      <c r="EO1867"/>
      <c r="EP1867"/>
      <c r="EQ1867"/>
      <c r="ER1867"/>
      <c r="ES1867"/>
      <c r="ET1867"/>
      <c r="EU1867"/>
      <c r="EV1867"/>
      <c r="EW1867"/>
      <c r="EX1867"/>
      <c r="EY1867"/>
      <c r="EZ1867"/>
      <c r="FA1867"/>
    </row>
    <row r="1868" spans="5:157" x14ac:dyDescent="0.25">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c r="EG1868"/>
      <c r="EH1868"/>
      <c r="EI1868"/>
      <c r="EJ1868"/>
      <c r="EK1868"/>
      <c r="EL1868"/>
      <c r="EM1868"/>
      <c r="EN1868"/>
      <c r="EO1868"/>
      <c r="EP1868"/>
      <c r="EQ1868"/>
      <c r="ER1868"/>
      <c r="ES1868"/>
      <c r="ET1868"/>
      <c r="EU1868"/>
      <c r="EV1868"/>
      <c r="EW1868"/>
      <c r="EX1868"/>
      <c r="EY1868"/>
      <c r="EZ1868"/>
      <c r="FA1868"/>
    </row>
    <row r="1869" spans="5:157" x14ac:dyDescent="0.25">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c r="EI1869"/>
      <c r="EJ1869"/>
      <c r="EK1869"/>
      <c r="EL1869"/>
      <c r="EM1869"/>
      <c r="EN1869"/>
      <c r="EO1869"/>
      <c r="EP1869"/>
      <c r="EQ1869"/>
      <c r="ER1869"/>
      <c r="ES1869"/>
      <c r="ET1869"/>
      <c r="EU1869"/>
      <c r="EV1869"/>
      <c r="EW1869"/>
      <c r="EX1869"/>
      <c r="EY1869"/>
      <c r="EZ1869"/>
      <c r="FA1869"/>
    </row>
    <row r="1870" spans="5:157" x14ac:dyDescent="0.25">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c r="EK1870"/>
      <c r="EL1870"/>
      <c r="EM1870"/>
      <c r="EN1870"/>
      <c r="EO1870"/>
      <c r="EP1870"/>
      <c r="EQ1870"/>
      <c r="ER1870"/>
      <c r="ES1870"/>
      <c r="ET1870"/>
      <c r="EU1870"/>
      <c r="EV1870"/>
      <c r="EW1870"/>
      <c r="EX1870"/>
      <c r="EY1870"/>
      <c r="EZ1870"/>
      <c r="FA1870"/>
    </row>
    <row r="1871" spans="5:157" x14ac:dyDescent="0.25">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c r="EI1871"/>
      <c r="EJ1871"/>
      <c r="EK1871"/>
      <c r="EL1871"/>
      <c r="EM1871"/>
      <c r="EN1871"/>
      <c r="EO1871"/>
      <c r="EP1871"/>
      <c r="EQ1871"/>
      <c r="ER1871"/>
      <c r="ES1871"/>
      <c r="ET1871"/>
      <c r="EU1871"/>
      <c r="EV1871"/>
      <c r="EW1871"/>
      <c r="EX1871"/>
      <c r="EY1871"/>
      <c r="EZ1871"/>
      <c r="FA1871"/>
    </row>
    <row r="1872" spans="5:157" customFormat="1" x14ac:dyDescent="0.25">
      <c r="E1872" s="22" t="s">
        <v>1741</v>
      </c>
      <c r="F1872" s="3"/>
      <c r="G1872" s="3"/>
      <c r="H1872" s="3"/>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3"/>
      <c r="CI1872" s="3"/>
      <c r="CJ1872" s="3"/>
      <c r="CK1872" s="3"/>
      <c r="CL1872" s="3"/>
      <c r="CM1872" s="3"/>
      <c r="CN1872" s="3"/>
      <c r="CO1872" s="3"/>
      <c r="CP1872" s="3"/>
      <c r="CQ1872" s="3"/>
      <c r="CR1872" s="3"/>
      <c r="CS1872" s="3"/>
      <c r="CT1872" s="3"/>
      <c r="CU1872" s="3"/>
      <c r="CV1872" s="3"/>
      <c r="CW1872" s="3"/>
      <c r="CX1872" s="3"/>
      <c r="CY1872" s="3"/>
      <c r="CZ1872" s="3"/>
      <c r="DA1872" s="3"/>
      <c r="DB1872" s="3"/>
      <c r="DC1872" s="3"/>
      <c r="DD1872" s="3"/>
      <c r="DE1872" s="3"/>
      <c r="DF1872" s="3"/>
      <c r="DG1872" s="3"/>
      <c r="DH1872" s="3"/>
      <c r="DI1872" s="3"/>
      <c r="DJ1872" s="3"/>
      <c r="DK1872" s="3"/>
      <c r="DL1872" s="3"/>
      <c r="DM1872" s="3"/>
      <c r="DN1872" s="3"/>
      <c r="DO1872" s="3"/>
      <c r="DP1872" s="3"/>
      <c r="DQ1872" s="3"/>
      <c r="DR1872" s="3"/>
      <c r="DS1872" s="3"/>
      <c r="DT1872" s="3"/>
      <c r="DU1872" s="3"/>
      <c r="DV1872" s="3"/>
      <c r="DW1872" s="3"/>
      <c r="DX1872" s="3"/>
      <c r="DY1872" s="3"/>
      <c r="DZ1872" s="3"/>
      <c r="EA1872" s="3"/>
      <c r="EB1872" s="3"/>
      <c r="EC1872" s="3"/>
      <c r="ED1872" s="3"/>
      <c r="EE1872" s="3"/>
      <c r="EF1872" s="3"/>
      <c r="EG1872" s="3"/>
      <c r="EH1872" s="3"/>
      <c r="EI1872" s="3"/>
      <c r="EJ1872" s="3"/>
      <c r="EK1872" s="3"/>
      <c r="EL1872" s="3"/>
      <c r="EM1872" s="3"/>
      <c r="EN1872" s="3"/>
      <c r="EO1872" s="3"/>
      <c r="EP1872" s="3"/>
      <c r="EQ1872" s="3"/>
      <c r="ER1872" s="3"/>
      <c r="ES1872" s="3"/>
      <c r="ET1872" s="3"/>
      <c r="EU1872" s="3"/>
      <c r="EV1872" s="3"/>
      <c r="EW1872" s="3"/>
      <c r="EX1872" s="3"/>
      <c r="EY1872" s="3"/>
      <c r="EZ1872" s="3"/>
      <c r="FA1872" s="3"/>
    </row>
    <row r="1873" spans="5:157" customFormat="1" x14ac:dyDescent="0.25">
      <c r="E1873" t="s">
        <v>1742</v>
      </c>
      <c r="F1873" s="3"/>
      <c r="G1873" s="3"/>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3"/>
      <c r="CI1873" s="3"/>
      <c r="CJ1873" s="3"/>
      <c r="CK1873" s="3"/>
      <c r="CL1873" s="3"/>
      <c r="CM1873" s="3"/>
      <c r="CN1873" s="3"/>
      <c r="CO1873" s="3"/>
      <c r="CP1873" s="3"/>
      <c r="CQ1873" s="3"/>
      <c r="CR1873" s="3"/>
      <c r="CS1873" s="3"/>
      <c r="CT1873" s="3"/>
      <c r="CU1873" s="3"/>
      <c r="CV1873" s="3"/>
      <c r="CW1873" s="3"/>
      <c r="CX1873" s="3"/>
      <c r="CY1873" s="3"/>
      <c r="CZ1873" s="3"/>
      <c r="DA1873" s="3"/>
      <c r="DB1873" s="3"/>
      <c r="DC1873" s="3"/>
      <c r="DD1873" s="3"/>
      <c r="DE1873" s="3"/>
      <c r="DF1873" s="3"/>
      <c r="DG1873" s="3"/>
      <c r="DH1873" s="3"/>
      <c r="DI1873" s="3"/>
      <c r="DJ1873" s="3"/>
      <c r="DK1873" s="3"/>
      <c r="DL1873" s="3"/>
      <c r="DM1873" s="3"/>
      <c r="DN1873" s="3"/>
      <c r="DO1873" s="3"/>
      <c r="DP1873" s="3"/>
      <c r="DQ1873" s="3"/>
      <c r="DR1873" s="3"/>
      <c r="DS1873" s="3"/>
      <c r="DT1873" s="3"/>
      <c r="DU1873" s="3"/>
      <c r="DV1873" s="3"/>
      <c r="DW1873" s="3"/>
      <c r="DX1873" s="3"/>
      <c r="DY1873" s="3"/>
      <c r="DZ1873" s="3"/>
      <c r="EA1873" s="3"/>
      <c r="EB1873" s="3"/>
      <c r="EC1873" s="3"/>
      <c r="ED1873" s="3"/>
      <c r="EE1873" s="3"/>
      <c r="EF1873" s="3"/>
      <c r="EG1873" s="3"/>
      <c r="EH1873" s="3"/>
      <c r="EI1873" s="3"/>
      <c r="EJ1873" s="3"/>
      <c r="EK1873" s="3"/>
      <c r="EL1873" s="3"/>
      <c r="EM1873" s="3"/>
      <c r="EN1873" s="3"/>
      <c r="EO1873" s="3"/>
      <c r="EP1873" s="3"/>
      <c r="EQ1873" s="3"/>
      <c r="ER1873" s="3"/>
      <c r="ES1873" s="3"/>
      <c r="ET1873" s="3"/>
      <c r="EU1873" s="3"/>
      <c r="EV1873" s="3"/>
      <c r="EW1873" s="3"/>
      <c r="EX1873" s="3"/>
      <c r="EY1873" s="3"/>
      <c r="EZ1873" s="3"/>
      <c r="FA1873" s="3"/>
    </row>
    <row r="1874" spans="5:157" customFormat="1" x14ac:dyDescent="0.25">
      <c r="F1874" s="3"/>
      <c r="G1874" s="3"/>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c r="CL1874" s="3"/>
      <c r="CM1874" s="3"/>
      <c r="CN1874" s="3"/>
      <c r="CO1874" s="3"/>
      <c r="CP1874" s="3"/>
      <c r="CQ1874" s="3"/>
      <c r="CR1874" s="3"/>
      <c r="CS1874" s="3"/>
      <c r="CT1874" s="3"/>
      <c r="CU1874" s="3"/>
      <c r="CV1874" s="3"/>
      <c r="CW1874" s="3"/>
      <c r="CX1874" s="3"/>
      <c r="CY1874" s="3"/>
      <c r="CZ1874" s="3"/>
      <c r="DA1874" s="3"/>
      <c r="DB1874" s="3"/>
      <c r="DC1874" s="3"/>
      <c r="DD1874" s="3"/>
      <c r="DE1874" s="3"/>
      <c r="DF1874" s="3"/>
      <c r="DG1874" s="3"/>
      <c r="DH1874" s="3"/>
      <c r="DI1874" s="3"/>
      <c r="DJ1874" s="3"/>
      <c r="DK1874" s="3"/>
      <c r="DL1874" s="3"/>
      <c r="DM1874" s="3"/>
      <c r="DN1874" s="3"/>
      <c r="DO1874" s="3"/>
      <c r="DP1874" s="3"/>
      <c r="DQ1874" s="3"/>
      <c r="DR1874" s="3"/>
      <c r="DS1874" s="3"/>
      <c r="DT1874" s="3"/>
      <c r="DU1874" s="3"/>
      <c r="DV1874" s="3"/>
      <c r="DW1874" s="3"/>
      <c r="DX1874" s="3"/>
      <c r="DY1874" s="3"/>
      <c r="DZ1874" s="3"/>
      <c r="EA1874" s="3"/>
      <c r="EB1874" s="3"/>
      <c r="EC1874" s="3"/>
      <c r="ED1874" s="3"/>
      <c r="EE1874" s="3"/>
      <c r="EF1874" s="3"/>
      <c r="EG1874" s="3"/>
      <c r="EH1874" s="3"/>
      <c r="EI1874" s="3"/>
      <c r="EJ1874" s="3"/>
      <c r="EK1874" s="3"/>
      <c r="EL1874" s="3"/>
      <c r="EM1874" s="3"/>
      <c r="EN1874" s="3"/>
      <c r="EO1874" s="3"/>
      <c r="EP1874" s="3"/>
      <c r="EQ1874" s="3"/>
      <c r="ER1874" s="3"/>
      <c r="ES1874" s="3"/>
      <c r="ET1874" s="3"/>
      <c r="EU1874" s="3"/>
      <c r="EV1874" s="3"/>
      <c r="EW1874" s="3"/>
      <c r="EX1874" s="3"/>
      <c r="EY1874" s="3"/>
      <c r="EZ1874" s="3"/>
      <c r="FA1874" s="3"/>
    </row>
    <row r="1875" spans="5:157" customFormat="1" x14ac:dyDescent="0.25"/>
    <row r="1876" spans="5:157" customFormat="1" x14ac:dyDescent="0.25"/>
    <row r="1877" spans="5:157" customFormat="1" x14ac:dyDescent="0.25"/>
    <row r="1878" spans="5:157" customFormat="1" x14ac:dyDescent="0.25"/>
    <row r="1879" spans="5:157" customFormat="1" x14ac:dyDescent="0.25"/>
    <row r="1880" spans="5:157" customFormat="1" x14ac:dyDescent="0.25"/>
    <row r="1881" spans="5:157" customFormat="1" x14ac:dyDescent="0.25"/>
    <row r="1882" spans="5:157" customFormat="1" x14ac:dyDescent="0.25"/>
    <row r="1883" spans="5:157" customFormat="1" x14ac:dyDescent="0.25"/>
    <row r="1884" spans="5:157" customFormat="1" x14ac:dyDescent="0.25"/>
    <row r="1885" spans="5:157" customFormat="1" x14ac:dyDescent="0.25"/>
    <row r="1894" spans="3:5" x14ac:dyDescent="0.25">
      <c r="C1894" s="21">
        <v>0</v>
      </c>
      <c r="E1894" s="1" t="s">
        <v>1634</v>
      </c>
    </row>
    <row r="1895" spans="3:5" x14ac:dyDescent="0.25">
      <c r="E1895" s="3" t="s">
        <v>1635</v>
      </c>
    </row>
    <row r="1896" spans="3:5" x14ac:dyDescent="0.25">
      <c r="E1896" s="1" t="s">
        <v>1636</v>
      </c>
    </row>
    <row r="1897" spans="3:5" x14ac:dyDescent="0.25">
      <c r="E1897" s="3" t="s">
        <v>271</v>
      </c>
    </row>
    <row r="1900" spans="3:5" x14ac:dyDescent="0.25">
      <c r="E1900" s="54" t="s">
        <v>142</v>
      </c>
    </row>
    <row r="1901" spans="3:5" x14ac:dyDescent="0.25">
      <c r="E1901" s="3" t="s">
        <v>217</v>
      </c>
    </row>
    <row r="1903" spans="3:5" x14ac:dyDescent="0.25">
      <c r="E1903" s="54" t="s">
        <v>219</v>
      </c>
    </row>
    <row r="1904" spans="3:5" x14ac:dyDescent="0.25">
      <c r="E1904" s="3" t="s">
        <v>279</v>
      </c>
    </row>
    <row r="1906" spans="5:16" x14ac:dyDescent="0.25">
      <c r="E1906" s="54" t="s">
        <v>220</v>
      </c>
    </row>
    <row r="1907" spans="5:16" x14ac:dyDescent="0.25">
      <c r="E1907" s="3" t="s">
        <v>310</v>
      </c>
    </row>
    <row r="1909" spans="5:16" x14ac:dyDescent="0.25">
      <c r="E1909" s="54" t="s">
        <v>99</v>
      </c>
    </row>
    <row r="1910" spans="5:16" x14ac:dyDescent="0.25">
      <c r="E1910" s="3" t="s">
        <v>1729</v>
      </c>
      <c r="P1910" s="1" t="s">
        <v>1730</v>
      </c>
    </row>
    <row r="1912" spans="5:16" x14ac:dyDescent="0.25">
      <c r="E1912" s="54" t="s">
        <v>100</v>
      </c>
    </row>
    <row r="1913" spans="5:16" x14ac:dyDescent="0.25">
      <c r="E1913" s="3" t="s">
        <v>1637</v>
      </c>
    </row>
    <row r="1915" spans="5:16" x14ac:dyDescent="0.25">
      <c r="E1915" s="54" t="s">
        <v>104</v>
      </c>
    </row>
    <row r="1916" spans="5:16" x14ac:dyDescent="0.25">
      <c r="E1916" s="3" t="s">
        <v>1638</v>
      </c>
    </row>
    <row r="1918" spans="5:16" x14ac:dyDescent="0.25">
      <c r="E1918" s="54" t="s">
        <v>101</v>
      </c>
    </row>
    <row r="1919" spans="5:16" x14ac:dyDescent="0.25">
      <c r="E1919" s="3" t="s">
        <v>1639</v>
      </c>
    </row>
    <row r="1921" spans="5:5" customFormat="1" x14ac:dyDescent="0.25">
      <c r="E1921" s="1" t="s">
        <v>1665</v>
      </c>
    </row>
    <row r="1922" spans="5:5" customFormat="1" x14ac:dyDescent="0.25"/>
    <row r="1923" spans="5:5" customFormat="1" x14ac:dyDescent="0.25">
      <c r="E1923" s="22" t="s">
        <v>1755</v>
      </c>
    </row>
    <row r="1924" spans="5:5" customFormat="1" x14ac:dyDescent="0.25">
      <c r="E1924" t="s">
        <v>1756</v>
      </c>
    </row>
    <row r="1925" spans="5:5" customFormat="1" x14ac:dyDescent="0.25"/>
    <row r="1926" spans="5:5" customFormat="1" x14ac:dyDescent="0.25"/>
    <row r="1927" spans="5:5" customFormat="1" x14ac:dyDescent="0.25"/>
    <row r="1928" spans="5:5" customFormat="1" x14ac:dyDescent="0.25"/>
    <row r="1929" spans="5:5" customFormat="1" x14ac:dyDescent="0.25"/>
    <row r="1930" spans="5:5" customFormat="1" x14ac:dyDescent="0.25"/>
    <row r="1931" spans="5:5" customFormat="1" x14ac:dyDescent="0.25"/>
    <row r="1932" spans="5:5" customFormat="1" x14ac:dyDescent="0.25"/>
    <row r="1933" spans="5:5" customFormat="1" x14ac:dyDescent="0.25"/>
    <row r="1934" spans="5:5" customFormat="1" x14ac:dyDescent="0.25"/>
    <row r="1935" spans="5:5" customFormat="1" x14ac:dyDescent="0.25"/>
    <row r="1936" spans="5:5" customFormat="1" x14ac:dyDescent="0.25"/>
    <row r="1937" spans="5:5" customFormat="1" x14ac:dyDescent="0.25"/>
    <row r="1938" spans="5:5" customFormat="1" x14ac:dyDescent="0.25"/>
    <row r="1939" spans="5:5" customFormat="1" x14ac:dyDescent="0.25"/>
    <row r="1940" spans="5:5" customFormat="1" x14ac:dyDescent="0.25"/>
    <row r="1941" spans="5:5" customFormat="1" x14ac:dyDescent="0.25">
      <c r="E1941" s="22" t="s">
        <v>1757</v>
      </c>
    </row>
    <row r="1942" spans="5:5" customFormat="1" x14ac:dyDescent="0.25">
      <c r="E1942" t="s">
        <v>1758</v>
      </c>
    </row>
    <row r="1943" spans="5:5" customFormat="1" x14ac:dyDescent="0.25"/>
    <row r="1944" spans="5:5" customFormat="1" x14ac:dyDescent="0.25"/>
    <row r="1945" spans="5:5" customFormat="1" x14ac:dyDescent="0.25"/>
    <row r="1946" spans="5:5" customFormat="1" x14ac:dyDescent="0.25"/>
    <row r="1947" spans="5:5" customFormat="1" x14ac:dyDescent="0.25"/>
    <row r="1948" spans="5:5" customFormat="1" x14ac:dyDescent="0.25"/>
    <row r="1949" spans="5:5" customFormat="1" x14ac:dyDescent="0.25"/>
    <row r="1950" spans="5:5" customFormat="1" x14ac:dyDescent="0.25"/>
    <row r="1951" spans="5:5" customFormat="1" x14ac:dyDescent="0.25"/>
    <row r="1952" spans="5:5" customFormat="1" x14ac:dyDescent="0.25"/>
    <row r="1953" spans="5:50" customFormat="1" x14ac:dyDescent="0.25"/>
    <row r="1954" spans="5:50" customFormat="1" x14ac:dyDescent="0.25"/>
    <row r="1955" spans="5:50" customFormat="1" x14ac:dyDescent="0.25">
      <c r="E1955" s="26" t="s">
        <v>2</v>
      </c>
      <c r="F1955" s="27"/>
      <c r="G1955" s="27"/>
      <c r="H1955" s="27"/>
      <c r="I1955" s="27"/>
      <c r="J1955" s="27"/>
      <c r="K1955" s="27"/>
      <c r="L1955" s="27"/>
      <c r="M1955" s="27"/>
      <c r="N1955" s="27"/>
      <c r="O1955" s="27"/>
      <c r="P1955" s="27"/>
      <c r="Q1955" s="27"/>
      <c r="R1955" s="27"/>
      <c r="S1955" s="27"/>
      <c r="T1955" s="27"/>
      <c r="U1955" s="27"/>
      <c r="V1955" s="27"/>
    </row>
    <row r="1956" spans="5:50" customFormat="1" x14ac:dyDescent="0.25">
      <c r="E1956" s="26" t="s">
        <v>1781</v>
      </c>
      <c r="F1956" s="27"/>
      <c r="G1956" s="27"/>
      <c r="H1956" s="27"/>
      <c r="I1956" s="27"/>
      <c r="J1956" s="27"/>
      <c r="K1956" s="27"/>
      <c r="L1956" s="27"/>
      <c r="M1956" s="27"/>
      <c r="N1956" s="27"/>
      <c r="O1956" s="27"/>
      <c r="P1956" s="27"/>
      <c r="Q1956" s="27"/>
      <c r="R1956" s="27"/>
      <c r="S1956" s="27"/>
      <c r="T1956" s="27"/>
      <c r="U1956" s="27"/>
      <c r="V1956" s="27"/>
    </row>
    <row r="1957" spans="5:50" customFormat="1" x14ac:dyDescent="0.25">
      <c r="E1957" s="26" t="s">
        <v>1782</v>
      </c>
      <c r="F1957" s="27"/>
      <c r="G1957" s="27"/>
      <c r="H1957" s="27"/>
      <c r="I1957" s="27"/>
      <c r="J1957" s="27"/>
      <c r="K1957" s="27"/>
      <c r="L1957" s="27"/>
      <c r="M1957" s="27"/>
      <c r="N1957" s="27"/>
      <c r="O1957" s="27"/>
      <c r="P1957" s="27"/>
      <c r="Q1957" s="27"/>
      <c r="R1957" s="27"/>
      <c r="S1957" s="27"/>
      <c r="T1957" s="27"/>
      <c r="U1957" s="27"/>
      <c r="V1957" s="27"/>
    </row>
    <row r="1958" spans="5:50" customFormat="1" x14ac:dyDescent="0.25">
      <c r="E1958" s="26" t="s">
        <v>137</v>
      </c>
      <c r="F1958" s="27"/>
      <c r="G1958" s="27"/>
      <c r="H1958" s="27"/>
      <c r="I1958" s="27"/>
      <c r="J1958" s="27"/>
      <c r="K1958" s="27"/>
      <c r="L1958" s="27"/>
      <c r="M1958" s="27"/>
      <c r="N1958" s="27"/>
      <c r="O1958" s="27"/>
      <c r="P1958" s="27"/>
      <c r="Q1958" s="27"/>
      <c r="R1958" s="27"/>
      <c r="S1958" s="27"/>
      <c r="T1958" s="27"/>
      <c r="U1958" s="27"/>
      <c r="V1958" s="27"/>
    </row>
    <row r="1959" spans="5:50" customFormat="1" x14ac:dyDescent="0.25">
      <c r="E1959" s="26" t="s">
        <v>321</v>
      </c>
      <c r="F1959" s="27"/>
      <c r="G1959" s="27"/>
      <c r="H1959" s="27"/>
      <c r="I1959" s="27"/>
      <c r="J1959" s="27"/>
      <c r="K1959" s="27"/>
      <c r="L1959" s="27"/>
      <c r="M1959" s="27"/>
      <c r="N1959" s="27"/>
      <c r="O1959" s="27"/>
      <c r="P1959" s="27"/>
      <c r="Q1959" s="27"/>
      <c r="R1959" s="27"/>
      <c r="S1959" s="27"/>
      <c r="T1959" s="27"/>
      <c r="U1959" s="27"/>
      <c r="V1959" s="27"/>
    </row>
    <row r="1960" spans="5:50" customFormat="1" x14ac:dyDescent="0.25">
      <c r="E1960" s="26" t="s">
        <v>1761</v>
      </c>
      <c r="F1960" s="27"/>
      <c r="G1960" s="27"/>
      <c r="H1960" s="27"/>
      <c r="I1960" s="27"/>
      <c r="J1960" s="27"/>
      <c r="K1960" s="27"/>
      <c r="L1960" s="27"/>
      <c r="M1960" s="27"/>
      <c r="N1960" s="27"/>
      <c r="O1960" s="27"/>
      <c r="P1960" s="27"/>
      <c r="Q1960" s="27"/>
      <c r="R1960" s="27"/>
      <c r="S1960" s="27"/>
      <c r="T1960" s="27"/>
      <c r="U1960" s="27"/>
      <c r="V1960" s="27"/>
    </row>
    <row r="1961" spans="5:50" customFormat="1" x14ac:dyDescent="0.25">
      <c r="E1961" s="26" t="s">
        <v>1762</v>
      </c>
      <c r="F1961" s="27"/>
      <c r="G1961" s="27"/>
      <c r="H1961" s="27"/>
      <c r="I1961" s="27"/>
      <c r="J1961" s="27"/>
      <c r="K1961" s="27"/>
      <c r="L1961" s="27"/>
      <c r="M1961" s="27"/>
      <c r="N1961" s="27"/>
      <c r="O1961" s="27"/>
      <c r="P1961" s="27"/>
      <c r="Q1961" s="27"/>
      <c r="R1961" s="27"/>
      <c r="S1961" s="27"/>
      <c r="T1961" s="27"/>
      <c r="U1961" s="27"/>
      <c r="V1961" s="27"/>
    </row>
    <row r="1962" spans="5:50" customFormat="1" x14ac:dyDescent="0.25"/>
    <row r="1963" spans="5:50" customFormat="1" x14ac:dyDescent="0.25">
      <c r="E1963" s="2" t="s">
        <v>56</v>
      </c>
      <c r="N1963" s="2" t="s">
        <v>268</v>
      </c>
      <c r="R1963" s="2" t="s">
        <v>1763</v>
      </c>
      <c r="AA1963" s="2" t="s">
        <v>1764</v>
      </c>
      <c r="AF1963" s="2" t="s">
        <v>168</v>
      </c>
      <c r="AJ1963" s="2" t="s">
        <v>169</v>
      </c>
      <c r="AQ1963" s="2" t="s">
        <v>170</v>
      </c>
    </row>
    <row r="1964" spans="5:50" customFormat="1" x14ac:dyDescent="0.25">
      <c r="E1964" t="s">
        <v>1765</v>
      </c>
      <c r="N1964" t="s">
        <v>1783</v>
      </c>
      <c r="R1964" t="s">
        <v>1766</v>
      </c>
      <c r="AA1964" t="s">
        <v>1767</v>
      </c>
      <c r="AF1964" t="s">
        <v>1768</v>
      </c>
      <c r="AJ1964" s="40" t="s">
        <v>1777</v>
      </c>
      <c r="AQ1964" t="s">
        <v>1082</v>
      </c>
      <c r="AX1964" t="str">
        <f>"update IFINAMS.dbo.INSURANCE_POLICY_MAIN set POLICY_STATUS = 'TERMINATE', MOD_BY = 'Aryo Budi', MOD_DATE = getdate(), MOD_IP_ADDRESS = 'M-465292' where CODE = '" &amp; TRIM(E1964) &amp; "';"</f>
        <v>update IFINAMS.dbo.INSURANCE_POLICY_MAIN set POLICY_STATUS = 'TERMINATE', MOD_BY = 'Aryo Budi', MOD_DATE = getdate(), MOD_IP_ADDRESS = 'M-465292' where CODE = '1000.INMIG6.2401.000151';</v>
      </c>
    </row>
    <row r="1965" spans="5:50" customFormat="1" x14ac:dyDescent="0.25">
      <c r="E1965" t="s">
        <v>1769</v>
      </c>
      <c r="N1965" t="s">
        <v>1783</v>
      </c>
      <c r="R1965" t="s">
        <v>1770</v>
      </c>
      <c r="AA1965" t="s">
        <v>1767</v>
      </c>
      <c r="AF1965" t="s">
        <v>246</v>
      </c>
      <c r="AJ1965" s="40" t="s">
        <v>1778</v>
      </c>
      <c r="AQ1965" t="s">
        <v>247</v>
      </c>
    </row>
    <row r="1966" spans="5:50" customFormat="1" x14ac:dyDescent="0.25">
      <c r="E1966" t="s">
        <v>1771</v>
      </c>
      <c r="N1966" t="s">
        <v>1784</v>
      </c>
      <c r="R1966" t="s">
        <v>1766</v>
      </c>
      <c r="AA1966" t="s">
        <v>1767</v>
      </c>
      <c r="AF1966" t="s">
        <v>1768</v>
      </c>
      <c r="AJ1966" s="40" t="s">
        <v>1779</v>
      </c>
      <c r="AQ1966" t="s">
        <v>1082</v>
      </c>
      <c r="AX1966" t="str">
        <f>"update IFINAMS.dbo.INSURANCE_POLICY_MAIN set POLICY_STATUS = 'TERMINATE', MOD_BY = 'Aryo Budi', MOD_DATE = getdate(), MOD_IP_ADDRESS = 'M-465292' where CODE = '" &amp; TRIM(E1966) &amp; "';"</f>
        <v>update IFINAMS.dbo.INSURANCE_POLICY_MAIN set POLICY_STATUS = 'TERMINATE', MOD_BY = 'Aryo Budi', MOD_DATE = getdate(), MOD_IP_ADDRESS = 'M-465292' where CODE = '1000.INMIG6.2401.000017';</v>
      </c>
    </row>
    <row r="1967" spans="5:50" customFormat="1" x14ac:dyDescent="0.25">
      <c r="E1967" t="s">
        <v>1772</v>
      </c>
      <c r="N1967" t="s">
        <v>1784</v>
      </c>
      <c r="R1967" t="s">
        <v>1766</v>
      </c>
      <c r="AA1967" t="s">
        <v>1767</v>
      </c>
      <c r="AF1967" t="s">
        <v>1768</v>
      </c>
      <c r="AJ1967" s="40" t="s">
        <v>1777</v>
      </c>
      <c r="AQ1967" t="s">
        <v>1082</v>
      </c>
    </row>
    <row r="1968" spans="5:50" customFormat="1" x14ac:dyDescent="0.25">
      <c r="E1968" t="s">
        <v>1773</v>
      </c>
      <c r="N1968" t="s">
        <v>1785</v>
      </c>
      <c r="R1968" t="s">
        <v>1766</v>
      </c>
      <c r="AA1968" t="s">
        <v>1767</v>
      </c>
      <c r="AF1968" t="s">
        <v>1768</v>
      </c>
      <c r="AJ1968" s="40" t="s">
        <v>1777</v>
      </c>
      <c r="AQ1968" t="s">
        <v>1082</v>
      </c>
      <c r="AX1968" t="str">
        <f>"update IFINAMS.dbo.INSURANCE_POLICY_MAIN set POLICY_STATUS = 'TERMINATE', MOD_BY = 'Aryo Budi', MOD_DATE = getdate(), MOD_IP_ADDRESS = 'M-465292' where CODE = '" &amp; TRIM(E1968) &amp; "';"</f>
        <v>update IFINAMS.dbo.INSURANCE_POLICY_MAIN set POLICY_STATUS = 'TERMINATE', MOD_BY = 'Aryo Budi', MOD_DATE = getdate(), MOD_IP_ADDRESS = 'M-465292' where CODE = '1000.INMIG6.2401.000153';</v>
      </c>
    </row>
    <row r="1969" spans="5:81" customFormat="1" x14ac:dyDescent="0.25">
      <c r="E1969" t="s">
        <v>1774</v>
      </c>
      <c r="N1969" t="s">
        <v>1785</v>
      </c>
      <c r="R1969" t="s">
        <v>1766</v>
      </c>
      <c r="AA1969" t="s">
        <v>1767</v>
      </c>
      <c r="AF1969" t="s">
        <v>1768</v>
      </c>
      <c r="AJ1969" s="40" t="s">
        <v>1779</v>
      </c>
      <c r="AQ1969" t="s">
        <v>1082</v>
      </c>
    </row>
    <row r="1970" spans="5:81" customFormat="1" x14ac:dyDescent="0.25">
      <c r="E1970" t="s">
        <v>1775</v>
      </c>
      <c r="N1970" t="s">
        <v>1786</v>
      </c>
      <c r="R1970" t="s">
        <v>1766</v>
      </c>
      <c r="AA1970" t="s">
        <v>1767</v>
      </c>
      <c r="AF1970" t="s">
        <v>1768</v>
      </c>
      <c r="AJ1970" s="40" t="s">
        <v>1780</v>
      </c>
      <c r="AQ1970" t="s">
        <v>1082</v>
      </c>
    </row>
    <row r="1971" spans="5:81" customFormat="1" x14ac:dyDescent="0.25">
      <c r="E1971" t="s">
        <v>1776</v>
      </c>
      <c r="N1971" t="s">
        <v>1787</v>
      </c>
      <c r="R1971" t="s">
        <v>1766</v>
      </c>
      <c r="AA1971" t="s">
        <v>1767</v>
      </c>
      <c r="AF1971" t="s">
        <v>1768</v>
      </c>
      <c r="AJ1971" s="40" t="s">
        <v>1780</v>
      </c>
      <c r="AQ1971" t="s">
        <v>1082</v>
      </c>
    </row>
    <row r="1972" spans="5:81" customFormat="1" x14ac:dyDescent="0.25"/>
    <row r="1973" spans="5:81" customFormat="1" x14ac:dyDescent="0.25">
      <c r="E1973" s="28" t="s">
        <v>22</v>
      </c>
      <c r="F1973" s="29"/>
      <c r="G1973" s="29"/>
      <c r="H1973" s="29"/>
      <c r="I1973" s="29"/>
      <c r="J1973" s="29"/>
      <c r="K1973" s="29"/>
      <c r="L1973" s="29"/>
      <c r="M1973" s="29"/>
      <c r="N1973" s="29"/>
      <c r="O1973" s="29"/>
      <c r="P1973" s="29"/>
      <c r="Q1973" s="29"/>
      <c r="R1973" s="29"/>
      <c r="S1973" s="29"/>
      <c r="T1973" s="29"/>
      <c r="U1973" s="29"/>
      <c r="V1973" s="29"/>
      <c r="W1973" s="29"/>
      <c r="X1973" s="29"/>
      <c r="Y1973" s="29"/>
      <c r="Z1973" s="29"/>
      <c r="AA1973" s="29"/>
      <c r="AB1973" s="29"/>
      <c r="AC1973" s="29"/>
      <c r="AD1973" s="29"/>
      <c r="AE1973" s="29"/>
      <c r="AF1973" s="29"/>
      <c r="AG1973" s="29"/>
      <c r="AH1973" s="29"/>
      <c r="AI1973" s="29"/>
      <c r="AJ1973" s="29"/>
      <c r="AK1973" s="29"/>
      <c r="AL1973" s="29"/>
      <c r="AM1973" s="29"/>
      <c r="AN1973" s="29"/>
      <c r="AO1973" s="29"/>
      <c r="AP1973" s="29"/>
      <c r="AQ1973" s="29"/>
      <c r="AR1973" s="29"/>
      <c r="AS1973" s="29"/>
      <c r="AT1973" s="29"/>
      <c r="AU1973" s="29"/>
      <c r="AV1973" s="29"/>
      <c r="AW1973" s="29"/>
      <c r="AX1973" s="29"/>
      <c r="AY1973" s="29"/>
      <c r="AZ1973" s="29"/>
      <c r="BA1973" s="29"/>
      <c r="BB1973" s="29"/>
      <c r="BC1973" s="29"/>
      <c r="BD1973" s="29"/>
      <c r="BE1973" s="29"/>
      <c r="BF1973" s="29"/>
      <c r="BG1973" s="29"/>
      <c r="BH1973" s="29"/>
      <c r="BI1973" s="29"/>
      <c r="BJ1973" s="29"/>
      <c r="BK1973" s="29"/>
      <c r="BL1973" s="29"/>
      <c r="BM1973" s="29"/>
      <c r="BN1973" s="29"/>
      <c r="BO1973" s="29"/>
      <c r="BP1973" s="29"/>
      <c r="BQ1973" s="29"/>
      <c r="BR1973" s="29"/>
      <c r="BS1973" s="29"/>
      <c r="BT1973" s="29"/>
      <c r="BU1973" s="29"/>
      <c r="BV1973" s="29"/>
      <c r="BW1973" s="29"/>
      <c r="BX1973" s="29"/>
      <c r="BY1973" s="29"/>
      <c r="BZ1973" s="29"/>
      <c r="CA1973" s="29"/>
      <c r="CB1973" s="29"/>
      <c r="CC1973" s="29"/>
    </row>
    <row r="1974" spans="5:81" customFormat="1" x14ac:dyDescent="0.25">
      <c r="E1974" s="28"/>
      <c r="F1974" s="29"/>
      <c r="G1974" s="29"/>
      <c r="H1974" s="29"/>
      <c r="I1974" s="29"/>
      <c r="J1974" s="29"/>
      <c r="K1974" s="29"/>
      <c r="L1974" s="29"/>
      <c r="M1974" s="29"/>
      <c r="N1974" s="29"/>
      <c r="O1974" s="29"/>
      <c r="P1974" s="29"/>
      <c r="Q1974" s="29"/>
      <c r="R1974" s="29"/>
      <c r="S1974" s="29"/>
      <c r="T1974" s="29"/>
      <c r="U1974" s="29"/>
      <c r="V1974" s="29"/>
      <c r="W1974" s="29"/>
      <c r="X1974" s="29"/>
      <c r="Y1974" s="29"/>
      <c r="Z1974" s="29"/>
      <c r="AA1974" s="29"/>
      <c r="AB1974" s="29"/>
      <c r="AC1974" s="29"/>
      <c r="AD1974" s="29"/>
      <c r="AE1974" s="29"/>
      <c r="AF1974" s="29"/>
      <c r="AG1974" s="29"/>
      <c r="AH1974" s="29"/>
      <c r="AI1974" s="29"/>
      <c r="AJ1974" s="29"/>
      <c r="AK1974" s="29"/>
      <c r="AL1974" s="29"/>
      <c r="AM1974" s="29"/>
      <c r="AN1974" s="29"/>
      <c r="AO1974" s="29"/>
      <c r="AP1974" s="29"/>
      <c r="AQ1974" s="29"/>
      <c r="AR1974" s="29"/>
      <c r="AS1974" s="29"/>
      <c r="AT1974" s="29"/>
      <c r="AU1974" s="29"/>
      <c r="AV1974" s="29"/>
      <c r="AW1974" s="29"/>
      <c r="AX1974" s="29"/>
      <c r="AY1974" s="29"/>
      <c r="AZ1974" s="29"/>
      <c r="BA1974" s="29"/>
      <c r="BB1974" s="29"/>
      <c r="BC1974" s="29"/>
      <c r="BD1974" s="29"/>
      <c r="BE1974" s="29"/>
      <c r="BF1974" s="29"/>
      <c r="BG1974" s="29"/>
      <c r="BH1974" s="29"/>
      <c r="BI1974" s="29"/>
      <c r="BJ1974" s="29"/>
      <c r="BK1974" s="29"/>
      <c r="BL1974" s="29"/>
      <c r="BM1974" s="29"/>
      <c r="BN1974" s="29"/>
      <c r="BO1974" s="29"/>
      <c r="BP1974" s="29"/>
      <c r="BQ1974" s="29"/>
      <c r="BR1974" s="29"/>
      <c r="BS1974" s="29"/>
      <c r="BT1974" s="29"/>
      <c r="BU1974" s="29"/>
      <c r="BV1974" s="29"/>
      <c r="BW1974" s="29"/>
      <c r="BX1974" s="29"/>
      <c r="BY1974" s="29"/>
      <c r="BZ1974" s="29"/>
      <c r="CA1974" s="29"/>
      <c r="CB1974" s="29"/>
      <c r="CC1974" s="29"/>
    </row>
    <row r="1975" spans="5:81" customFormat="1" x14ac:dyDescent="0.25">
      <c r="E1975" s="28" t="s">
        <v>1788</v>
      </c>
      <c r="F1975" s="29"/>
      <c r="G1975" s="29"/>
      <c r="H1975" s="29"/>
      <c r="I1975" s="29"/>
      <c r="J1975" s="29"/>
      <c r="K1975" s="29"/>
      <c r="L1975" s="29"/>
      <c r="M1975" s="29"/>
      <c r="N1975" s="29"/>
      <c r="O1975" s="29"/>
      <c r="P1975" s="29"/>
      <c r="Q1975" s="29"/>
      <c r="R1975" s="29"/>
      <c r="S1975" s="29"/>
      <c r="T1975" s="29"/>
      <c r="U1975" s="29"/>
      <c r="V1975" s="29"/>
      <c r="W1975" s="29"/>
      <c r="X1975" s="29"/>
      <c r="Y1975" s="29"/>
      <c r="Z1975" s="29"/>
      <c r="AA1975" s="29"/>
      <c r="AB1975" s="29"/>
      <c r="AC1975" s="29"/>
      <c r="AD1975" s="29"/>
      <c r="AE1975" s="29"/>
      <c r="AF1975" s="29"/>
      <c r="AG1975" s="29"/>
      <c r="AH1975" s="29"/>
      <c r="AI1975" s="29"/>
      <c r="AJ1975" s="29"/>
      <c r="AK1975" s="29"/>
      <c r="AL1975" s="29"/>
      <c r="AM1975" s="29"/>
      <c r="AN1975" s="29"/>
      <c r="AO1975" s="29"/>
      <c r="AP1975" s="29"/>
      <c r="AQ1975" s="29"/>
      <c r="AR1975" s="29"/>
      <c r="AS1975" s="29"/>
      <c r="AT1975" s="29"/>
      <c r="AU1975" s="29"/>
      <c r="AV1975" s="29"/>
      <c r="AW1975" s="29"/>
      <c r="AX1975" s="29"/>
      <c r="AY1975" s="29"/>
      <c r="AZ1975" s="29"/>
      <c r="BA1975" s="29"/>
      <c r="BB1975" s="29"/>
      <c r="BC1975" s="29"/>
      <c r="BD1975" s="29"/>
      <c r="BE1975" s="29"/>
      <c r="BF1975" s="29"/>
      <c r="BG1975" s="29"/>
      <c r="BH1975" s="29"/>
      <c r="BI1975" s="29"/>
      <c r="BJ1975" s="29"/>
      <c r="BK1975" s="29"/>
      <c r="BL1975" s="29"/>
      <c r="BM1975" s="29"/>
      <c r="BN1975" s="29"/>
      <c r="BO1975" s="29"/>
      <c r="BP1975" s="29"/>
      <c r="BQ1975" s="29"/>
      <c r="BR1975" s="29"/>
      <c r="BS1975" s="29"/>
      <c r="BT1975" s="29"/>
      <c r="BU1975" s="29"/>
      <c r="BV1975" s="29"/>
      <c r="BW1975" s="29"/>
      <c r="BX1975" s="29"/>
      <c r="BY1975" s="29"/>
      <c r="BZ1975" s="29"/>
      <c r="CA1975" s="29"/>
      <c r="CB1975" s="29"/>
      <c r="CC1975" s="29"/>
    </row>
    <row r="1976" spans="5:81" customFormat="1" x14ac:dyDescent="0.25">
      <c r="E1976" s="28" t="s">
        <v>1789</v>
      </c>
      <c r="F1976" s="29"/>
      <c r="G1976" s="29"/>
      <c r="H1976" s="29"/>
      <c r="I1976" s="29"/>
      <c r="J1976" s="29"/>
      <c r="K1976" s="29"/>
      <c r="L1976" s="29"/>
      <c r="M1976" s="29"/>
      <c r="N1976" s="29"/>
      <c r="O1976" s="29"/>
      <c r="P1976" s="29"/>
      <c r="Q1976" s="29"/>
      <c r="R1976" s="29"/>
      <c r="S1976" s="29"/>
      <c r="T1976" s="29"/>
      <c r="U1976" s="29"/>
      <c r="V1976" s="29"/>
      <c r="W1976" s="29"/>
      <c r="X1976" s="29"/>
      <c r="Y1976" s="29"/>
      <c r="Z1976" s="29"/>
      <c r="AA1976" s="29"/>
      <c r="AB1976" s="29"/>
      <c r="AC1976" s="29"/>
      <c r="AD1976" s="29"/>
      <c r="AE1976" s="29"/>
      <c r="AF1976" s="29"/>
      <c r="AG1976" s="29"/>
      <c r="AH1976" s="29"/>
      <c r="AI1976" s="29"/>
      <c r="AJ1976" s="29"/>
      <c r="AK1976" s="29"/>
      <c r="AL1976" s="29"/>
      <c r="AM1976" s="29"/>
      <c r="AN1976" s="29"/>
      <c r="AO1976" s="29"/>
      <c r="AP1976" s="29"/>
      <c r="AQ1976" s="29"/>
      <c r="AR1976" s="29"/>
      <c r="AS1976" s="29"/>
      <c r="AT1976" s="29"/>
      <c r="AU1976" s="29"/>
      <c r="AV1976" s="29"/>
      <c r="AW1976" s="29"/>
      <c r="AX1976" s="29"/>
      <c r="AY1976" s="29"/>
      <c r="AZ1976" s="29"/>
      <c r="BA1976" s="29"/>
      <c r="BB1976" s="29"/>
      <c r="BC1976" s="29"/>
      <c r="BD1976" s="29"/>
      <c r="BE1976" s="29"/>
      <c r="BF1976" s="29"/>
      <c r="BG1976" s="29"/>
      <c r="BH1976" s="29"/>
      <c r="BI1976" s="29"/>
      <c r="BJ1976" s="29"/>
      <c r="BK1976" s="29"/>
      <c r="BL1976" s="29"/>
      <c r="BM1976" s="29"/>
      <c r="BN1976" s="29"/>
      <c r="BO1976" s="29"/>
      <c r="BP1976" s="29"/>
      <c r="BQ1976" s="29"/>
      <c r="BR1976" s="29"/>
      <c r="BS1976" s="29"/>
      <c r="BT1976" s="29"/>
      <c r="BU1976" s="29"/>
      <c r="BV1976" s="29"/>
      <c r="BW1976" s="29"/>
      <c r="BX1976" s="29"/>
      <c r="BY1976" s="29"/>
      <c r="BZ1976" s="29"/>
      <c r="CA1976" s="29"/>
      <c r="CB1976" s="29"/>
      <c r="CC1976" s="29"/>
    </row>
    <row r="1977" spans="5:81" customFormat="1" x14ac:dyDescent="0.25">
      <c r="E1977" s="28" t="s">
        <v>1790</v>
      </c>
      <c r="F1977" s="29"/>
      <c r="G1977" s="29"/>
      <c r="H1977" s="29"/>
      <c r="I1977" s="29"/>
      <c r="J1977" s="29"/>
      <c r="K1977" s="29"/>
      <c r="L1977" s="29"/>
      <c r="M1977" s="29"/>
      <c r="N1977" s="29"/>
      <c r="O1977" s="29"/>
      <c r="P1977" s="29"/>
      <c r="Q1977" s="29"/>
      <c r="R1977" s="29"/>
      <c r="S1977" s="29"/>
      <c r="T1977" s="29"/>
      <c r="U1977" s="29"/>
      <c r="V1977" s="29"/>
      <c r="W1977" s="29"/>
      <c r="X1977" s="29"/>
      <c r="Y1977" s="29"/>
      <c r="Z1977" s="29"/>
      <c r="AA1977" s="29"/>
      <c r="AB1977" s="29"/>
      <c r="AC1977" s="29"/>
      <c r="AD1977" s="29"/>
      <c r="AE1977" s="29"/>
      <c r="AF1977" s="29"/>
      <c r="AG1977" s="29"/>
      <c r="AH1977" s="29"/>
      <c r="AI1977" s="29"/>
      <c r="AJ1977" s="29"/>
      <c r="AK1977" s="29"/>
      <c r="AL1977" s="29"/>
      <c r="AM1977" s="29"/>
      <c r="AN1977" s="29"/>
      <c r="AO1977" s="29"/>
      <c r="AP1977" s="29"/>
      <c r="AQ1977" s="29"/>
      <c r="AR1977" s="29"/>
      <c r="AS1977" s="29"/>
      <c r="AT1977" s="29"/>
      <c r="AU1977" s="29"/>
      <c r="AV1977" s="29"/>
      <c r="AW1977" s="29"/>
      <c r="AX1977" s="29"/>
      <c r="AY1977" s="29"/>
      <c r="AZ1977" s="29"/>
      <c r="BA1977" s="29"/>
      <c r="BB1977" s="29"/>
      <c r="BC1977" s="29"/>
      <c r="BD1977" s="29"/>
      <c r="BE1977" s="29"/>
      <c r="BF1977" s="29"/>
      <c r="BG1977" s="29"/>
      <c r="BH1977" s="29"/>
      <c r="BI1977" s="29"/>
      <c r="BJ1977" s="29"/>
      <c r="BK1977" s="29"/>
      <c r="BL1977" s="29"/>
      <c r="BM1977" s="29"/>
      <c r="BN1977" s="29"/>
      <c r="BO1977" s="29"/>
      <c r="BP1977" s="29"/>
      <c r="BQ1977" s="29"/>
      <c r="BR1977" s="29"/>
      <c r="BS1977" s="29"/>
      <c r="BT1977" s="29"/>
      <c r="BU1977" s="29"/>
      <c r="BV1977" s="29"/>
      <c r="BW1977" s="29"/>
      <c r="BX1977" s="29"/>
      <c r="BY1977" s="29"/>
      <c r="BZ1977" s="29"/>
      <c r="CA1977" s="29"/>
      <c r="CB1977" s="29"/>
      <c r="CC1977" s="29"/>
    </row>
    <row r="1978" spans="5:81" customFormat="1" x14ac:dyDescent="0.25">
      <c r="E1978" s="28"/>
      <c r="F1978" s="29"/>
      <c r="G1978" s="29"/>
      <c r="H1978" s="29"/>
      <c r="I1978" s="29"/>
      <c r="J1978" s="29"/>
      <c r="K1978" s="29"/>
      <c r="L1978" s="29"/>
      <c r="M1978" s="29"/>
      <c r="N1978" s="29"/>
      <c r="O1978" s="29"/>
      <c r="P1978" s="29"/>
      <c r="Q1978" s="29"/>
      <c r="R1978" s="29"/>
      <c r="S1978" s="29"/>
      <c r="T1978" s="29"/>
      <c r="U1978" s="29"/>
      <c r="V1978" s="29"/>
      <c r="W1978" s="29"/>
      <c r="X1978" s="29"/>
      <c r="Y1978" s="29"/>
      <c r="Z1978" s="29"/>
      <c r="AA1978" s="29"/>
      <c r="AB1978" s="29"/>
      <c r="AC1978" s="29"/>
      <c r="AD1978" s="29"/>
      <c r="AE1978" s="29"/>
      <c r="AF1978" s="29"/>
      <c r="AG1978" s="29"/>
      <c r="AH1978" s="29"/>
      <c r="AI1978" s="29"/>
      <c r="AJ1978" s="29"/>
      <c r="AK1978" s="29"/>
      <c r="AL1978" s="29"/>
      <c r="AM1978" s="29"/>
      <c r="AN1978" s="29"/>
      <c r="AO1978" s="29"/>
      <c r="AP1978" s="29"/>
      <c r="AQ1978" s="29"/>
      <c r="AR1978" s="29"/>
      <c r="AS1978" s="29"/>
      <c r="AT1978" s="29"/>
      <c r="AU1978" s="29"/>
      <c r="AV1978" s="29"/>
      <c r="AW1978" s="29"/>
      <c r="AX1978" s="29"/>
      <c r="AY1978" s="29"/>
      <c r="AZ1978" s="29"/>
      <c r="BA1978" s="29"/>
      <c r="BB1978" s="29"/>
      <c r="BC1978" s="29"/>
      <c r="BD1978" s="29"/>
      <c r="BE1978" s="29"/>
      <c r="BF1978" s="29"/>
      <c r="BG1978" s="29"/>
      <c r="BH1978" s="29"/>
      <c r="BI1978" s="29"/>
      <c r="BJ1978" s="29"/>
      <c r="BK1978" s="29"/>
      <c r="BL1978" s="29"/>
      <c r="BM1978" s="29"/>
      <c r="BN1978" s="29"/>
      <c r="BO1978" s="29"/>
      <c r="BP1978" s="29"/>
      <c r="BQ1978" s="29"/>
      <c r="BR1978" s="29"/>
      <c r="BS1978" s="29"/>
      <c r="BT1978" s="29"/>
      <c r="BU1978" s="29"/>
      <c r="BV1978" s="29"/>
      <c r="BW1978" s="29"/>
      <c r="BX1978" s="29"/>
      <c r="BY1978" s="29"/>
      <c r="BZ1978" s="29"/>
      <c r="CA1978" s="29"/>
      <c r="CB1978" s="29"/>
      <c r="CC1978" s="29"/>
    </row>
    <row r="1979" spans="5:81" customFormat="1" x14ac:dyDescent="0.25">
      <c r="E1979" s="28" t="s">
        <v>29</v>
      </c>
      <c r="F1979" s="29"/>
      <c r="G1979" s="29"/>
      <c r="H1979" s="29"/>
      <c r="I1979" s="29"/>
      <c r="J1979" s="29"/>
      <c r="K1979" s="29"/>
      <c r="L1979" s="29"/>
      <c r="M1979" s="29"/>
      <c r="N1979" s="29"/>
      <c r="O1979" s="29"/>
      <c r="P1979" s="29"/>
      <c r="Q1979" s="29"/>
      <c r="R1979" s="29"/>
      <c r="S1979" s="29"/>
      <c r="T1979" s="29"/>
      <c r="U1979" s="29"/>
      <c r="V1979" s="29"/>
      <c r="W1979" s="29"/>
      <c r="X1979" s="29"/>
      <c r="Y1979" s="29"/>
      <c r="Z1979" s="29"/>
      <c r="AA1979" s="29"/>
      <c r="AB1979" s="29"/>
      <c r="AC1979" s="29"/>
      <c r="AD1979" s="29"/>
      <c r="AE1979" s="29"/>
      <c r="AF1979" s="29"/>
      <c r="AG1979" s="29"/>
      <c r="AH1979" s="29"/>
      <c r="AI1979" s="29"/>
      <c r="AJ1979" s="29"/>
      <c r="AK1979" s="29"/>
      <c r="AL1979" s="29"/>
      <c r="AM1979" s="29"/>
      <c r="AN1979" s="29"/>
      <c r="AO1979" s="29"/>
      <c r="AP1979" s="29"/>
      <c r="AQ1979" s="29"/>
      <c r="AR1979" s="29"/>
      <c r="AS1979" s="29"/>
      <c r="AT1979" s="29"/>
      <c r="AU1979" s="29"/>
      <c r="AV1979" s="29"/>
      <c r="AW1979" s="29"/>
      <c r="AX1979" s="29"/>
      <c r="AY1979" s="29"/>
      <c r="AZ1979" s="29"/>
      <c r="BA1979" s="29"/>
      <c r="BB1979" s="29"/>
      <c r="BC1979" s="29"/>
      <c r="BD1979" s="29"/>
      <c r="BE1979" s="29"/>
      <c r="BF1979" s="29"/>
      <c r="BG1979" s="29"/>
      <c r="BH1979" s="29"/>
      <c r="BI1979" s="29"/>
      <c r="BJ1979" s="29"/>
      <c r="BK1979" s="29"/>
      <c r="BL1979" s="29"/>
      <c r="BM1979" s="29"/>
      <c r="BN1979" s="29"/>
      <c r="BO1979" s="29"/>
      <c r="BP1979" s="29"/>
      <c r="BQ1979" s="29"/>
      <c r="BR1979" s="29"/>
      <c r="BS1979" s="29"/>
      <c r="BT1979" s="29"/>
      <c r="BU1979" s="29"/>
      <c r="BV1979" s="29"/>
      <c r="BW1979" s="29"/>
      <c r="BX1979" s="29"/>
      <c r="BY1979" s="29"/>
      <c r="BZ1979" s="29"/>
      <c r="CA1979" s="29"/>
      <c r="CB1979" s="29"/>
      <c r="CC1979" s="29"/>
    </row>
    <row r="1980" spans="5:81" customFormat="1" x14ac:dyDescent="0.25">
      <c r="E1980" s="28" t="s">
        <v>24</v>
      </c>
      <c r="F1980" s="29"/>
      <c r="G1980" s="29"/>
      <c r="H1980" s="29"/>
      <c r="I1980" s="29"/>
      <c r="J1980" s="29"/>
      <c r="K1980" s="29"/>
      <c r="L1980" s="29"/>
      <c r="M1980" s="29"/>
      <c r="N1980" s="29"/>
      <c r="O1980" s="29"/>
      <c r="P1980" s="29"/>
      <c r="Q1980" s="29"/>
      <c r="R1980" s="29"/>
      <c r="S1980" s="29"/>
      <c r="T1980" s="29"/>
      <c r="U1980" s="29"/>
      <c r="V1980" s="29"/>
      <c r="W1980" s="29"/>
      <c r="X1980" s="29"/>
      <c r="Y1980" s="29"/>
      <c r="Z1980" s="29"/>
      <c r="AA1980" s="29"/>
      <c r="AB1980" s="29"/>
      <c r="AC1980" s="29"/>
      <c r="AD1980" s="29"/>
      <c r="AE1980" s="29"/>
      <c r="AF1980" s="29"/>
      <c r="AG1980" s="29"/>
      <c r="AH1980" s="29"/>
      <c r="AI1980" s="29"/>
      <c r="AJ1980" s="29"/>
      <c r="AK1980" s="29"/>
      <c r="AL1980" s="29"/>
      <c r="AM1980" s="29"/>
      <c r="AN1980" s="29"/>
      <c r="AO1980" s="29"/>
      <c r="AP1980" s="29"/>
      <c r="AQ1980" s="29"/>
      <c r="AR1980" s="29"/>
      <c r="AS1980" s="29"/>
      <c r="AT1980" s="29"/>
      <c r="AU1980" s="29"/>
      <c r="AV1980" s="29"/>
      <c r="AW1980" s="29"/>
      <c r="AX1980" s="29"/>
      <c r="AY1980" s="29"/>
      <c r="AZ1980" s="29"/>
      <c r="BA1980" s="29"/>
      <c r="BB1980" s="29"/>
      <c r="BC1980" s="29"/>
      <c r="BD1980" s="29"/>
      <c r="BE1980" s="29"/>
      <c r="BF1980" s="29"/>
      <c r="BG1980" s="29"/>
      <c r="BH1980" s="29"/>
      <c r="BI1980" s="29"/>
      <c r="BJ1980" s="29"/>
      <c r="BK1980" s="29"/>
      <c r="BL1980" s="29"/>
      <c r="BM1980" s="29"/>
      <c r="BN1980" s="29"/>
      <c r="BO1980" s="29"/>
      <c r="BP1980" s="29"/>
      <c r="BQ1980" s="29"/>
      <c r="BR1980" s="29"/>
      <c r="BS1980" s="29"/>
      <c r="BT1980" s="29"/>
      <c r="BU1980" s="29"/>
      <c r="BV1980" s="29"/>
      <c r="BW1980" s="29"/>
      <c r="BX1980" s="29"/>
      <c r="BY1980" s="29"/>
      <c r="BZ1980" s="29"/>
      <c r="CA1980" s="29"/>
      <c r="CB1980" s="29"/>
      <c r="CC1980" s="29"/>
    </row>
    <row r="1981" spans="5:81" customFormat="1" x14ac:dyDescent="0.25"/>
    <row r="1982" spans="5:81" customFormat="1" x14ac:dyDescent="0.25">
      <c r="E1982" s="2" t="s">
        <v>4</v>
      </c>
      <c r="BR1982" s="2" t="s">
        <v>5</v>
      </c>
    </row>
    <row r="1983" spans="5:81" customFormat="1" x14ac:dyDescent="0.25"/>
    <row r="1984" spans="5:81"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spans="5:5" customFormat="1" x14ac:dyDescent="0.25"/>
    <row r="2066" spans="5:5" customFormat="1" x14ac:dyDescent="0.25"/>
    <row r="2067" spans="5:5" customFormat="1" x14ac:dyDescent="0.25">
      <c r="E2067" s="22" t="s">
        <v>1791</v>
      </c>
    </row>
    <row r="2068" spans="5:5" customFormat="1" x14ac:dyDescent="0.25">
      <c r="E2068" t="s">
        <v>1792</v>
      </c>
    </row>
    <row r="2069" spans="5:5" customFormat="1" x14ac:dyDescent="0.25"/>
    <row r="2070" spans="5:5" customFormat="1" x14ac:dyDescent="0.25"/>
    <row r="2071" spans="5:5" customFormat="1" x14ac:dyDescent="0.25"/>
    <row r="2072" spans="5:5" customFormat="1" x14ac:dyDescent="0.25"/>
    <row r="2073" spans="5:5" customFormat="1" x14ac:dyDescent="0.25"/>
    <row r="2074" spans="5:5" customFormat="1" x14ac:dyDescent="0.25"/>
    <row r="2075" spans="5:5" customFormat="1" x14ac:dyDescent="0.25"/>
    <row r="2076" spans="5:5" customFormat="1" x14ac:dyDescent="0.25"/>
    <row r="2077" spans="5:5" customFormat="1" x14ac:dyDescent="0.25"/>
    <row r="2078" spans="5:5" customFormat="1" x14ac:dyDescent="0.25"/>
    <row r="2079" spans="5:5" customFormat="1" x14ac:dyDescent="0.25"/>
    <row r="2080" spans="5:5" customFormat="1" x14ac:dyDescent="0.25"/>
    <row r="2081" spans="3:5" customFormat="1" x14ac:dyDescent="0.25"/>
    <row r="2082" spans="3:5" customFormat="1" x14ac:dyDescent="0.25"/>
    <row r="2083" spans="3:5" customFormat="1" x14ac:dyDescent="0.25"/>
    <row r="2084" spans="3:5" customFormat="1" x14ac:dyDescent="0.25"/>
    <row r="2085" spans="3:5" customFormat="1" x14ac:dyDescent="0.25"/>
    <row r="2086" spans="3:5" customFormat="1" x14ac:dyDescent="0.25"/>
    <row r="2087" spans="3:5" customFormat="1" x14ac:dyDescent="0.25"/>
    <row r="2096" spans="3:5" x14ac:dyDescent="0.25">
      <c r="C2096" s="21">
        <v>0</v>
      </c>
      <c r="E2096" s="1" t="s">
        <v>1640</v>
      </c>
    </row>
    <row r="2097" spans="5:68" x14ac:dyDescent="0.25">
      <c r="E2097" s="3" t="s">
        <v>1646</v>
      </c>
    </row>
    <row r="2098" spans="5:68" x14ac:dyDescent="0.25">
      <c r="E2098" s="1" t="s">
        <v>1647</v>
      </c>
    </row>
    <row r="2099" spans="5:68" x14ac:dyDescent="0.25">
      <c r="E2099" s="3" t="s">
        <v>1629</v>
      </c>
    </row>
    <row r="2101" spans="5:68" x14ac:dyDescent="0.25">
      <c r="E2101" s="54" t="s">
        <v>142</v>
      </c>
    </row>
    <row r="2102" spans="5:68" x14ac:dyDescent="0.25">
      <c r="E2102" s="3" t="s">
        <v>217</v>
      </c>
    </row>
    <row r="2104" spans="5:68" x14ac:dyDescent="0.25">
      <c r="E2104" s="54" t="s">
        <v>219</v>
      </c>
    </row>
    <row r="2105" spans="5:68" x14ac:dyDescent="0.25">
      <c r="E2105" s="3" t="s">
        <v>218</v>
      </c>
    </row>
    <row r="2107" spans="5:68" x14ac:dyDescent="0.25">
      <c r="E2107" s="54" t="s">
        <v>220</v>
      </c>
    </row>
    <row r="2108" spans="5:68" x14ac:dyDescent="0.25">
      <c r="E2108" s="3" t="s">
        <v>1648</v>
      </c>
    </row>
    <row r="2110" spans="5:68" x14ac:dyDescent="0.25">
      <c r="E2110" s="54" t="s">
        <v>99</v>
      </c>
    </row>
    <row r="2111" spans="5:68" x14ac:dyDescent="0.25">
      <c r="E2111" s="3" t="s">
        <v>1656</v>
      </c>
      <c r="BP2111" s="1" t="s">
        <v>1657</v>
      </c>
    </row>
    <row r="2113" spans="5:68" x14ac:dyDescent="0.25">
      <c r="E2113" s="54" t="s">
        <v>100</v>
      </c>
    </row>
    <row r="2114" spans="5:68" x14ac:dyDescent="0.25">
      <c r="E2114" s="3" t="s">
        <v>1656</v>
      </c>
      <c r="BP2114" s="1" t="s">
        <v>1657</v>
      </c>
    </row>
    <row r="2116" spans="5:68" x14ac:dyDescent="0.25">
      <c r="E2116" s="54" t="s">
        <v>104</v>
      </c>
    </row>
    <row r="2117" spans="5:68" x14ac:dyDescent="0.25">
      <c r="E2117" s="3" t="s">
        <v>1649</v>
      </c>
    </row>
    <row r="2119" spans="5:68" x14ac:dyDescent="0.25">
      <c r="E2119" s="54" t="s">
        <v>101</v>
      </c>
    </row>
    <row r="2120" spans="5:68" x14ac:dyDescent="0.25">
      <c r="E2120" s="3" t="s">
        <v>1650</v>
      </c>
    </row>
    <row r="2122" spans="5:68" x14ac:dyDescent="0.25">
      <c r="E2122" s="1" t="s">
        <v>41</v>
      </c>
      <c r="M2122" s="1" t="s">
        <v>44</v>
      </c>
    </row>
    <row r="2123" spans="5:68" x14ac:dyDescent="0.25">
      <c r="E2123" s="3" t="s">
        <v>1657</v>
      </c>
      <c r="M2123" s="3" t="s">
        <v>1658</v>
      </c>
    </row>
    <row r="2124" spans="5:68" x14ac:dyDescent="0.25">
      <c r="M2124" s="3" t="s">
        <v>1659</v>
      </c>
    </row>
    <row r="2126" spans="5:68" customFormat="1" x14ac:dyDescent="0.25">
      <c r="E2126" s="14" t="s">
        <v>2</v>
      </c>
      <c r="F2126" s="15"/>
      <c r="G2126" s="15"/>
      <c r="H2126" s="15"/>
      <c r="I2126" s="15"/>
      <c r="J2126" s="15"/>
      <c r="K2126" s="15"/>
      <c r="L2126" s="15"/>
      <c r="M2126" s="15"/>
      <c r="N2126" s="15"/>
      <c r="O2126" s="15"/>
      <c r="P2126" s="15"/>
      <c r="Q2126" s="15"/>
      <c r="R2126" s="15"/>
      <c r="S2126" s="15"/>
      <c r="T2126" s="15"/>
      <c r="U2126" s="15"/>
      <c r="V2126" s="15"/>
      <c r="W2126" s="15"/>
      <c r="X2126" s="15"/>
      <c r="Y2126" s="15"/>
    </row>
    <row r="2127" spans="5:68" customFormat="1" x14ac:dyDescent="0.25">
      <c r="E2127" s="14" t="s">
        <v>109</v>
      </c>
      <c r="F2127" s="15"/>
      <c r="G2127" s="15"/>
      <c r="H2127" s="15"/>
      <c r="I2127" s="15"/>
      <c r="J2127" s="15"/>
      <c r="K2127" s="15"/>
      <c r="L2127" s="15"/>
      <c r="M2127" s="15"/>
      <c r="N2127" s="15"/>
      <c r="O2127" s="15"/>
      <c r="P2127" s="15"/>
      <c r="Q2127" s="15"/>
      <c r="R2127" s="15"/>
      <c r="S2127" s="15"/>
      <c r="T2127" s="15"/>
      <c r="U2127" s="15"/>
      <c r="V2127" s="15"/>
      <c r="W2127" s="15"/>
      <c r="X2127" s="15"/>
      <c r="Y2127" s="15"/>
    </row>
    <row r="2128" spans="5:68" customFormat="1" x14ac:dyDescent="0.25">
      <c r="E2128" s="14" t="s">
        <v>110</v>
      </c>
      <c r="F2128" s="15"/>
      <c r="G2128" s="15"/>
      <c r="H2128" s="15"/>
      <c r="I2128" s="15"/>
      <c r="J2128" s="15"/>
      <c r="K2128" s="15"/>
      <c r="L2128" s="15"/>
      <c r="M2128" s="15"/>
      <c r="N2128" s="15"/>
      <c r="O2128" s="15"/>
      <c r="P2128" s="15"/>
      <c r="Q2128" s="15"/>
      <c r="R2128" s="15"/>
      <c r="S2128" s="15"/>
      <c r="T2128" s="15"/>
      <c r="U2128" s="15"/>
      <c r="V2128" s="15"/>
      <c r="W2128" s="15"/>
      <c r="X2128" s="15"/>
      <c r="Y2128" s="15"/>
    </row>
    <row r="2129" spans="5:25" customFormat="1" x14ac:dyDescent="0.25">
      <c r="E2129" s="14" t="s">
        <v>111</v>
      </c>
      <c r="F2129" s="15"/>
      <c r="G2129" s="15"/>
      <c r="H2129" s="15"/>
      <c r="I2129" s="15"/>
      <c r="J2129" s="15"/>
      <c r="K2129" s="15"/>
      <c r="L2129" s="15"/>
      <c r="M2129" s="15"/>
      <c r="N2129" s="15"/>
      <c r="O2129" s="15"/>
      <c r="P2129" s="15"/>
      <c r="Q2129" s="15"/>
      <c r="R2129" s="15"/>
      <c r="S2129" s="15"/>
      <c r="T2129" s="15"/>
      <c r="U2129" s="15"/>
      <c r="V2129" s="15"/>
      <c r="W2129" s="15"/>
      <c r="X2129" s="15"/>
      <c r="Y2129" s="15"/>
    </row>
    <row r="2130" spans="5:25" customFormat="1" x14ac:dyDescent="0.25">
      <c r="E2130" s="14" t="s">
        <v>25</v>
      </c>
      <c r="F2130" s="15"/>
      <c r="G2130" s="15"/>
      <c r="H2130" s="15"/>
      <c r="I2130" s="15"/>
      <c r="J2130" s="15"/>
      <c r="K2130" s="15"/>
      <c r="L2130" s="15"/>
      <c r="M2130" s="15"/>
      <c r="N2130" s="15"/>
      <c r="O2130" s="15"/>
      <c r="P2130" s="15"/>
      <c r="Q2130" s="15"/>
      <c r="R2130" s="15"/>
      <c r="S2130" s="15"/>
      <c r="T2130" s="15"/>
      <c r="U2130" s="15"/>
      <c r="V2130" s="15"/>
      <c r="W2130" s="15"/>
      <c r="X2130" s="15"/>
      <c r="Y2130" s="15"/>
    </row>
    <row r="2131" spans="5:25" customFormat="1" x14ac:dyDescent="0.25">
      <c r="E2131" s="14" t="s">
        <v>112</v>
      </c>
      <c r="F2131" s="15"/>
      <c r="G2131" s="15"/>
      <c r="H2131" s="15"/>
      <c r="I2131" s="15"/>
      <c r="J2131" s="15"/>
      <c r="K2131" s="15"/>
      <c r="L2131" s="15"/>
      <c r="M2131" s="15"/>
      <c r="N2131" s="15"/>
      <c r="O2131" s="15"/>
      <c r="P2131" s="15"/>
      <c r="Q2131" s="15"/>
      <c r="R2131" s="15"/>
      <c r="S2131" s="15"/>
      <c r="T2131" s="15"/>
      <c r="U2131" s="15"/>
      <c r="V2131" s="15"/>
      <c r="W2131" s="15"/>
      <c r="X2131" s="15"/>
      <c r="Y2131" s="15"/>
    </row>
    <row r="2132" spans="5:25" customFormat="1" x14ac:dyDescent="0.25">
      <c r="E2132" s="14" t="s">
        <v>28</v>
      </c>
      <c r="F2132" s="15"/>
      <c r="G2132" s="15"/>
      <c r="H2132" s="15"/>
      <c r="I2132" s="15"/>
      <c r="J2132" s="15"/>
      <c r="K2132" s="15"/>
      <c r="L2132" s="15"/>
      <c r="M2132" s="15"/>
      <c r="N2132" s="15"/>
      <c r="O2132" s="15"/>
      <c r="P2132" s="15"/>
      <c r="Q2132" s="15"/>
      <c r="R2132" s="15"/>
      <c r="S2132" s="15"/>
      <c r="T2132" s="15"/>
      <c r="U2132" s="15"/>
      <c r="V2132" s="15"/>
      <c r="W2132" s="15"/>
      <c r="X2132" s="15"/>
      <c r="Y2132" s="15"/>
    </row>
    <row r="2133" spans="5:25" customFormat="1" x14ac:dyDescent="0.25">
      <c r="E2133" s="18" t="s">
        <v>113</v>
      </c>
      <c r="F2133" s="15"/>
      <c r="G2133" s="15"/>
      <c r="H2133" s="15"/>
      <c r="I2133" s="15"/>
      <c r="J2133" s="15"/>
      <c r="K2133" s="15"/>
      <c r="L2133" s="15"/>
      <c r="M2133" s="15"/>
      <c r="N2133" s="15"/>
      <c r="O2133" s="15"/>
      <c r="P2133" s="15"/>
      <c r="Q2133" s="15"/>
      <c r="R2133" s="15"/>
      <c r="S2133" s="15"/>
      <c r="T2133" s="15"/>
      <c r="U2133" s="15"/>
      <c r="V2133" s="15"/>
      <c r="W2133" s="15"/>
      <c r="X2133" s="15"/>
      <c r="Y2133" s="15"/>
    </row>
    <row r="2134" spans="5:25" customFormat="1" x14ac:dyDescent="0.25">
      <c r="E2134" s="18" t="str">
        <f>"replace('" &amp; TRIM(E2123) &amp; "', '/', '.'),"</f>
        <v>replace('0000420/4/10/02/2022', '/', '.'),</v>
      </c>
      <c r="F2134" s="15"/>
      <c r="G2134" s="15"/>
      <c r="H2134" s="15"/>
      <c r="I2134" s="15"/>
      <c r="J2134" s="15"/>
      <c r="K2134" s="15"/>
      <c r="L2134" s="15"/>
      <c r="M2134" s="15"/>
      <c r="N2134" s="15"/>
      <c r="O2134" s="15"/>
      <c r="P2134" s="15"/>
      <c r="Q2134" s="15"/>
      <c r="R2134" s="15"/>
      <c r="S2134" s="15"/>
      <c r="T2134" s="15"/>
      <c r="U2134" s="15"/>
      <c r="V2134" s="15"/>
      <c r="W2134" s="15"/>
      <c r="X2134" s="15"/>
      <c r="Y2134" s="15"/>
    </row>
    <row r="2135" spans="5:25" customFormat="1" x14ac:dyDescent="0.25">
      <c r="E2135" s="18" t="s">
        <v>3</v>
      </c>
      <c r="F2135" s="15"/>
      <c r="G2135" s="15"/>
      <c r="H2135" s="15"/>
      <c r="I2135" s="15"/>
      <c r="J2135" s="15"/>
      <c r="K2135" s="15"/>
      <c r="L2135" s="15"/>
      <c r="M2135" s="15"/>
      <c r="N2135" s="15"/>
      <c r="O2135" s="15"/>
      <c r="P2135" s="15"/>
      <c r="Q2135" s="15"/>
      <c r="R2135" s="15"/>
      <c r="S2135" s="15"/>
      <c r="T2135" s="15"/>
      <c r="U2135" s="15"/>
      <c r="V2135" s="15"/>
      <c r="W2135" s="15"/>
      <c r="X2135" s="15"/>
      <c r="Y2135" s="15"/>
    </row>
    <row r="2136" spans="5:25" customFormat="1" x14ac:dyDescent="0.25">
      <c r="E2136" s="18" t="s">
        <v>135</v>
      </c>
      <c r="F2136" s="15"/>
      <c r="G2136" s="15"/>
      <c r="H2136" s="15"/>
      <c r="I2136" s="15"/>
      <c r="J2136" s="15"/>
      <c r="K2136" s="15"/>
      <c r="L2136" s="15"/>
      <c r="M2136" s="15"/>
      <c r="N2136" s="15"/>
      <c r="O2136" s="15"/>
      <c r="P2136" s="15"/>
      <c r="Q2136" s="15"/>
      <c r="R2136" s="15"/>
      <c r="S2136" s="15"/>
      <c r="T2136" s="15"/>
      <c r="U2136" s="15"/>
      <c r="V2136" s="15"/>
      <c r="W2136" s="15"/>
      <c r="X2136" s="15"/>
      <c r="Y2136" s="15"/>
    </row>
    <row r="2137" spans="5:25" customFormat="1" x14ac:dyDescent="0.25">
      <c r="E2137" s="18" t="str">
        <f>"replace('" &amp; TRIM(M2123) &amp; "', '/', '.'),"</f>
        <v>replace('15165/INV/2010/07/2024', '/', '.'),</v>
      </c>
      <c r="F2137" s="15"/>
      <c r="G2137" s="15"/>
      <c r="H2137" s="15"/>
      <c r="I2137" s="15"/>
      <c r="J2137" s="15"/>
      <c r="K2137" s="15"/>
      <c r="L2137" s="15"/>
      <c r="M2137" s="15"/>
      <c r="N2137" s="15"/>
      <c r="O2137" s="15"/>
      <c r="P2137" s="15"/>
      <c r="Q2137" s="15"/>
      <c r="R2137" s="15"/>
      <c r="S2137" s="15"/>
      <c r="T2137" s="15"/>
      <c r="U2137" s="15"/>
      <c r="V2137" s="15"/>
      <c r="W2137" s="15"/>
      <c r="X2137" s="15"/>
      <c r="Y2137" s="15"/>
    </row>
    <row r="2138" spans="5:25" customFormat="1" x14ac:dyDescent="0.25">
      <c r="E2138" s="18" t="str">
        <f>"replace('" &amp; TRIM(M2124) &amp; "', '/', '.'),"</f>
        <v>replace('17812/INV/2010/08/2024', '/', '.'),</v>
      </c>
      <c r="F2138" s="15"/>
      <c r="G2138" s="15"/>
      <c r="H2138" s="15"/>
      <c r="I2138" s="15"/>
      <c r="J2138" s="15"/>
      <c r="K2138" s="15"/>
      <c r="L2138" s="15"/>
      <c r="M2138" s="15"/>
      <c r="N2138" s="15"/>
      <c r="O2138" s="15"/>
      <c r="P2138" s="15"/>
      <c r="Q2138" s="15"/>
      <c r="R2138" s="15"/>
      <c r="S2138" s="15"/>
      <c r="T2138" s="15"/>
      <c r="U2138" s="15"/>
      <c r="V2138" s="15"/>
      <c r="W2138" s="15"/>
      <c r="X2138" s="15"/>
      <c r="Y2138" s="15"/>
    </row>
    <row r="2139" spans="5:25" customFormat="1" x14ac:dyDescent="0.25">
      <c r="E2139" s="18" t="s">
        <v>3</v>
      </c>
      <c r="F2139" s="15"/>
      <c r="G2139" s="15"/>
      <c r="H2139" s="15"/>
      <c r="I2139" s="15"/>
      <c r="J2139" s="15"/>
      <c r="K2139" s="15"/>
      <c r="L2139" s="15"/>
      <c r="M2139" s="15"/>
      <c r="N2139" s="15"/>
      <c r="O2139" s="15"/>
      <c r="P2139" s="15"/>
      <c r="Q2139" s="15"/>
      <c r="R2139" s="15"/>
      <c r="S2139" s="15"/>
      <c r="T2139" s="15"/>
      <c r="U2139" s="15"/>
      <c r="V2139" s="15"/>
      <c r="W2139" s="15"/>
      <c r="X2139" s="15"/>
      <c r="Y2139" s="15"/>
    </row>
    <row r="2140" spans="5:25" customFormat="1" x14ac:dyDescent="0.25">
      <c r="E2140" s="14" t="s">
        <v>114</v>
      </c>
      <c r="F2140" s="15"/>
      <c r="G2140" s="15"/>
      <c r="H2140" s="15"/>
      <c r="I2140" s="15"/>
      <c r="J2140" s="15"/>
      <c r="K2140" s="15"/>
      <c r="L2140" s="15"/>
      <c r="M2140" s="15"/>
      <c r="N2140" s="15"/>
      <c r="O2140" s="15"/>
      <c r="P2140" s="15"/>
      <c r="Q2140" s="15"/>
      <c r="R2140" s="15"/>
      <c r="S2140" s="15"/>
      <c r="T2140" s="15"/>
      <c r="U2140" s="15"/>
      <c r="V2140" s="15"/>
      <c r="W2140" s="15"/>
      <c r="X2140" s="15"/>
      <c r="Y2140" s="15"/>
    </row>
    <row r="2141" spans="5:25" customFormat="1" x14ac:dyDescent="0.25">
      <c r="E2141" s="14" t="s">
        <v>43</v>
      </c>
      <c r="F2141" s="15"/>
      <c r="G2141" s="15"/>
      <c r="H2141" s="15"/>
      <c r="I2141" s="15"/>
      <c r="J2141" s="15"/>
      <c r="K2141" s="15"/>
      <c r="L2141" s="15"/>
      <c r="M2141" s="15"/>
      <c r="N2141" s="15"/>
      <c r="O2141" s="15"/>
      <c r="P2141" s="15"/>
      <c r="Q2141" s="15"/>
      <c r="R2141" s="15"/>
      <c r="S2141" s="15"/>
      <c r="T2141" s="15"/>
      <c r="U2141" s="15"/>
      <c r="V2141" s="15"/>
      <c r="W2141" s="15"/>
      <c r="X2141" s="15"/>
      <c r="Y2141" s="15"/>
    </row>
    <row r="2142" spans="5:25" customFormat="1" x14ac:dyDescent="0.25">
      <c r="E2142" s="3"/>
      <c r="F2142" s="3"/>
      <c r="G2142" s="3"/>
      <c r="H2142" s="3"/>
      <c r="I2142" s="3"/>
      <c r="J2142" s="3"/>
      <c r="K2142" s="3"/>
      <c r="L2142" s="3"/>
      <c r="M2142" s="3"/>
      <c r="N2142" s="3"/>
      <c r="O2142" s="3"/>
      <c r="P2142" s="3"/>
      <c r="Q2142" s="3"/>
      <c r="R2142" s="3"/>
      <c r="S2142" s="3"/>
      <c r="T2142" s="3"/>
      <c r="U2142" s="3"/>
      <c r="V2142" s="3"/>
      <c r="W2142" s="3"/>
      <c r="X2142" s="3"/>
      <c r="Y2142" s="3"/>
    </row>
    <row r="2143" spans="5:25" customFormat="1" x14ac:dyDescent="0.25">
      <c r="E2143" s="14" t="s">
        <v>2</v>
      </c>
      <c r="F2143" s="15"/>
      <c r="G2143" s="15"/>
      <c r="H2143" s="15"/>
      <c r="I2143" s="15"/>
      <c r="J2143" s="15"/>
      <c r="K2143" s="15"/>
      <c r="L2143" s="15"/>
      <c r="M2143" s="15"/>
      <c r="N2143" s="15"/>
      <c r="O2143" s="15"/>
      <c r="P2143" s="15"/>
      <c r="Q2143" s="15"/>
      <c r="R2143" s="15"/>
      <c r="S2143" s="15"/>
      <c r="T2143" s="15"/>
      <c r="U2143" s="15"/>
      <c r="V2143" s="15"/>
      <c r="W2143" s="15"/>
      <c r="X2143" s="3"/>
      <c r="Y2143" s="3"/>
    </row>
    <row r="2144" spans="5:25" customFormat="1" x14ac:dyDescent="0.25">
      <c r="E2144" s="14" t="s">
        <v>115</v>
      </c>
      <c r="F2144" s="15"/>
      <c r="G2144" s="15"/>
      <c r="H2144" s="15"/>
      <c r="I2144" s="15"/>
      <c r="J2144" s="15"/>
      <c r="K2144" s="15"/>
      <c r="L2144" s="15"/>
      <c r="M2144" s="15"/>
      <c r="N2144" s="15"/>
      <c r="O2144" s="15"/>
      <c r="P2144" s="15"/>
      <c r="Q2144" s="15"/>
      <c r="R2144" s="15"/>
      <c r="S2144" s="15"/>
      <c r="T2144" s="15"/>
      <c r="U2144" s="15"/>
      <c r="V2144" s="15"/>
      <c r="W2144" s="15"/>
      <c r="X2144" s="3"/>
      <c r="Y2144" s="3"/>
    </row>
    <row r="2145" spans="5:177" customFormat="1" x14ac:dyDescent="0.25">
      <c r="E2145" s="14" t="s">
        <v>116</v>
      </c>
      <c r="F2145" s="15"/>
      <c r="G2145" s="15"/>
      <c r="H2145" s="15"/>
      <c r="I2145" s="15"/>
      <c r="J2145" s="15"/>
      <c r="K2145" s="15"/>
      <c r="L2145" s="15"/>
      <c r="M2145" s="15"/>
      <c r="N2145" s="15"/>
      <c r="O2145" s="15"/>
      <c r="P2145" s="15"/>
      <c r="Q2145" s="15"/>
      <c r="R2145" s="15"/>
      <c r="S2145" s="15"/>
      <c r="T2145" s="15"/>
      <c r="U2145" s="15"/>
      <c r="V2145" s="15"/>
      <c r="W2145" s="15"/>
      <c r="X2145" s="3"/>
      <c r="Y2145" s="3"/>
    </row>
    <row r="2146" spans="5:177" customFormat="1" x14ac:dyDescent="0.25">
      <c r="E2146" s="14" t="s">
        <v>117</v>
      </c>
      <c r="F2146" s="15"/>
      <c r="G2146" s="15"/>
      <c r="H2146" s="15"/>
      <c r="I2146" s="15"/>
      <c r="J2146" s="15"/>
      <c r="K2146" s="15"/>
      <c r="L2146" s="15"/>
      <c r="M2146" s="15"/>
      <c r="N2146" s="15"/>
      <c r="O2146" s="15"/>
      <c r="P2146" s="15"/>
      <c r="Q2146" s="15"/>
      <c r="R2146" s="15"/>
      <c r="S2146" s="15"/>
      <c r="T2146" s="15"/>
      <c r="U2146" s="15"/>
      <c r="V2146" s="15"/>
      <c r="W2146" s="15"/>
      <c r="X2146" s="3"/>
      <c r="Y2146" s="3"/>
      <c r="Z2146" s="3"/>
      <c r="AA2146" s="3"/>
      <c r="AB2146" s="3"/>
      <c r="AC2146" s="3"/>
      <c r="AD2146" s="3"/>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row>
    <row r="2147" spans="5:177" customFormat="1" x14ac:dyDescent="0.25">
      <c r="E2147" s="14" t="s">
        <v>118</v>
      </c>
      <c r="F2147" s="15"/>
      <c r="G2147" s="15"/>
      <c r="H2147" s="15"/>
      <c r="I2147" s="15"/>
      <c r="J2147" s="15"/>
      <c r="K2147" s="15"/>
      <c r="L2147" s="15"/>
      <c r="M2147" s="15"/>
      <c r="N2147" s="15"/>
      <c r="O2147" s="15"/>
      <c r="P2147" s="15"/>
      <c r="Q2147" s="15"/>
      <c r="R2147" s="15"/>
      <c r="S2147" s="15"/>
      <c r="T2147" s="15"/>
      <c r="U2147" s="15"/>
      <c r="V2147" s="15"/>
      <c r="W2147" s="15"/>
      <c r="X2147" s="3"/>
      <c r="Y2147" s="1" t="s">
        <v>67</v>
      </c>
      <c r="AH2147" s="2" t="s">
        <v>68</v>
      </c>
      <c r="AQ2147" s="2" t="s">
        <v>44</v>
      </c>
      <c r="AY2147" s="2" t="s">
        <v>120</v>
      </c>
      <c r="BH2147" s="2" t="s">
        <v>121</v>
      </c>
    </row>
    <row r="2148" spans="5:177" customFormat="1" x14ac:dyDescent="0.25">
      <c r="E2148" s="14" t="s">
        <v>119</v>
      </c>
      <c r="F2148" s="15"/>
      <c r="G2148" s="15"/>
      <c r="H2148" s="15"/>
      <c r="I2148" s="15"/>
      <c r="J2148" s="15"/>
      <c r="K2148" s="15"/>
      <c r="L2148" s="15"/>
      <c r="M2148" s="15"/>
      <c r="N2148" s="15"/>
      <c r="O2148" s="15"/>
      <c r="P2148" s="15"/>
      <c r="Q2148" s="15"/>
      <c r="R2148" s="15"/>
      <c r="S2148" s="15"/>
      <c r="T2148" s="15"/>
      <c r="U2148" s="15"/>
      <c r="V2148" s="15"/>
      <c r="W2148" s="15"/>
      <c r="Y2148">
        <v>0</v>
      </c>
      <c r="AH2148">
        <v>0</v>
      </c>
      <c r="AQ2148" t="s">
        <v>1660</v>
      </c>
      <c r="AY2148" t="s">
        <v>1658</v>
      </c>
      <c r="BH2148" s="2" t="str">
        <f>"exec IFINOPL.dbo.XSP_MTN_INVOICE_PPH @p_invoice_no = N'" &amp; TRIM(AY2148) &amp; "', @p_is_invoice_deduct_pph = N'" &amp; IF(Y2148 = 1, 0, 1) &amp; "', @p_mtn_remark = N'MyForms 465659', @p_mtn_cre_by = N'Aryo Budi D.P.';"</f>
        <v>exec IFINOPL.dbo.XSP_MTN_INVOICE_PPH @p_invoice_no = N'15165/INV/2010/07/2024', @p_is_invoice_deduct_pph = N'1', @p_mtn_remark = N'MyForms 465659', @p_mtn_cre_by = N'Aryo Budi D.P.';</v>
      </c>
    </row>
    <row r="2149" spans="5:177" customFormat="1" x14ac:dyDescent="0.25">
      <c r="E2149" s="14" t="s">
        <v>25</v>
      </c>
      <c r="F2149" s="15"/>
      <c r="G2149" s="15"/>
      <c r="H2149" s="15"/>
      <c r="I2149" s="15"/>
      <c r="J2149" s="15"/>
      <c r="K2149" s="15"/>
      <c r="L2149" s="15"/>
      <c r="M2149" s="15"/>
      <c r="N2149" s="15"/>
      <c r="O2149" s="15"/>
      <c r="P2149" s="15"/>
      <c r="Q2149" s="15"/>
      <c r="R2149" s="15"/>
      <c r="S2149" s="15"/>
      <c r="T2149" s="15"/>
      <c r="U2149" s="15"/>
      <c r="V2149" s="15"/>
      <c r="W2149" s="15"/>
      <c r="Y2149">
        <v>0</v>
      </c>
      <c r="AH2149">
        <v>0</v>
      </c>
      <c r="AQ2149" t="s">
        <v>1661</v>
      </c>
      <c r="AY2149" t="s">
        <v>1659</v>
      </c>
      <c r="BH2149" s="2" t="str">
        <f>"exec IFINOPL.dbo.XSP_MTN_INVOICE_PPH @p_invoice_no = N'" &amp; TRIM(AY2149) &amp; "', @p_is_invoice_deduct_pph = N'" &amp; IF(Y2149 = 1, 0, 1) &amp; "', @p_mtn_remark = N'MyForms 465659', @p_mtn_cre_by = N'Aryo Budi D.P.';"</f>
        <v>exec IFINOPL.dbo.XSP_MTN_INVOICE_PPH @p_invoice_no = N'17812/INV/2010/08/2024', @p_is_invoice_deduct_pph = N'1', @p_mtn_remark = N'MyForms 465659', @p_mtn_cre_by = N'Aryo Budi D.P.';</v>
      </c>
    </row>
    <row r="2150" spans="5:177" customFormat="1" x14ac:dyDescent="0.25">
      <c r="E2150" s="14" t="s">
        <v>122</v>
      </c>
      <c r="F2150" s="15"/>
      <c r="G2150" s="15"/>
      <c r="H2150" s="15"/>
      <c r="I2150" s="15"/>
      <c r="J2150" s="15"/>
      <c r="K2150" s="15"/>
      <c r="L2150" s="15"/>
      <c r="M2150" s="15"/>
      <c r="N2150" s="15"/>
      <c r="O2150" s="15"/>
      <c r="P2150" s="15"/>
      <c r="Q2150" s="15"/>
      <c r="R2150" s="15"/>
      <c r="S2150" s="15"/>
      <c r="T2150" s="15"/>
      <c r="U2150" s="15"/>
      <c r="V2150" s="15"/>
      <c r="W2150" s="15"/>
      <c r="X2150" s="3"/>
      <c r="Y2150" s="3"/>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c r="BJ2150" s="3"/>
      <c r="BK2150" s="3"/>
      <c r="BL2150" s="3"/>
      <c r="BM2150" s="3"/>
      <c r="BN2150" s="3"/>
      <c r="BO2150" s="3"/>
      <c r="BP2150" s="3"/>
      <c r="BQ2150" s="3"/>
      <c r="BR2150" s="3"/>
      <c r="BS2150" s="3"/>
      <c r="BT2150" s="3"/>
    </row>
    <row r="2151" spans="5:177" customFormat="1" x14ac:dyDescent="0.25">
      <c r="E2151" s="14" t="s">
        <v>123</v>
      </c>
      <c r="F2151" s="15"/>
      <c r="G2151" s="15"/>
      <c r="H2151" s="15"/>
      <c r="I2151" s="15"/>
      <c r="J2151" s="15"/>
      <c r="K2151" s="15"/>
      <c r="L2151" s="15"/>
      <c r="M2151" s="15"/>
      <c r="N2151" s="15"/>
      <c r="O2151" s="15"/>
      <c r="P2151" s="15"/>
      <c r="Q2151" s="15"/>
      <c r="R2151" s="15"/>
      <c r="S2151" s="15"/>
      <c r="T2151" s="15"/>
      <c r="U2151" s="15"/>
      <c r="V2151" s="15"/>
      <c r="W2151" s="15"/>
      <c r="X2151" s="3"/>
      <c r="Y2151" s="3"/>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c r="BJ2151" s="3"/>
    </row>
    <row r="2152" spans="5:177" customFormat="1" x14ac:dyDescent="0.25">
      <c r="E2152" s="14" t="str">
        <f>"replace('" &amp; TRIM(M2123) &amp; "', '/', '.'),"</f>
        <v>replace('15165/INV/2010/07/2024', '/', '.'),</v>
      </c>
      <c r="F2152" s="15"/>
      <c r="G2152" s="15"/>
      <c r="H2152" s="15"/>
      <c r="I2152" s="15"/>
      <c r="J2152" s="15"/>
      <c r="K2152" s="15"/>
      <c r="L2152" s="15"/>
      <c r="M2152" s="15"/>
      <c r="N2152" s="15"/>
      <c r="O2152" s="15"/>
      <c r="P2152" s="15"/>
      <c r="Q2152" s="15"/>
      <c r="R2152" s="15"/>
      <c r="S2152" s="15"/>
      <c r="T2152" s="15"/>
      <c r="U2152" s="15"/>
      <c r="V2152" s="15"/>
      <c r="W2152" s="15"/>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c r="BJ2152" s="3"/>
    </row>
    <row r="2153" spans="5:177" customFormat="1" x14ac:dyDescent="0.25">
      <c r="E2153" s="14" t="str">
        <f>"replace('" &amp; TRIM(M2124) &amp; "', '/', '.'),"</f>
        <v>replace('17812/INV/2010/08/2024', '/', '.'),</v>
      </c>
      <c r="F2153" s="15"/>
      <c r="G2153" s="15"/>
      <c r="H2153" s="15"/>
      <c r="I2153" s="15"/>
      <c r="J2153" s="15"/>
      <c r="K2153" s="15"/>
      <c r="L2153" s="15"/>
      <c r="M2153" s="15"/>
      <c r="N2153" s="15"/>
      <c r="O2153" s="15"/>
      <c r="P2153" s="15"/>
      <c r="Q2153" s="15"/>
      <c r="R2153" s="15"/>
      <c r="S2153" s="15"/>
      <c r="T2153" s="15"/>
      <c r="U2153" s="15"/>
      <c r="V2153" s="15"/>
      <c r="W2153" s="15"/>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c r="BJ2153" s="3"/>
    </row>
    <row r="2154" spans="5:177" customFormat="1" x14ac:dyDescent="0.25">
      <c r="E2154" s="14" t="s">
        <v>21</v>
      </c>
      <c r="F2154" s="15"/>
      <c r="G2154" s="15"/>
      <c r="H2154" s="15"/>
      <c r="I2154" s="15"/>
      <c r="J2154" s="15"/>
      <c r="K2154" s="15"/>
      <c r="L2154" s="15"/>
      <c r="M2154" s="15"/>
      <c r="N2154" s="15"/>
      <c r="O2154" s="15"/>
      <c r="P2154" s="15"/>
      <c r="Q2154" s="15"/>
      <c r="R2154" s="15"/>
      <c r="S2154" s="15"/>
      <c r="T2154" s="15"/>
      <c r="U2154" s="15"/>
      <c r="V2154" s="15"/>
      <c r="W2154" s="15"/>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c r="BI2154" s="3"/>
      <c r="BJ2154" s="3"/>
    </row>
    <row r="2155" spans="5:177" customFormat="1" x14ac:dyDescent="0.25">
      <c r="E2155" s="3"/>
      <c r="F2155" s="3"/>
      <c r="G2155" s="3"/>
      <c r="H2155" s="3"/>
      <c r="I2155" s="3"/>
      <c r="J2155" s="3"/>
      <c r="K2155" s="3"/>
      <c r="L2155" s="3"/>
      <c r="M2155" s="3"/>
      <c r="N2155" s="3"/>
      <c r="O2155" s="3"/>
      <c r="P2155" s="3"/>
      <c r="Q2155" s="3"/>
      <c r="R2155" s="3"/>
      <c r="S2155" s="3"/>
      <c r="T2155" s="3"/>
      <c r="U2155" s="3"/>
      <c r="V2155" s="3"/>
      <c r="W2155" s="3"/>
      <c r="X2155" s="3"/>
      <c r="Y2155" s="3"/>
    </row>
    <row r="2156" spans="5:177" customFormat="1" x14ac:dyDescent="0.25">
      <c r="E2156" s="16" t="s">
        <v>38</v>
      </c>
      <c r="F2156" s="17"/>
      <c r="G2156" s="17"/>
      <c r="H2156" s="17"/>
      <c r="I2156" s="17"/>
      <c r="J2156" s="17"/>
      <c r="K2156" s="17"/>
      <c r="L2156" s="17"/>
      <c r="M2156" s="17"/>
      <c r="N2156" s="17"/>
      <c r="O2156" s="17"/>
      <c r="P2156" s="17"/>
      <c r="Q2156" s="17"/>
      <c r="R2156" s="17"/>
      <c r="S2156" s="17"/>
      <c r="T2156" s="17"/>
      <c r="U2156" s="17"/>
      <c r="V2156" s="17"/>
      <c r="W2156" s="17"/>
      <c r="X2156" s="17"/>
      <c r="Y2156" s="17"/>
      <c r="Z2156" s="17"/>
      <c r="AA2156" s="17"/>
      <c r="AB2156" s="17"/>
      <c r="AC2156" s="17"/>
      <c r="AD2156" s="17"/>
      <c r="AE2156" s="17"/>
      <c r="AF2156" s="17"/>
      <c r="AG2156" s="17"/>
      <c r="AH2156" s="17"/>
      <c r="AI2156" s="17"/>
      <c r="AJ2156" s="17"/>
      <c r="AK2156" s="17"/>
      <c r="AL2156" s="17"/>
      <c r="AM2156" s="17"/>
      <c r="AN2156" s="17"/>
      <c r="AO2156" s="17"/>
      <c r="AP2156" s="17"/>
      <c r="AQ2156" s="17"/>
      <c r="AR2156" s="17"/>
      <c r="AS2156" s="17"/>
      <c r="AT2156" s="17"/>
      <c r="AU2156" s="17"/>
      <c r="AV2156" s="17"/>
      <c r="AW2156" s="17"/>
      <c r="AX2156" s="17"/>
      <c r="AY2156" s="17"/>
      <c r="AZ2156" s="17"/>
      <c r="BA2156" s="17"/>
      <c r="BB2156" s="17"/>
      <c r="BC2156" s="17"/>
      <c r="BD2156" s="17"/>
      <c r="BE2156" s="17"/>
      <c r="BF2156" s="17"/>
      <c r="BG2156" s="17"/>
      <c r="BH2156" s="17"/>
      <c r="BI2156" s="17"/>
      <c r="BJ2156" s="17"/>
      <c r="BK2156" s="17"/>
      <c r="BL2156" s="17"/>
      <c r="BM2156" s="17"/>
      <c r="BN2156" s="17"/>
      <c r="BO2156" s="17"/>
      <c r="BP2156" s="17"/>
      <c r="BQ2156" s="17"/>
      <c r="BR2156" s="17"/>
      <c r="BS2156" s="17"/>
      <c r="BT2156" s="17"/>
      <c r="BU2156" s="17"/>
      <c r="BV2156" s="17"/>
      <c r="BW2156" s="17"/>
      <c r="BX2156" s="17"/>
      <c r="BY2156" s="17"/>
      <c r="BZ2156" s="17"/>
      <c r="CA2156" s="17"/>
      <c r="CB2156" s="3"/>
      <c r="CC2156" s="3"/>
    </row>
    <row r="2157" spans="5:177" customFormat="1" x14ac:dyDescent="0.25">
      <c r="E2157" s="16"/>
      <c r="F2157" s="17"/>
      <c r="G2157" s="17"/>
      <c r="H2157" s="17"/>
      <c r="I2157" s="17"/>
      <c r="J2157" s="17"/>
      <c r="K2157" s="17"/>
      <c r="L2157" s="17"/>
      <c r="M2157" s="17"/>
      <c r="N2157" s="17"/>
      <c r="O2157" s="17"/>
      <c r="P2157" s="17"/>
      <c r="Q2157" s="17"/>
      <c r="R2157" s="17"/>
      <c r="S2157" s="17"/>
      <c r="T2157" s="17"/>
      <c r="U2157" s="17"/>
      <c r="V2157" s="17"/>
      <c r="W2157" s="17"/>
      <c r="X2157" s="17"/>
      <c r="Y2157" s="17"/>
      <c r="Z2157" s="17"/>
      <c r="AA2157" s="17"/>
      <c r="AB2157" s="17"/>
      <c r="AC2157" s="17"/>
      <c r="AD2157" s="17"/>
      <c r="AE2157" s="17"/>
      <c r="AF2157" s="17"/>
      <c r="AG2157" s="17"/>
      <c r="AH2157" s="17"/>
      <c r="AI2157" s="17"/>
      <c r="AJ2157" s="17"/>
      <c r="AK2157" s="17"/>
      <c r="AL2157" s="17"/>
      <c r="AM2157" s="17"/>
      <c r="AN2157" s="17"/>
      <c r="AO2157" s="17"/>
      <c r="AP2157" s="17"/>
      <c r="AQ2157" s="17"/>
      <c r="AR2157" s="17"/>
      <c r="AS2157" s="17"/>
      <c r="AT2157" s="17"/>
      <c r="AU2157" s="17"/>
      <c r="AV2157" s="17"/>
      <c r="AW2157" s="17"/>
      <c r="AX2157" s="17"/>
      <c r="AY2157" s="17"/>
      <c r="AZ2157" s="17"/>
      <c r="BA2157" s="17"/>
      <c r="BB2157" s="17"/>
      <c r="BC2157" s="17"/>
      <c r="BD2157" s="17"/>
      <c r="BE2157" s="17"/>
      <c r="BF2157" s="17"/>
      <c r="BG2157" s="17"/>
      <c r="BH2157" s="17"/>
      <c r="BI2157" s="17"/>
      <c r="BJ2157" s="17"/>
      <c r="BK2157" s="17"/>
      <c r="BL2157" s="17"/>
      <c r="BM2157" s="17"/>
      <c r="BN2157" s="17"/>
      <c r="BO2157" s="17"/>
      <c r="BP2157" s="17"/>
      <c r="BQ2157" s="17"/>
      <c r="BR2157" s="17"/>
      <c r="BS2157" s="17"/>
      <c r="BT2157" s="17"/>
      <c r="BU2157" s="17"/>
      <c r="BV2157" s="17"/>
      <c r="BW2157" s="17"/>
      <c r="BX2157" s="17"/>
      <c r="BY2157" s="17"/>
      <c r="BZ2157" s="17"/>
      <c r="CA2157" s="17"/>
      <c r="CB2157" s="3"/>
      <c r="CC2157" s="3"/>
      <c r="CD2157" s="3"/>
      <c r="CE2157" s="3"/>
      <c r="CF2157" s="3"/>
      <c r="CG2157" s="3"/>
      <c r="CH2157" s="3"/>
      <c r="CI2157" s="3"/>
      <c r="CJ2157" s="3"/>
      <c r="CK2157" s="3"/>
    </row>
    <row r="2158" spans="5:177" customFormat="1" x14ac:dyDescent="0.25">
      <c r="E2158" s="16" t="str">
        <f>BH2148</f>
        <v>exec IFINOPL.dbo.XSP_MTN_INVOICE_PPH @p_invoice_no = N'15165/INV/2010/07/2024', @p_is_invoice_deduct_pph = N'1', @p_mtn_remark = N'MyForms 465659', @p_mtn_cre_by = N'Aryo Budi D.P.';</v>
      </c>
      <c r="F2158" s="17"/>
      <c r="G2158" s="17"/>
      <c r="H2158" s="17"/>
      <c r="I2158" s="17"/>
      <c r="J2158" s="17"/>
      <c r="K2158" s="17"/>
      <c r="L2158" s="17"/>
      <c r="M2158" s="17"/>
      <c r="N2158" s="17"/>
      <c r="O2158" s="17"/>
      <c r="P2158" s="17"/>
      <c r="Q2158" s="17"/>
      <c r="R2158" s="17"/>
      <c r="S2158" s="17"/>
      <c r="T2158" s="17"/>
      <c r="U2158" s="17"/>
      <c r="V2158" s="17"/>
      <c r="W2158" s="17"/>
      <c r="X2158" s="17"/>
      <c r="Y2158" s="17"/>
      <c r="Z2158" s="17"/>
      <c r="AA2158" s="17"/>
      <c r="AB2158" s="17"/>
      <c r="AC2158" s="17"/>
      <c r="AD2158" s="17"/>
      <c r="AE2158" s="17"/>
      <c r="AF2158" s="17"/>
      <c r="AG2158" s="17"/>
      <c r="AH2158" s="17"/>
      <c r="AI2158" s="17"/>
      <c r="AJ2158" s="17"/>
      <c r="AK2158" s="17"/>
      <c r="AL2158" s="17"/>
      <c r="AM2158" s="17"/>
      <c r="AN2158" s="17"/>
      <c r="AO2158" s="17"/>
      <c r="AP2158" s="17"/>
      <c r="AQ2158" s="17"/>
      <c r="AR2158" s="17"/>
      <c r="AS2158" s="17"/>
      <c r="AT2158" s="17"/>
      <c r="AU2158" s="17"/>
      <c r="AV2158" s="17"/>
      <c r="AW2158" s="17"/>
      <c r="AX2158" s="17"/>
      <c r="AY2158" s="17"/>
      <c r="AZ2158" s="17"/>
      <c r="BA2158" s="17"/>
      <c r="BB2158" s="17"/>
      <c r="BC2158" s="17"/>
      <c r="BD2158" s="17"/>
      <c r="BE2158" s="17"/>
      <c r="BF2158" s="17"/>
      <c r="BG2158" s="17"/>
      <c r="BH2158" s="17"/>
      <c r="BI2158" s="17"/>
      <c r="BJ2158" s="17"/>
      <c r="BK2158" s="17"/>
      <c r="BL2158" s="17"/>
      <c r="BM2158" s="17"/>
      <c r="BN2158" s="17"/>
      <c r="BO2158" s="17"/>
      <c r="BP2158" s="17"/>
      <c r="BQ2158" s="17"/>
      <c r="BR2158" s="17"/>
      <c r="BS2158" s="17"/>
      <c r="BT2158" s="17"/>
      <c r="BU2158" s="17"/>
      <c r="BV2158" s="17"/>
      <c r="BW2158" s="17"/>
      <c r="BX2158" s="17"/>
      <c r="BY2158" s="17"/>
      <c r="BZ2158" s="17"/>
      <c r="CA2158" s="17"/>
      <c r="CB2158" s="3"/>
      <c r="CC2158" s="3"/>
      <c r="CD2158" s="3"/>
      <c r="CE2158" s="3"/>
      <c r="CF2158" s="3"/>
      <c r="CG2158" s="3"/>
      <c r="CH2158" s="3"/>
      <c r="CI2158" s="3"/>
      <c r="CJ2158" s="3"/>
      <c r="CK2158" s="3"/>
      <c r="CL2158" s="3"/>
      <c r="CM2158" s="3"/>
      <c r="CN2158" s="3"/>
      <c r="CO2158" s="3"/>
      <c r="CP2158" s="3"/>
      <c r="CQ2158" s="3"/>
      <c r="CR2158" s="3"/>
      <c r="CS2158" s="3"/>
      <c r="CT2158" s="3"/>
      <c r="CU2158" s="3"/>
      <c r="CV2158" s="3"/>
      <c r="CW2158" s="3"/>
      <c r="CX2158" s="3"/>
      <c r="CY2158" s="3"/>
      <c r="CZ2158" s="3"/>
      <c r="DA2158" s="3"/>
      <c r="DB2158" s="3"/>
      <c r="DC2158" s="3"/>
      <c r="DD2158" s="3"/>
      <c r="DE2158" s="3"/>
      <c r="DF2158" s="3"/>
      <c r="DG2158" s="3"/>
      <c r="DH2158" s="3"/>
      <c r="DI2158" s="3"/>
      <c r="DJ2158" s="3"/>
      <c r="DK2158" s="3"/>
      <c r="DL2158" s="3"/>
      <c r="DM2158" s="3"/>
      <c r="DN2158" s="3"/>
      <c r="DO2158" s="3"/>
      <c r="DP2158" s="3"/>
      <c r="DQ2158" s="3"/>
      <c r="DR2158" s="3"/>
      <c r="DS2158" s="3"/>
      <c r="DT2158" s="3"/>
      <c r="DU2158" s="3"/>
      <c r="DV2158" s="3"/>
      <c r="DW2158" s="3"/>
      <c r="DX2158" s="3"/>
      <c r="DY2158" s="3"/>
      <c r="DZ2158" s="3"/>
      <c r="EA2158" s="3"/>
      <c r="EB2158" s="3"/>
      <c r="EC2158" s="3"/>
      <c r="ED2158" s="3"/>
      <c r="EE2158" s="3"/>
      <c r="EF2158" s="3"/>
      <c r="EG2158" s="3"/>
      <c r="EH2158" s="3"/>
      <c r="EI2158" s="3"/>
      <c r="EJ2158" s="3"/>
      <c r="EK2158" s="3"/>
      <c r="EL2158" s="3"/>
      <c r="EM2158" s="3"/>
      <c r="EN2158" s="3"/>
      <c r="EO2158" s="3"/>
      <c r="EP2158" s="3"/>
      <c r="EQ2158" s="3"/>
      <c r="ER2158" s="3"/>
      <c r="ES2158" s="3"/>
      <c r="ET2158" s="3"/>
      <c r="EU2158" s="3"/>
      <c r="EV2158" s="3"/>
      <c r="EW2158" s="3"/>
      <c r="EX2158" s="3"/>
      <c r="EY2158" s="3"/>
      <c r="EZ2158" s="3"/>
      <c r="FA2158" s="3"/>
      <c r="FB2158" s="3"/>
      <c r="FC2158" s="3"/>
      <c r="FD2158" s="3"/>
      <c r="FE2158" s="3"/>
      <c r="FF2158" s="3"/>
      <c r="FG2158" s="3"/>
      <c r="FH2158" s="3"/>
      <c r="FI2158" s="3"/>
      <c r="FJ2158" s="3"/>
      <c r="FK2158" s="3"/>
      <c r="FL2158" s="3"/>
      <c r="FM2158" s="3"/>
      <c r="FN2158" s="3"/>
      <c r="FO2158" s="3"/>
      <c r="FP2158" s="3"/>
      <c r="FQ2158" s="3"/>
      <c r="FR2158" s="3"/>
      <c r="FS2158" s="3"/>
      <c r="FT2158" s="3"/>
      <c r="FU2158" s="3"/>
    </row>
    <row r="2159" spans="5:177" customFormat="1" x14ac:dyDescent="0.25">
      <c r="E2159" s="16" t="str">
        <f>BH2149</f>
        <v>exec IFINOPL.dbo.XSP_MTN_INVOICE_PPH @p_invoice_no = N'17812/INV/2010/08/2024', @p_is_invoice_deduct_pph = N'1', @p_mtn_remark = N'MyForms 465659', @p_mtn_cre_by = N'Aryo Budi D.P.';</v>
      </c>
      <c r="F2159" s="17"/>
      <c r="G2159" s="17"/>
      <c r="H2159" s="17"/>
      <c r="I2159" s="17"/>
      <c r="J2159" s="17"/>
      <c r="K2159" s="17"/>
      <c r="L2159" s="17"/>
      <c r="M2159" s="17"/>
      <c r="N2159" s="17"/>
      <c r="O2159" s="17"/>
      <c r="P2159" s="17"/>
      <c r="Q2159" s="17"/>
      <c r="R2159" s="17"/>
      <c r="S2159" s="17"/>
      <c r="T2159" s="17"/>
      <c r="U2159" s="17"/>
      <c r="V2159" s="17"/>
      <c r="W2159" s="17"/>
      <c r="X2159" s="17"/>
      <c r="Y2159" s="17"/>
      <c r="Z2159" s="17"/>
      <c r="AA2159" s="17"/>
      <c r="AB2159" s="17"/>
      <c r="AC2159" s="17"/>
      <c r="AD2159" s="17"/>
      <c r="AE2159" s="17"/>
      <c r="AF2159" s="17"/>
      <c r="AG2159" s="17"/>
      <c r="AH2159" s="17"/>
      <c r="AI2159" s="17"/>
      <c r="AJ2159" s="17"/>
      <c r="AK2159" s="17"/>
      <c r="AL2159" s="17"/>
      <c r="AM2159" s="17"/>
      <c r="AN2159" s="17"/>
      <c r="AO2159" s="17"/>
      <c r="AP2159" s="17"/>
      <c r="AQ2159" s="17"/>
      <c r="AR2159" s="17"/>
      <c r="AS2159" s="17"/>
      <c r="AT2159" s="17"/>
      <c r="AU2159" s="17"/>
      <c r="AV2159" s="17"/>
      <c r="AW2159" s="17"/>
      <c r="AX2159" s="17"/>
      <c r="AY2159" s="17"/>
      <c r="AZ2159" s="17"/>
      <c r="BA2159" s="17"/>
      <c r="BB2159" s="17"/>
      <c r="BC2159" s="17"/>
      <c r="BD2159" s="17"/>
      <c r="BE2159" s="17"/>
      <c r="BF2159" s="17"/>
      <c r="BG2159" s="17"/>
      <c r="BH2159" s="17"/>
      <c r="BI2159" s="17"/>
      <c r="BJ2159" s="17"/>
      <c r="BK2159" s="17"/>
      <c r="BL2159" s="17"/>
      <c r="BM2159" s="17"/>
      <c r="BN2159" s="17"/>
      <c r="BO2159" s="17"/>
      <c r="BP2159" s="17"/>
      <c r="BQ2159" s="17"/>
      <c r="BR2159" s="17"/>
      <c r="BS2159" s="17"/>
      <c r="BT2159" s="17"/>
      <c r="BU2159" s="17"/>
      <c r="BV2159" s="17"/>
      <c r="BW2159" s="17"/>
      <c r="BX2159" s="17"/>
      <c r="BY2159" s="17"/>
      <c r="BZ2159" s="17"/>
      <c r="CA2159" s="17"/>
      <c r="CB2159" s="3"/>
      <c r="CC2159" s="3"/>
      <c r="CD2159" s="3"/>
      <c r="CE2159" s="3"/>
      <c r="CF2159" s="3"/>
      <c r="CG2159" s="3"/>
      <c r="CH2159" s="3"/>
      <c r="CI2159" s="3"/>
      <c r="CJ2159" s="3"/>
      <c r="CK2159" s="3"/>
      <c r="CL2159" s="3"/>
      <c r="CM2159" s="3"/>
      <c r="CN2159" s="3"/>
      <c r="CO2159" s="3"/>
      <c r="CP2159" s="3"/>
      <c r="CQ2159" s="3"/>
      <c r="CR2159" s="3"/>
      <c r="CS2159" s="3"/>
      <c r="CT2159" s="3"/>
      <c r="CU2159" s="3"/>
      <c r="CV2159" s="3"/>
      <c r="CW2159" s="3"/>
      <c r="CX2159" s="3"/>
      <c r="CY2159" s="3"/>
      <c r="CZ2159" s="3"/>
      <c r="DA2159" s="3"/>
      <c r="DB2159" s="3"/>
      <c r="DC2159" s="3"/>
      <c r="DD2159" s="3"/>
      <c r="DE2159" s="3"/>
      <c r="DF2159" s="3"/>
      <c r="DG2159" s="3"/>
      <c r="DH2159" s="3"/>
      <c r="DI2159" s="3"/>
      <c r="DJ2159" s="3"/>
      <c r="DK2159" s="3"/>
      <c r="DL2159" s="3"/>
      <c r="DM2159" s="3"/>
      <c r="DN2159" s="3"/>
      <c r="DO2159" s="3"/>
      <c r="DP2159" s="3"/>
      <c r="DQ2159" s="3"/>
      <c r="DR2159" s="3"/>
      <c r="DS2159" s="3"/>
      <c r="DT2159" s="3"/>
      <c r="DU2159" s="3"/>
      <c r="DV2159" s="3"/>
      <c r="DW2159" s="3"/>
      <c r="DX2159" s="3"/>
      <c r="DY2159" s="3"/>
      <c r="DZ2159" s="3"/>
      <c r="EA2159" s="3"/>
      <c r="EB2159" s="3"/>
      <c r="EC2159" s="3"/>
      <c r="ED2159" s="3"/>
      <c r="EE2159" s="3"/>
      <c r="EF2159" s="3"/>
      <c r="EG2159" s="3"/>
      <c r="EH2159" s="3"/>
      <c r="EI2159" s="3"/>
      <c r="EJ2159" s="3"/>
      <c r="EK2159" s="3"/>
      <c r="EL2159" s="3"/>
      <c r="EM2159" s="3"/>
      <c r="EN2159" s="3"/>
      <c r="EO2159" s="3"/>
      <c r="EP2159" s="3"/>
      <c r="EQ2159" s="3"/>
      <c r="ER2159" s="3"/>
      <c r="ES2159" s="3"/>
      <c r="ET2159" s="3"/>
      <c r="EU2159" s="3"/>
      <c r="EV2159" s="3"/>
      <c r="EW2159" s="3"/>
      <c r="EX2159" s="3"/>
      <c r="EY2159" s="3"/>
      <c r="EZ2159" s="3"/>
      <c r="FA2159" s="3"/>
      <c r="FB2159" s="3"/>
      <c r="FC2159" s="3"/>
      <c r="FD2159" s="3"/>
      <c r="FE2159" s="3"/>
      <c r="FF2159" s="3"/>
      <c r="FG2159" s="3"/>
      <c r="FH2159" s="3"/>
      <c r="FI2159" s="3"/>
      <c r="FJ2159" s="3"/>
      <c r="FK2159" s="3"/>
      <c r="FL2159" s="3"/>
      <c r="FM2159" s="3"/>
      <c r="FN2159" s="3"/>
      <c r="FO2159" s="3"/>
      <c r="FP2159" s="3"/>
      <c r="FQ2159" s="3"/>
      <c r="FR2159" s="3"/>
      <c r="FS2159" s="3"/>
      <c r="FT2159" s="3"/>
      <c r="FU2159" s="3"/>
    </row>
    <row r="2160" spans="5:177" customFormat="1" x14ac:dyDescent="0.25">
      <c r="E2160" s="16"/>
      <c r="F2160" s="17"/>
      <c r="G2160" s="17"/>
      <c r="H2160" s="17"/>
      <c r="I2160" s="17"/>
      <c r="J2160" s="17"/>
      <c r="K2160" s="17"/>
      <c r="L2160" s="17"/>
      <c r="M2160" s="17"/>
      <c r="N2160" s="17"/>
      <c r="O2160" s="17"/>
      <c r="P2160" s="17"/>
      <c r="Q2160" s="17"/>
      <c r="R2160" s="17"/>
      <c r="S2160" s="17"/>
      <c r="T2160" s="17"/>
      <c r="U2160" s="17"/>
      <c r="V2160" s="17"/>
      <c r="W2160" s="17"/>
      <c r="X2160" s="17"/>
      <c r="Y2160" s="17"/>
      <c r="Z2160" s="17"/>
      <c r="AA2160" s="17"/>
      <c r="AB2160" s="17"/>
      <c r="AC2160" s="17"/>
      <c r="AD2160" s="17"/>
      <c r="AE2160" s="17"/>
      <c r="AF2160" s="17"/>
      <c r="AG2160" s="17"/>
      <c r="AH2160" s="17"/>
      <c r="AI2160" s="17"/>
      <c r="AJ2160" s="17"/>
      <c r="AK2160" s="17"/>
      <c r="AL2160" s="17"/>
      <c r="AM2160" s="17"/>
      <c r="AN2160" s="17"/>
      <c r="AO2160" s="17"/>
      <c r="AP2160" s="17"/>
      <c r="AQ2160" s="17"/>
      <c r="AR2160" s="17"/>
      <c r="AS2160" s="17"/>
      <c r="AT2160" s="17"/>
      <c r="AU2160" s="17"/>
      <c r="AV2160" s="17"/>
      <c r="AW2160" s="17"/>
      <c r="AX2160" s="17"/>
      <c r="AY2160" s="17"/>
      <c r="AZ2160" s="17"/>
      <c r="BA2160" s="17"/>
      <c r="BB2160" s="17"/>
      <c r="BC2160" s="17"/>
      <c r="BD2160" s="17"/>
      <c r="BE2160" s="17"/>
      <c r="BF2160" s="17"/>
      <c r="BG2160" s="17"/>
      <c r="BH2160" s="17"/>
      <c r="BI2160" s="17"/>
      <c r="BJ2160" s="17"/>
      <c r="BK2160" s="17"/>
      <c r="BL2160" s="17"/>
      <c r="BM2160" s="17"/>
      <c r="BN2160" s="17"/>
      <c r="BO2160" s="17"/>
      <c r="BP2160" s="17"/>
      <c r="BQ2160" s="17"/>
      <c r="BR2160" s="17"/>
      <c r="BS2160" s="17"/>
      <c r="BT2160" s="17"/>
      <c r="BU2160" s="17"/>
      <c r="BV2160" s="17"/>
      <c r="BW2160" s="17"/>
      <c r="BX2160" s="17"/>
      <c r="BY2160" s="17"/>
      <c r="BZ2160" s="17"/>
      <c r="CA2160" s="17"/>
      <c r="CB2160" s="3"/>
      <c r="CC2160" s="3"/>
      <c r="CD2160" s="3"/>
      <c r="CE2160" s="3"/>
      <c r="CF2160" s="3"/>
      <c r="CG2160" s="3"/>
      <c r="CH2160" s="3"/>
      <c r="CI2160" s="3"/>
      <c r="CJ2160" s="3"/>
      <c r="CK2160" s="3"/>
    </row>
    <row r="2161" spans="5:177" customFormat="1" x14ac:dyDescent="0.25">
      <c r="E2161" s="16" t="s">
        <v>93</v>
      </c>
      <c r="F2161" s="17"/>
      <c r="G2161" s="17"/>
      <c r="H2161" s="17"/>
      <c r="I2161" s="17"/>
      <c r="J2161" s="17"/>
      <c r="K2161" s="17"/>
      <c r="L2161" s="17"/>
      <c r="M2161" s="17"/>
      <c r="N2161" s="17"/>
      <c r="O2161" s="17"/>
      <c r="P2161" s="17"/>
      <c r="Q2161" s="17"/>
      <c r="R2161" s="17"/>
      <c r="S2161" s="17"/>
      <c r="T2161" s="17"/>
      <c r="U2161" s="17"/>
      <c r="V2161" s="17"/>
      <c r="W2161" s="17"/>
      <c r="X2161" s="17"/>
      <c r="Y2161" s="17"/>
      <c r="Z2161" s="17"/>
      <c r="AA2161" s="17"/>
      <c r="AB2161" s="17"/>
      <c r="AC2161" s="17"/>
      <c r="AD2161" s="17"/>
      <c r="AE2161" s="17"/>
      <c r="AF2161" s="17"/>
      <c r="AG2161" s="17"/>
      <c r="AH2161" s="17"/>
      <c r="AI2161" s="17"/>
      <c r="AJ2161" s="17"/>
      <c r="AK2161" s="17"/>
      <c r="AL2161" s="17"/>
      <c r="AM2161" s="17"/>
      <c r="AN2161" s="17"/>
      <c r="AO2161" s="17"/>
      <c r="AP2161" s="17"/>
      <c r="AQ2161" s="17"/>
      <c r="AR2161" s="17"/>
      <c r="AS2161" s="17"/>
      <c r="AT2161" s="17"/>
      <c r="AU2161" s="17"/>
      <c r="AV2161" s="17"/>
      <c r="AW2161" s="17"/>
      <c r="AX2161" s="17"/>
      <c r="AY2161" s="17"/>
      <c r="AZ2161" s="17"/>
      <c r="BA2161" s="17"/>
      <c r="BB2161" s="17"/>
      <c r="BC2161" s="17"/>
      <c r="BD2161" s="17"/>
      <c r="BE2161" s="17"/>
      <c r="BF2161" s="17"/>
      <c r="BG2161" s="17"/>
      <c r="BH2161" s="17"/>
      <c r="BI2161" s="17"/>
      <c r="BJ2161" s="17"/>
      <c r="BK2161" s="17"/>
      <c r="BL2161" s="17"/>
      <c r="BM2161" s="17"/>
      <c r="BN2161" s="17"/>
      <c r="BO2161" s="17"/>
      <c r="BP2161" s="17"/>
      <c r="BQ2161" s="17"/>
      <c r="BR2161" s="17"/>
      <c r="BS2161" s="17"/>
      <c r="BT2161" s="17"/>
      <c r="BU2161" s="17"/>
      <c r="BV2161" s="17"/>
      <c r="BW2161" s="17"/>
      <c r="BX2161" s="17"/>
      <c r="BY2161" s="17"/>
      <c r="BZ2161" s="17"/>
      <c r="CA2161" s="17"/>
      <c r="CB2161" s="3"/>
      <c r="CC2161" s="3"/>
      <c r="CD2161" s="3"/>
      <c r="CE2161" s="3"/>
      <c r="CF2161" s="3"/>
      <c r="CG2161" s="3"/>
      <c r="CH2161" s="3"/>
      <c r="CI2161" s="3"/>
      <c r="CJ2161" s="3"/>
      <c r="CK2161" s="3"/>
      <c r="CL2161" s="3"/>
      <c r="CM2161" s="3"/>
      <c r="CN2161" s="3"/>
      <c r="CO2161" s="3"/>
      <c r="CP2161" s="3"/>
      <c r="CQ2161" s="3"/>
      <c r="CR2161" s="3"/>
      <c r="CS2161" s="3"/>
      <c r="CT2161" s="3"/>
      <c r="CU2161" s="3"/>
      <c r="CV2161" s="3"/>
      <c r="CW2161" s="3"/>
      <c r="CX2161" s="3"/>
      <c r="CY2161" s="3"/>
      <c r="CZ2161" s="3"/>
      <c r="DA2161" s="3"/>
      <c r="DB2161" s="3"/>
      <c r="DC2161" s="3"/>
      <c r="DD2161" s="3"/>
      <c r="DE2161" s="3"/>
      <c r="DF2161" s="3"/>
      <c r="DG2161" s="3"/>
      <c r="DH2161" s="3"/>
      <c r="DI2161" s="3"/>
      <c r="DJ2161" s="3"/>
      <c r="DK2161" s="3"/>
      <c r="DL2161" s="3"/>
      <c r="DM2161" s="3"/>
      <c r="DN2161" s="3"/>
      <c r="DO2161" s="3"/>
      <c r="DP2161" s="3"/>
      <c r="DQ2161" s="3"/>
      <c r="DR2161" s="3"/>
      <c r="DS2161" s="3"/>
      <c r="DT2161" s="3"/>
      <c r="DU2161" s="3"/>
      <c r="DV2161" s="3"/>
      <c r="DW2161" s="3"/>
      <c r="DX2161" s="3"/>
      <c r="DY2161" s="3"/>
      <c r="DZ2161" s="3"/>
      <c r="EA2161" s="3"/>
      <c r="EB2161" s="3"/>
      <c r="EC2161" s="3"/>
      <c r="ED2161" s="3"/>
      <c r="EE2161" s="3"/>
      <c r="EF2161" s="3"/>
      <c r="EG2161" s="3"/>
      <c r="EH2161" s="3"/>
      <c r="EI2161" s="3"/>
      <c r="EJ2161" s="3"/>
      <c r="EK2161" s="3"/>
      <c r="EL2161" s="3"/>
      <c r="EM2161" s="3"/>
      <c r="EN2161" s="3"/>
      <c r="EO2161" s="3"/>
      <c r="EP2161" s="3"/>
      <c r="EQ2161" s="3"/>
      <c r="ER2161" s="3"/>
      <c r="ES2161" s="3"/>
      <c r="ET2161" s="3"/>
      <c r="EU2161" s="3"/>
      <c r="EV2161" s="3"/>
      <c r="EW2161" s="3"/>
      <c r="EX2161" s="3"/>
      <c r="EY2161" s="3"/>
      <c r="EZ2161" s="3"/>
      <c r="FA2161" s="3"/>
      <c r="FB2161" s="3"/>
      <c r="FC2161" s="3"/>
      <c r="FD2161" s="3"/>
      <c r="FE2161" s="3"/>
      <c r="FF2161" s="3"/>
      <c r="FG2161" s="3"/>
      <c r="FH2161" s="3"/>
      <c r="FI2161" s="3"/>
      <c r="FJ2161" s="3"/>
      <c r="FK2161" s="3"/>
      <c r="FL2161" s="3"/>
      <c r="FM2161" s="3"/>
      <c r="FN2161" s="3"/>
      <c r="FO2161" s="3"/>
      <c r="FP2161" s="3"/>
      <c r="FQ2161" s="3"/>
      <c r="FR2161" s="3"/>
      <c r="FS2161" s="3"/>
      <c r="FT2161" s="3"/>
      <c r="FU2161" s="3"/>
    </row>
    <row r="2162" spans="5:177" customFormat="1" x14ac:dyDescent="0.25">
      <c r="E2162" s="19" t="s">
        <v>136</v>
      </c>
      <c r="F2162" s="17"/>
      <c r="G2162" s="17"/>
      <c r="H2162" s="17"/>
      <c r="I2162" s="17"/>
      <c r="J2162" s="17"/>
      <c r="K2162" s="17"/>
      <c r="L2162" s="17"/>
      <c r="M2162" s="17"/>
      <c r="N2162" s="17"/>
      <c r="O2162" s="17"/>
      <c r="P2162" s="17"/>
      <c r="Q2162" s="17"/>
      <c r="R2162" s="17"/>
      <c r="S2162" s="17"/>
      <c r="T2162" s="17"/>
      <c r="U2162" s="17"/>
      <c r="V2162" s="17"/>
      <c r="W2162" s="17"/>
      <c r="X2162" s="17"/>
      <c r="Y2162" s="17"/>
      <c r="Z2162" s="17"/>
      <c r="AA2162" s="17"/>
      <c r="AB2162" s="17"/>
      <c r="AC2162" s="17"/>
      <c r="AD2162" s="17"/>
      <c r="AE2162" s="17"/>
      <c r="AF2162" s="17"/>
      <c r="AG2162" s="17"/>
      <c r="AH2162" s="17"/>
      <c r="AI2162" s="17"/>
      <c r="AJ2162" s="17"/>
      <c r="AK2162" s="17"/>
      <c r="AL2162" s="17"/>
      <c r="AM2162" s="17"/>
      <c r="AN2162" s="17"/>
      <c r="AO2162" s="17"/>
      <c r="AP2162" s="17"/>
      <c r="AQ2162" s="17"/>
      <c r="AR2162" s="17"/>
      <c r="AS2162" s="17"/>
      <c r="AT2162" s="17"/>
      <c r="AU2162" s="17"/>
      <c r="AV2162" s="17"/>
      <c r="AW2162" s="17"/>
      <c r="AX2162" s="17"/>
      <c r="AY2162" s="17"/>
      <c r="AZ2162" s="17"/>
      <c r="BA2162" s="17"/>
      <c r="BB2162" s="17"/>
      <c r="BC2162" s="17"/>
      <c r="BD2162" s="17"/>
      <c r="BE2162" s="17"/>
      <c r="BF2162" s="17"/>
      <c r="BG2162" s="17"/>
      <c r="BH2162" s="17"/>
      <c r="BI2162" s="17"/>
      <c r="BJ2162" s="17"/>
      <c r="BK2162" s="17"/>
      <c r="BL2162" s="17"/>
      <c r="BM2162" s="17"/>
      <c r="BN2162" s="17"/>
      <c r="BO2162" s="17"/>
      <c r="BP2162" s="17"/>
      <c r="BQ2162" s="17"/>
      <c r="BR2162" s="17"/>
      <c r="BS2162" s="17"/>
      <c r="BT2162" s="17"/>
      <c r="BU2162" s="17"/>
      <c r="BV2162" s="17"/>
      <c r="BW2162" s="17"/>
      <c r="BX2162" s="17"/>
      <c r="BY2162" s="17"/>
      <c r="BZ2162" s="17"/>
      <c r="CA2162" s="17"/>
      <c r="CB2162" s="3"/>
      <c r="CC2162" s="3"/>
      <c r="CD2162" s="3"/>
      <c r="CE2162" s="3"/>
      <c r="CF2162" s="3"/>
      <c r="CG2162" s="3"/>
      <c r="CH2162" s="3"/>
      <c r="CI2162" s="3"/>
      <c r="CJ2162" s="3"/>
      <c r="CK2162" s="3"/>
      <c r="CL2162" s="3"/>
      <c r="CM2162" s="3"/>
      <c r="CN2162" s="3"/>
      <c r="CO2162" s="3"/>
      <c r="CP2162" s="3"/>
      <c r="CQ2162" s="3"/>
      <c r="CR2162" s="3"/>
      <c r="CS2162" s="3"/>
      <c r="CT2162" s="3"/>
      <c r="CU2162" s="3"/>
      <c r="CV2162" s="3"/>
      <c r="CW2162" s="3"/>
      <c r="CX2162" s="3"/>
      <c r="CY2162" s="3"/>
      <c r="CZ2162" s="3"/>
      <c r="DA2162" s="3"/>
      <c r="DB2162" s="3"/>
      <c r="DC2162" s="3"/>
      <c r="DD2162" s="3"/>
      <c r="DE2162" s="3"/>
      <c r="DF2162" s="3"/>
      <c r="DG2162" s="3"/>
      <c r="DH2162" s="3"/>
      <c r="DI2162" s="3"/>
      <c r="DJ2162" s="3"/>
      <c r="DK2162" s="3"/>
      <c r="DL2162" s="3"/>
      <c r="DM2162" s="3"/>
      <c r="DN2162" s="3"/>
      <c r="DO2162" s="3"/>
      <c r="DP2162" s="3"/>
      <c r="DQ2162" s="3"/>
      <c r="DR2162" s="3"/>
      <c r="DS2162" s="3"/>
      <c r="DT2162" s="3"/>
      <c r="DU2162" s="3"/>
      <c r="DV2162" s="3"/>
      <c r="DW2162" s="3"/>
      <c r="DX2162" s="3"/>
      <c r="DY2162" s="3"/>
      <c r="DZ2162" s="3"/>
      <c r="EA2162" s="3"/>
      <c r="EB2162" s="3"/>
      <c r="EC2162" s="3"/>
      <c r="ED2162" s="3"/>
      <c r="EE2162" s="3"/>
      <c r="EF2162" s="3"/>
      <c r="EG2162" s="3"/>
      <c r="EH2162" s="3"/>
      <c r="EI2162" s="3"/>
      <c r="EJ2162" s="3"/>
      <c r="EK2162" s="3"/>
      <c r="EL2162" s="3"/>
      <c r="EM2162" s="3"/>
      <c r="EN2162" s="3"/>
      <c r="EO2162" s="3"/>
      <c r="EP2162" s="3"/>
      <c r="EQ2162" s="3"/>
      <c r="ER2162" s="3"/>
      <c r="ES2162" s="3"/>
      <c r="ET2162" s="3"/>
      <c r="EU2162" s="3"/>
      <c r="EV2162" s="3"/>
      <c r="EW2162" s="3"/>
      <c r="EX2162" s="3"/>
      <c r="EY2162" s="3"/>
      <c r="EZ2162" s="3"/>
      <c r="FA2162" s="3"/>
      <c r="FB2162" s="3"/>
      <c r="FC2162" s="3"/>
      <c r="FD2162" s="3"/>
      <c r="FE2162" s="3"/>
      <c r="FF2162" s="3"/>
      <c r="FG2162" s="3"/>
      <c r="FH2162" s="3"/>
      <c r="FI2162" s="3"/>
      <c r="FJ2162" s="3"/>
      <c r="FK2162" s="3"/>
      <c r="FL2162" s="3"/>
      <c r="FM2162" s="3"/>
      <c r="FN2162" s="3"/>
      <c r="FO2162" s="3"/>
      <c r="FP2162" s="3"/>
      <c r="FQ2162" s="3"/>
      <c r="FR2162" s="3"/>
      <c r="FS2162" s="3"/>
      <c r="FT2162" s="3"/>
      <c r="FU2162" s="3"/>
    </row>
    <row r="2164" spans="5:177" customFormat="1" x14ac:dyDescent="0.25">
      <c r="E2164" s="2" t="s">
        <v>4</v>
      </c>
      <c r="BY2164" s="2" t="s">
        <v>5</v>
      </c>
    </row>
    <row r="2165" spans="5:177" customFormat="1" x14ac:dyDescent="0.25">
      <c r="E2165" s="3"/>
      <c r="F2165" s="3"/>
      <c r="G2165" s="3"/>
      <c r="H2165" s="3"/>
      <c r="I2165" s="3"/>
      <c r="J2165" s="3"/>
      <c r="K2165" s="3"/>
      <c r="L2165" s="3"/>
      <c r="M2165" s="3"/>
      <c r="N2165" s="3"/>
      <c r="O2165" s="3"/>
      <c r="P2165" s="3"/>
      <c r="Q2165" s="3"/>
      <c r="R2165" s="3"/>
      <c r="S2165" s="3"/>
      <c r="T2165" s="3"/>
      <c r="U2165" s="3"/>
      <c r="V2165" s="3"/>
      <c r="W2165" s="3"/>
      <c r="X2165" s="3"/>
      <c r="Y2165" s="3"/>
    </row>
    <row r="2166" spans="5:177" customFormat="1" x14ac:dyDescent="0.25">
      <c r="E2166" s="3"/>
      <c r="F2166" s="3"/>
      <c r="G2166" s="3"/>
      <c r="H2166" s="3"/>
      <c r="I2166" s="3"/>
      <c r="J2166" s="3"/>
      <c r="K2166" s="3"/>
      <c r="L2166" s="3"/>
      <c r="M2166" s="3"/>
      <c r="N2166" s="3"/>
      <c r="O2166" s="3"/>
      <c r="P2166" s="3"/>
      <c r="Q2166" s="3"/>
      <c r="R2166" s="3"/>
      <c r="S2166" s="3"/>
      <c r="T2166" s="3"/>
      <c r="U2166" s="3"/>
      <c r="V2166" s="3"/>
      <c r="W2166" s="3"/>
      <c r="X2166" s="3"/>
      <c r="Y2166" s="3"/>
    </row>
    <row r="2172" spans="5:177" customFormat="1" x14ac:dyDescent="0.25"/>
    <row r="2173" spans="5:177" customFormat="1" x14ac:dyDescent="0.25">
      <c r="E2173" s="3"/>
      <c r="F2173" s="3"/>
      <c r="G2173" s="3"/>
      <c r="H2173" s="3"/>
      <c r="I2173" s="3"/>
      <c r="J2173" s="3"/>
      <c r="K2173" s="3"/>
      <c r="L2173" s="3"/>
      <c r="M2173" s="3"/>
      <c r="N2173" s="3"/>
      <c r="O2173" s="3"/>
      <c r="P2173" s="3"/>
      <c r="Q2173" s="3"/>
      <c r="R2173" s="3"/>
      <c r="S2173" s="3"/>
      <c r="T2173" s="3"/>
      <c r="U2173" s="3"/>
      <c r="V2173" s="3"/>
      <c r="W2173" s="3"/>
      <c r="X2173" s="3"/>
      <c r="Y2173" s="3"/>
    </row>
    <row r="2174" spans="5:177" customFormat="1" x14ac:dyDescent="0.25">
      <c r="E2174" s="3"/>
      <c r="F2174" s="3"/>
      <c r="G2174" s="3"/>
      <c r="H2174" s="3"/>
      <c r="I2174" s="3"/>
      <c r="J2174" s="3"/>
      <c r="K2174" s="3"/>
      <c r="L2174" s="3"/>
      <c r="M2174" s="3"/>
      <c r="N2174" s="3"/>
      <c r="O2174" s="3"/>
      <c r="P2174" s="3"/>
      <c r="Q2174" s="3"/>
      <c r="R2174" s="3"/>
      <c r="S2174" s="3"/>
      <c r="T2174" s="3"/>
      <c r="U2174" s="3"/>
      <c r="V2174" s="3"/>
      <c r="W2174" s="3"/>
      <c r="X2174" s="3"/>
      <c r="Y2174" s="3"/>
    </row>
    <row r="2175" spans="5:177" customFormat="1" x14ac:dyDescent="0.25">
      <c r="E2175" s="3"/>
      <c r="F2175" s="3"/>
      <c r="G2175" s="3"/>
      <c r="H2175" s="3"/>
      <c r="I2175" s="3"/>
      <c r="J2175" s="3"/>
      <c r="K2175" s="3"/>
      <c r="L2175" s="3"/>
      <c r="M2175" s="3"/>
      <c r="N2175" s="3"/>
      <c r="O2175" s="3"/>
      <c r="P2175" s="3"/>
      <c r="Q2175" s="3"/>
      <c r="R2175" s="3"/>
      <c r="S2175" s="3"/>
      <c r="T2175" s="3"/>
      <c r="U2175" s="3"/>
      <c r="V2175" s="3"/>
      <c r="W2175" s="3"/>
      <c r="X2175" s="3"/>
      <c r="Y2175" s="3"/>
    </row>
    <row r="2176" spans="5:177" customFormat="1" x14ac:dyDescent="0.25">
      <c r="E2176" s="3"/>
      <c r="F2176" s="3"/>
      <c r="G2176" s="3"/>
      <c r="H2176" s="3"/>
      <c r="I2176" s="3"/>
      <c r="J2176" s="3"/>
      <c r="K2176" s="3"/>
      <c r="L2176" s="3"/>
      <c r="M2176" s="3"/>
      <c r="N2176" s="3"/>
      <c r="O2176" s="3"/>
      <c r="P2176" s="3"/>
      <c r="Q2176" s="3"/>
      <c r="R2176" s="3"/>
      <c r="S2176" s="3"/>
      <c r="T2176" s="3"/>
      <c r="U2176" s="3"/>
      <c r="V2176" s="3"/>
      <c r="W2176" s="3"/>
      <c r="X2176" s="3"/>
      <c r="Y2176" s="3"/>
    </row>
    <row r="2177" spans="5:85" customFormat="1" x14ac:dyDescent="0.25">
      <c r="E2177" s="3"/>
    </row>
    <row r="2178" spans="5:85" customFormat="1" x14ac:dyDescent="0.25"/>
    <row r="2179" spans="5:85" customFormat="1" x14ac:dyDescent="0.25">
      <c r="E2179" s="3"/>
      <c r="F2179" s="3"/>
      <c r="G2179" s="3"/>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c r="BG2179" s="3"/>
      <c r="BH2179" s="3"/>
      <c r="BI2179" s="3"/>
      <c r="BJ2179" s="3"/>
      <c r="BK2179" s="3"/>
      <c r="BL2179" s="3"/>
      <c r="BM2179" s="3"/>
      <c r="BN2179" s="3"/>
      <c r="BO2179" s="3"/>
      <c r="BP2179" s="3"/>
      <c r="BQ2179" s="3"/>
      <c r="BR2179" s="3"/>
      <c r="BS2179" s="3"/>
      <c r="BT2179" s="3"/>
      <c r="BU2179" s="3"/>
      <c r="BV2179" s="3"/>
      <c r="BW2179" s="3"/>
      <c r="BX2179" s="3"/>
      <c r="BY2179" s="3"/>
      <c r="CG2179" s="3"/>
    </row>
    <row r="2180" spans="5:85" ht="14.25" customHeight="1" x14ac:dyDescent="0.25"/>
    <row r="2181" spans="5:85" customFormat="1" x14ac:dyDescent="0.25">
      <c r="E2181" s="3"/>
    </row>
    <row r="2182" spans="5:85" customFormat="1" x14ac:dyDescent="0.25"/>
    <row r="2183" spans="5:85" customFormat="1" x14ac:dyDescent="0.25"/>
    <row r="2184" spans="5:85" customFormat="1" x14ac:dyDescent="0.25"/>
    <row r="2185" spans="5:85" customFormat="1" x14ac:dyDescent="0.25"/>
    <row r="2186" spans="5:85" customFormat="1" x14ac:dyDescent="0.25"/>
    <row r="2187" spans="5:85" customFormat="1" x14ac:dyDescent="0.25"/>
    <row r="2188" spans="5:85" customFormat="1" x14ac:dyDescent="0.25">
      <c r="E2188" s="3"/>
      <c r="F2188" s="3"/>
      <c r="G2188" s="3"/>
      <c r="H2188" s="3"/>
      <c r="I2188" s="3"/>
      <c r="J2188" s="3"/>
      <c r="K2188" s="3"/>
      <c r="L2188" s="3"/>
      <c r="M2188" s="3"/>
      <c r="N2188" s="3"/>
      <c r="O2188" s="3"/>
      <c r="P2188" s="3"/>
      <c r="Q2188" s="3"/>
      <c r="R2188" s="3"/>
      <c r="S2188" s="3"/>
      <c r="T2188" s="3"/>
      <c r="U2188" s="3"/>
      <c r="V2188" s="3"/>
      <c r="W2188" s="3"/>
      <c r="X2188" s="3"/>
      <c r="Y2188" s="3"/>
    </row>
    <row r="2189" spans="5:85" customFormat="1" x14ac:dyDescent="0.25">
      <c r="E2189" s="3"/>
      <c r="F2189" s="3"/>
      <c r="G2189" s="3"/>
      <c r="H2189" s="3"/>
      <c r="I2189" s="3"/>
      <c r="J2189" s="3"/>
      <c r="K2189" s="3"/>
      <c r="L2189" s="3"/>
      <c r="M2189" s="3"/>
      <c r="N2189" s="3"/>
      <c r="O2189" s="3"/>
      <c r="P2189" s="3"/>
      <c r="Q2189" s="3"/>
      <c r="R2189" s="3"/>
      <c r="S2189" s="3"/>
      <c r="T2189" s="3"/>
      <c r="U2189" s="3"/>
      <c r="V2189" s="3"/>
      <c r="W2189" s="3"/>
      <c r="X2189" s="3"/>
      <c r="Y2189" s="3"/>
    </row>
    <row r="2191" spans="5:85" customFormat="1" x14ac:dyDescent="0.25"/>
    <row r="2192" spans="5:85" customFormat="1" x14ac:dyDescent="0.25"/>
    <row r="2193" spans="5:5" customFormat="1" x14ac:dyDescent="0.25"/>
    <row r="2194" spans="5:5" customFormat="1" x14ac:dyDescent="0.25"/>
    <row r="2195" spans="5:5" customFormat="1" x14ac:dyDescent="0.25"/>
    <row r="2196" spans="5:5" customFormat="1" x14ac:dyDescent="0.25"/>
    <row r="2197" spans="5:5" customFormat="1" x14ac:dyDescent="0.25"/>
    <row r="2198" spans="5:5" customFormat="1" x14ac:dyDescent="0.25"/>
    <row r="2199" spans="5:5" customFormat="1" x14ac:dyDescent="0.25"/>
    <row r="2200" spans="5:5" customFormat="1" x14ac:dyDescent="0.25">
      <c r="E2200" s="22" t="s">
        <v>1662</v>
      </c>
    </row>
    <row r="2201" spans="5:5" customFormat="1" x14ac:dyDescent="0.25">
      <c r="E2201" t="s">
        <v>1663</v>
      </c>
    </row>
    <row r="2202" spans="5:5" customFormat="1" x14ac:dyDescent="0.25"/>
    <row r="2203" spans="5:5" customFormat="1" x14ac:dyDescent="0.25"/>
    <row r="2204" spans="5:5" customFormat="1" x14ac:dyDescent="0.25"/>
    <row r="2205" spans="5:5" customFormat="1" x14ac:dyDescent="0.25"/>
    <row r="2206" spans="5:5" customFormat="1" x14ac:dyDescent="0.25"/>
    <row r="2207" spans="5:5" customFormat="1" x14ac:dyDescent="0.25"/>
    <row r="2208" spans="5:5"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43" spans="3:48" x14ac:dyDescent="0.25">
      <c r="C2243" s="21">
        <v>0</v>
      </c>
      <c r="E2243" s="1" t="s">
        <v>1664</v>
      </c>
    </row>
    <row r="2244" spans="3:48" x14ac:dyDescent="0.25">
      <c r="E2244" s="1" t="s">
        <v>139</v>
      </c>
    </row>
    <row r="2246" spans="3:48" x14ac:dyDescent="0.25">
      <c r="E2246" s="22" t="s">
        <v>1687</v>
      </c>
    </row>
    <row r="2247" spans="3:48" x14ac:dyDescent="0.25">
      <c r="E2247" t="s">
        <v>1688</v>
      </c>
    </row>
    <row r="2248" spans="3:48" x14ac:dyDescent="0.25">
      <c r="E2248"/>
    </row>
    <row r="2255" spans="3:48" x14ac:dyDescent="0.25">
      <c r="AV2255" s="52" t="s">
        <v>1689</v>
      </c>
    </row>
    <row r="2268" spans="5:25" x14ac:dyDescent="0.25">
      <c r="E2268" s="1" t="s">
        <v>140</v>
      </c>
      <c r="N2268" s="1" t="s">
        <v>4</v>
      </c>
      <c r="Y2268" s="1" t="s">
        <v>5</v>
      </c>
    </row>
    <row r="2269" spans="5:25" x14ac:dyDescent="0.25">
      <c r="E2269" s="3" t="s">
        <v>1670</v>
      </c>
      <c r="N2269" s="3" t="s">
        <v>1671</v>
      </c>
      <c r="Y2269" s="3" t="s">
        <v>1672</v>
      </c>
    </row>
    <row r="2270" spans="5:25" x14ac:dyDescent="0.25">
      <c r="E2270" s="3" t="s">
        <v>1673</v>
      </c>
      <c r="N2270" s="3" t="s">
        <v>1671</v>
      </c>
      <c r="Y2270" s="3" t="s">
        <v>1672</v>
      </c>
    </row>
    <row r="2271" spans="5:25" x14ac:dyDescent="0.25">
      <c r="E2271" s="3" t="s">
        <v>1674</v>
      </c>
      <c r="N2271" s="3" t="s">
        <v>1675</v>
      </c>
      <c r="Y2271" s="3" t="s">
        <v>1676</v>
      </c>
    </row>
    <row r="2272" spans="5:25" x14ac:dyDescent="0.25">
      <c r="E2272" s="3" t="s">
        <v>1677</v>
      </c>
      <c r="N2272" s="3" t="s">
        <v>342</v>
      </c>
      <c r="Y2272" s="3" t="s">
        <v>208</v>
      </c>
    </row>
    <row r="2273" spans="5:27" x14ac:dyDescent="0.25">
      <c r="E2273" s="3" t="s">
        <v>1678</v>
      </c>
      <c r="N2273" s="3" t="s">
        <v>1679</v>
      </c>
      <c r="Y2273" s="3" t="s">
        <v>1680</v>
      </c>
    </row>
    <row r="2274" spans="5:27" x14ac:dyDescent="0.25">
      <c r="E2274" s="3" t="s">
        <v>1681</v>
      </c>
      <c r="N2274" s="3" t="s">
        <v>1679</v>
      </c>
      <c r="Y2274" s="3" t="s">
        <v>1680</v>
      </c>
    </row>
    <row r="2275" spans="5:27" x14ac:dyDescent="0.25">
      <c r="E2275" s="3" t="s">
        <v>1682</v>
      </c>
      <c r="N2275" s="3" t="s">
        <v>1679</v>
      </c>
      <c r="Y2275" s="3" t="s">
        <v>1680</v>
      </c>
    </row>
    <row r="2276" spans="5:27" x14ac:dyDescent="0.25">
      <c r="E2276" s="3" t="s">
        <v>1683</v>
      </c>
      <c r="N2276" s="3" t="s">
        <v>1684</v>
      </c>
      <c r="Y2276" s="3" t="s">
        <v>1685</v>
      </c>
    </row>
    <row r="2277" spans="5:27" x14ac:dyDescent="0.25">
      <c r="E2277" s="3" t="s">
        <v>1686</v>
      </c>
      <c r="N2277" s="3" t="s">
        <v>1684</v>
      </c>
      <c r="Y2277" s="3" t="s">
        <v>1685</v>
      </c>
    </row>
    <row r="2279" spans="5:27" customFormat="1" x14ac:dyDescent="0.25">
      <c r="E2279" s="26" t="s">
        <v>48</v>
      </c>
      <c r="F2279" s="27"/>
      <c r="G2279" s="27"/>
      <c r="H2279" s="27"/>
      <c r="I2279" s="27"/>
      <c r="J2279" s="27"/>
      <c r="K2279" s="27"/>
      <c r="L2279" s="27"/>
      <c r="M2279" s="27"/>
      <c r="N2279" s="27"/>
      <c r="O2279" s="27"/>
      <c r="P2279" s="27"/>
      <c r="Q2279" s="27"/>
      <c r="R2279" s="27"/>
      <c r="S2279" s="27"/>
      <c r="T2279" s="27"/>
      <c r="U2279" s="27"/>
      <c r="V2279" s="27"/>
      <c r="W2279" s="27"/>
      <c r="X2279" s="27"/>
      <c r="Y2279" s="27"/>
      <c r="Z2279" s="27"/>
      <c r="AA2279" s="27"/>
    </row>
    <row r="2280" spans="5:27" customFormat="1" x14ac:dyDescent="0.25">
      <c r="E2280" s="26" t="s">
        <v>46</v>
      </c>
      <c r="F2280" s="27"/>
      <c r="G2280" s="27"/>
      <c r="H2280" s="27"/>
      <c r="I2280" s="27"/>
      <c r="J2280" s="27"/>
      <c r="K2280" s="27"/>
      <c r="L2280" s="27"/>
      <c r="M2280" s="27"/>
      <c r="N2280" s="27"/>
      <c r="O2280" s="27"/>
      <c r="P2280" s="27"/>
      <c r="Q2280" s="27"/>
      <c r="R2280" s="27"/>
      <c r="S2280" s="27"/>
      <c r="T2280" s="27"/>
      <c r="U2280" s="27"/>
      <c r="V2280" s="27"/>
      <c r="W2280" s="27"/>
      <c r="X2280" s="27"/>
      <c r="Y2280" s="27"/>
      <c r="Z2280" s="27"/>
      <c r="AA2280" s="27"/>
    </row>
    <row r="2281" spans="5:27" customFormat="1" x14ac:dyDescent="0.25">
      <c r="E2281" s="26"/>
      <c r="F2281" s="27"/>
      <c r="G2281" s="27"/>
      <c r="H2281" s="27"/>
      <c r="I2281" s="27"/>
      <c r="J2281" s="27"/>
      <c r="K2281" s="27"/>
      <c r="L2281" s="27"/>
      <c r="M2281" s="27"/>
      <c r="N2281" s="27"/>
      <c r="O2281" s="27"/>
      <c r="P2281" s="27"/>
      <c r="Q2281" s="27"/>
      <c r="R2281" s="27"/>
      <c r="S2281" s="27"/>
      <c r="T2281" s="27"/>
      <c r="U2281" s="27"/>
      <c r="V2281" s="27"/>
      <c r="W2281" s="27"/>
      <c r="X2281" s="27"/>
      <c r="Y2281" s="27"/>
      <c r="Z2281" s="27"/>
      <c r="AA2281" s="27"/>
    </row>
    <row r="2282" spans="5:27" customFormat="1" x14ac:dyDescent="0.25">
      <c r="E2282" s="26" t="s">
        <v>212</v>
      </c>
      <c r="F2282" s="27"/>
      <c r="G2282" s="27"/>
      <c r="H2282" s="27"/>
      <c r="I2282" s="27"/>
      <c r="J2282" s="27"/>
      <c r="K2282" s="27"/>
      <c r="L2282" s="27"/>
      <c r="M2282" s="27"/>
      <c r="N2282" s="27"/>
      <c r="O2282" s="27"/>
      <c r="P2282" s="27"/>
      <c r="Q2282" s="27"/>
      <c r="R2282" s="27"/>
      <c r="S2282" s="27"/>
      <c r="T2282" s="27"/>
      <c r="U2282" s="27"/>
      <c r="V2282" s="27"/>
      <c r="W2282" s="27"/>
      <c r="X2282" s="27"/>
      <c r="Y2282" s="27"/>
      <c r="Z2282" s="27"/>
      <c r="AA2282" s="27"/>
    </row>
    <row r="2283" spans="5:27" customFormat="1" x14ac:dyDescent="0.25">
      <c r="E2283" s="26" t="s">
        <v>174</v>
      </c>
      <c r="F2283" s="27"/>
      <c r="G2283" s="27"/>
      <c r="H2283" s="27"/>
      <c r="I2283" s="27"/>
      <c r="J2283" s="27"/>
      <c r="K2283" s="27"/>
      <c r="L2283" s="27"/>
      <c r="M2283" s="27"/>
      <c r="N2283" s="27"/>
      <c r="O2283" s="27"/>
      <c r="P2283" s="27"/>
      <c r="Q2283" s="27"/>
      <c r="R2283" s="27"/>
      <c r="S2283" s="27"/>
      <c r="T2283" s="27"/>
      <c r="U2283" s="27"/>
      <c r="V2283" s="27"/>
      <c r="W2283" s="27"/>
      <c r="X2283" s="27"/>
      <c r="Y2283" s="27"/>
      <c r="Z2283" s="27"/>
      <c r="AA2283" s="27"/>
    </row>
    <row r="2284" spans="5:27" customFormat="1" x14ac:dyDescent="0.25">
      <c r="E2284" s="26" t="s">
        <v>148</v>
      </c>
      <c r="F2284" s="27"/>
      <c r="G2284" s="27"/>
      <c r="H2284" s="27"/>
      <c r="I2284" s="27"/>
      <c r="J2284" s="27"/>
      <c r="K2284" s="27"/>
      <c r="L2284" s="27"/>
      <c r="M2284" s="27"/>
      <c r="N2284" s="27"/>
      <c r="O2284" s="27"/>
      <c r="P2284" s="27"/>
      <c r="Q2284" s="27"/>
      <c r="R2284" s="27"/>
      <c r="S2284" s="27"/>
      <c r="T2284" s="27"/>
      <c r="U2284" s="27"/>
      <c r="V2284" s="27"/>
      <c r="W2284" s="27"/>
      <c r="X2284" s="27"/>
      <c r="Y2284" s="27"/>
      <c r="Z2284" s="27"/>
      <c r="AA2284" s="27"/>
    </row>
    <row r="2285" spans="5:27" customFormat="1" x14ac:dyDescent="0.25">
      <c r="E2285" s="26"/>
      <c r="F2285" s="27"/>
      <c r="G2285" s="27"/>
      <c r="H2285" s="27"/>
      <c r="I2285" s="27"/>
      <c r="J2285" s="27"/>
      <c r="K2285" s="27"/>
      <c r="L2285" s="27"/>
      <c r="M2285" s="27"/>
      <c r="N2285" s="27"/>
      <c r="O2285" s="27"/>
      <c r="P2285" s="27"/>
      <c r="Q2285" s="27"/>
      <c r="R2285" s="27"/>
      <c r="S2285" s="27"/>
      <c r="T2285" s="27"/>
      <c r="U2285" s="27"/>
      <c r="V2285" s="27"/>
      <c r="W2285" s="27"/>
      <c r="X2285" s="27"/>
      <c r="Y2285" s="27"/>
      <c r="Z2285" s="27"/>
      <c r="AA2285" s="27"/>
    </row>
    <row r="2286" spans="5:27" customFormat="1" x14ac:dyDescent="0.25">
      <c r="E2286" s="26" t="s">
        <v>143</v>
      </c>
      <c r="F2286" s="27"/>
      <c r="G2286" s="27"/>
      <c r="H2286" s="27"/>
      <c r="I2286" s="27"/>
      <c r="J2286" s="27"/>
      <c r="K2286" s="27"/>
      <c r="L2286" s="27"/>
      <c r="M2286" s="27"/>
      <c r="N2286" s="27"/>
      <c r="O2286" s="27"/>
      <c r="P2286" s="27"/>
      <c r="Q2286" s="27"/>
      <c r="R2286" s="27"/>
      <c r="S2286" s="27"/>
      <c r="T2286" s="27"/>
      <c r="U2286" s="27"/>
      <c r="V2286" s="27"/>
      <c r="W2286" s="27"/>
      <c r="X2286" s="27"/>
      <c r="Y2286" s="27"/>
      <c r="Z2286" s="27"/>
      <c r="AA2286" s="27"/>
    </row>
    <row r="2287" spans="5:27" customFormat="1" x14ac:dyDescent="0.25">
      <c r="E2287" s="26" t="s">
        <v>213</v>
      </c>
      <c r="F2287" s="27"/>
      <c r="G2287" s="27"/>
      <c r="H2287" s="27"/>
      <c r="I2287" s="27"/>
      <c r="J2287" s="27"/>
      <c r="K2287" s="27"/>
      <c r="L2287" s="27"/>
      <c r="M2287" s="27"/>
      <c r="N2287" s="27"/>
      <c r="O2287" s="27"/>
      <c r="P2287" s="27"/>
      <c r="Q2287" s="27"/>
      <c r="R2287" s="27"/>
      <c r="S2287" s="27"/>
      <c r="T2287" s="27"/>
      <c r="U2287" s="27"/>
      <c r="V2287" s="27"/>
      <c r="W2287" s="27"/>
      <c r="X2287" s="27"/>
      <c r="Y2287" s="27"/>
      <c r="Z2287" s="27"/>
      <c r="AA2287" s="27"/>
    </row>
    <row r="2288" spans="5:27" customFormat="1" x14ac:dyDescent="0.25">
      <c r="E2288" s="26" t="s">
        <v>214</v>
      </c>
      <c r="F2288" s="27"/>
      <c r="G2288" s="27"/>
      <c r="H2288" s="27"/>
      <c r="I2288" s="27"/>
      <c r="J2288" s="27"/>
      <c r="K2288" s="27"/>
      <c r="L2288" s="27"/>
      <c r="M2288" s="27"/>
      <c r="N2288" s="27"/>
      <c r="O2288" s="27"/>
      <c r="P2288" s="27"/>
      <c r="Q2288" s="27"/>
      <c r="R2288" s="27"/>
      <c r="S2288" s="27"/>
      <c r="T2288" s="27"/>
      <c r="U2288" s="27"/>
      <c r="V2288" s="27"/>
      <c r="W2288" s="27"/>
      <c r="X2288" s="27"/>
      <c r="Y2288" s="27"/>
      <c r="Z2288" s="27"/>
      <c r="AA2288" s="27"/>
    </row>
    <row r="2289" spans="5:64" customFormat="1" x14ac:dyDescent="0.25">
      <c r="E2289" s="26"/>
      <c r="F2289" s="27"/>
      <c r="G2289" s="27"/>
      <c r="H2289" s="27"/>
      <c r="I2289" s="27"/>
      <c r="J2289" s="27"/>
      <c r="K2289" s="27"/>
      <c r="L2289" s="27"/>
      <c r="M2289" s="27"/>
      <c r="N2289" s="27"/>
      <c r="O2289" s="27"/>
      <c r="P2289" s="27"/>
      <c r="Q2289" s="27"/>
      <c r="R2289" s="27"/>
      <c r="S2289" s="27"/>
      <c r="T2289" s="27"/>
      <c r="U2289" s="27"/>
      <c r="V2289" s="27"/>
      <c r="W2289" s="27"/>
      <c r="X2289" s="27"/>
      <c r="Y2289" s="27"/>
      <c r="Z2289" s="27"/>
      <c r="AA2289" s="27"/>
    </row>
    <row r="2290" spans="5:64" customFormat="1" x14ac:dyDescent="0.25">
      <c r="E2290" s="26" t="s">
        <v>52</v>
      </c>
      <c r="F2290" s="27"/>
      <c r="G2290" s="27"/>
      <c r="H2290" s="27"/>
      <c r="I2290" s="27"/>
      <c r="J2290" s="27"/>
      <c r="K2290" s="27"/>
      <c r="L2290" s="27"/>
      <c r="M2290" s="27"/>
      <c r="N2290" s="27"/>
      <c r="O2290" s="27"/>
      <c r="P2290" s="27"/>
      <c r="Q2290" s="27"/>
      <c r="R2290" s="27"/>
      <c r="S2290" s="27"/>
      <c r="T2290" s="27"/>
      <c r="U2290" s="27"/>
      <c r="V2290" s="27"/>
      <c r="W2290" s="27"/>
      <c r="X2290" s="27"/>
      <c r="Y2290" s="27"/>
      <c r="Z2290" s="27"/>
      <c r="AA2290" s="27"/>
    </row>
    <row r="2291" spans="5:64" customFormat="1" x14ac:dyDescent="0.25">
      <c r="E2291" s="26"/>
      <c r="F2291" s="27"/>
      <c r="G2291" s="27"/>
      <c r="H2291" s="27"/>
      <c r="I2291" s="27"/>
      <c r="J2291" s="27"/>
      <c r="K2291" s="27"/>
      <c r="L2291" s="27"/>
      <c r="M2291" s="27"/>
      <c r="N2291" s="27"/>
      <c r="O2291" s="27"/>
      <c r="P2291" s="27"/>
      <c r="Q2291" s="27"/>
      <c r="R2291" s="27"/>
      <c r="S2291" s="27"/>
      <c r="T2291" s="27"/>
      <c r="U2291" s="27"/>
      <c r="V2291" s="27"/>
      <c r="W2291" s="27"/>
      <c r="X2291" s="27"/>
      <c r="Y2291" s="27"/>
      <c r="Z2291" s="27"/>
      <c r="AA2291" s="27"/>
    </row>
    <row r="2292" spans="5:64" customFormat="1" x14ac:dyDescent="0.25">
      <c r="E2292" s="26" t="s">
        <v>144</v>
      </c>
      <c r="F2292" s="27"/>
      <c r="G2292" s="27"/>
      <c r="H2292" s="27"/>
      <c r="I2292" s="27"/>
      <c r="J2292" s="27"/>
      <c r="K2292" s="27"/>
      <c r="L2292" s="27"/>
      <c r="M2292" s="27"/>
      <c r="N2292" s="27"/>
      <c r="O2292" s="27"/>
      <c r="P2292" s="27"/>
      <c r="Q2292" s="27"/>
      <c r="R2292" s="27"/>
      <c r="S2292" s="27"/>
      <c r="T2292" s="27"/>
      <c r="U2292" s="27"/>
      <c r="V2292" s="27"/>
      <c r="W2292" s="27"/>
      <c r="X2292" s="27"/>
      <c r="Y2292" s="27"/>
      <c r="Z2292" s="27"/>
      <c r="AA2292" s="27"/>
    </row>
    <row r="2293" spans="5:64" customFormat="1" x14ac:dyDescent="0.25">
      <c r="E2293" s="26"/>
      <c r="F2293" s="27"/>
      <c r="G2293" s="27"/>
      <c r="H2293" s="27"/>
      <c r="I2293" s="27"/>
      <c r="J2293" s="27"/>
      <c r="K2293" s="27"/>
      <c r="L2293" s="27"/>
      <c r="M2293" s="27"/>
      <c r="N2293" s="27"/>
      <c r="O2293" s="27"/>
      <c r="P2293" s="27"/>
      <c r="Q2293" s="27"/>
      <c r="R2293" s="27"/>
      <c r="S2293" s="27"/>
      <c r="T2293" s="27"/>
      <c r="U2293" s="27"/>
      <c r="V2293" s="27"/>
      <c r="W2293" s="27"/>
      <c r="X2293" s="27"/>
      <c r="Y2293" s="27"/>
      <c r="Z2293" s="27"/>
      <c r="AA2293" s="27"/>
    </row>
    <row r="2294" spans="5:64" x14ac:dyDescent="0.25">
      <c r="E2294" s="32" t="str">
        <f t="shared" ref="E2294:E2302" si="0">"select '" &amp; TRIM(E2269) &amp; "' AGREEMENT_NO, '" &amp; TRIM(N2269) &amp; "' NPWP_NAME_OLD, '" &amp; TRIM(Y2269) &amp; "' NPWP_NAME_NEW union all"</f>
        <v>select '0002638/4/01/07/2024' AGREEMENT_NO, 'IBU INEZ' NPWP_NAME_OLD, 'PT. NUSANTARA EKSPRES KILAT' NPWP_NAME_NEW union all</v>
      </c>
      <c r="F2294" s="35"/>
      <c r="G2294" s="35"/>
      <c r="H2294" s="35"/>
      <c r="I2294" s="35"/>
      <c r="J2294" s="35"/>
      <c r="K2294" s="35"/>
      <c r="L2294" s="35"/>
      <c r="M2294" s="35"/>
      <c r="N2294" s="35"/>
      <c r="O2294" s="35"/>
      <c r="P2294" s="35"/>
      <c r="Q2294" s="35"/>
      <c r="R2294" s="35"/>
      <c r="S2294" s="35"/>
      <c r="T2294" s="35"/>
      <c r="U2294" s="35"/>
      <c r="V2294" s="35"/>
      <c r="W2294" s="35"/>
      <c r="X2294" s="35"/>
      <c r="Y2294" s="35"/>
      <c r="Z2294" s="35"/>
      <c r="AA2294" s="35"/>
      <c r="AB2294" s="35"/>
      <c r="AC2294" s="35"/>
      <c r="AD2294" s="35"/>
      <c r="AE2294" s="35"/>
      <c r="AF2294" s="35"/>
      <c r="AG2294" s="35"/>
      <c r="AH2294" s="35"/>
      <c r="AI2294" s="35"/>
      <c r="AJ2294" s="35"/>
      <c r="AK2294" s="35"/>
      <c r="AL2294" s="35"/>
      <c r="AM2294" s="35"/>
      <c r="AN2294" s="35"/>
      <c r="AO2294" s="35"/>
      <c r="AP2294" s="35"/>
      <c r="AQ2294" s="35"/>
      <c r="AR2294" s="35"/>
      <c r="AS2294" s="35"/>
      <c r="AT2294" s="35"/>
      <c r="AU2294" s="35"/>
      <c r="AV2294" s="35"/>
      <c r="AW2294" s="35"/>
      <c r="AX2294" s="35"/>
      <c r="AY2294" s="35"/>
      <c r="AZ2294" s="35"/>
      <c r="BA2294" s="35"/>
      <c r="BB2294" s="35"/>
      <c r="BC2294" s="35"/>
      <c r="BD2294" s="35"/>
      <c r="BE2294" s="35"/>
      <c r="BF2294" s="35"/>
      <c r="BG2294" s="35"/>
      <c r="BH2294" s="35"/>
      <c r="BI2294" s="35"/>
      <c r="BJ2294" s="35"/>
      <c r="BK2294" s="35"/>
      <c r="BL2294" s="35"/>
    </row>
    <row r="2295" spans="5:64" x14ac:dyDescent="0.25">
      <c r="E2295" s="32" t="str">
        <f t="shared" si="0"/>
        <v>select '0002639/4/01/07/2024' AGREEMENT_NO, 'IBU INEZ' NPWP_NAME_OLD, 'PT. NUSANTARA EKSPRES KILAT' NPWP_NAME_NEW union all</v>
      </c>
      <c r="F2295" s="35"/>
      <c r="G2295" s="35"/>
      <c r="H2295" s="35"/>
      <c r="I2295" s="35"/>
      <c r="J2295" s="35"/>
      <c r="K2295" s="35"/>
      <c r="L2295" s="35"/>
      <c r="M2295" s="35"/>
      <c r="N2295" s="35"/>
      <c r="O2295" s="35"/>
      <c r="P2295" s="35"/>
      <c r="Q2295" s="35"/>
      <c r="R2295" s="35"/>
      <c r="S2295" s="35"/>
      <c r="T2295" s="35"/>
      <c r="U2295" s="35"/>
      <c r="V2295" s="35"/>
      <c r="W2295" s="35"/>
      <c r="X2295" s="35"/>
      <c r="Y2295" s="35"/>
      <c r="Z2295" s="35"/>
      <c r="AA2295" s="35"/>
      <c r="AB2295" s="35"/>
      <c r="AC2295" s="35"/>
      <c r="AD2295" s="35"/>
      <c r="AE2295" s="35"/>
      <c r="AF2295" s="35"/>
      <c r="AG2295" s="35"/>
      <c r="AH2295" s="35"/>
      <c r="AI2295" s="35"/>
      <c r="AJ2295" s="35"/>
      <c r="AK2295" s="35"/>
      <c r="AL2295" s="35"/>
      <c r="AM2295" s="35"/>
      <c r="AN2295" s="35"/>
      <c r="AO2295" s="35"/>
      <c r="AP2295" s="35"/>
      <c r="AQ2295" s="35"/>
      <c r="AR2295" s="35"/>
      <c r="AS2295" s="35"/>
      <c r="AT2295" s="35"/>
      <c r="AU2295" s="35"/>
      <c r="AV2295" s="35"/>
      <c r="AW2295" s="35"/>
      <c r="AX2295" s="35"/>
      <c r="AY2295" s="35"/>
      <c r="AZ2295" s="35"/>
      <c r="BA2295" s="35"/>
      <c r="BB2295" s="35"/>
      <c r="BC2295" s="35"/>
      <c r="BD2295" s="35"/>
      <c r="BE2295" s="35"/>
      <c r="BF2295" s="35"/>
      <c r="BG2295" s="35"/>
      <c r="BH2295" s="35"/>
      <c r="BI2295" s="35"/>
      <c r="BJ2295" s="35"/>
      <c r="BK2295" s="35"/>
      <c r="BL2295" s="35"/>
    </row>
    <row r="2296" spans="5:64" x14ac:dyDescent="0.25">
      <c r="E2296" s="32" t="str">
        <f t="shared" si="0"/>
        <v>select '0002538/4/08/06/2024' AGREEMENT_NO, 'MCLOGI ARK INDONESIA' NPWP_NAME_OLD, 'PT. MCLOGI ARK INDONESIA' NPWP_NAME_NEW union all</v>
      </c>
      <c r="F2296" s="35"/>
      <c r="G2296" s="35"/>
      <c r="H2296" s="35"/>
      <c r="I2296" s="35"/>
      <c r="J2296" s="35"/>
      <c r="K2296" s="35"/>
      <c r="L2296" s="35"/>
      <c r="M2296" s="35"/>
      <c r="N2296" s="35"/>
      <c r="O2296" s="35"/>
      <c r="P2296" s="35"/>
      <c r="Q2296" s="35"/>
      <c r="R2296" s="35"/>
      <c r="S2296" s="35"/>
      <c r="T2296" s="35"/>
      <c r="U2296" s="35"/>
      <c r="V2296" s="35"/>
      <c r="W2296" s="35"/>
      <c r="X2296" s="35"/>
      <c r="Y2296" s="35"/>
      <c r="Z2296" s="35"/>
      <c r="AA2296" s="35"/>
      <c r="AB2296" s="35"/>
      <c r="AC2296" s="35"/>
      <c r="AD2296" s="35"/>
      <c r="AE2296" s="35"/>
      <c r="AF2296" s="35"/>
      <c r="AG2296" s="35"/>
      <c r="AH2296" s="35"/>
      <c r="AI2296" s="35"/>
      <c r="AJ2296" s="35"/>
      <c r="AK2296" s="35"/>
      <c r="AL2296" s="35"/>
      <c r="AM2296" s="35"/>
      <c r="AN2296" s="35"/>
      <c r="AO2296" s="35"/>
      <c r="AP2296" s="35"/>
      <c r="AQ2296" s="35"/>
      <c r="AR2296" s="35"/>
      <c r="AS2296" s="35"/>
      <c r="AT2296" s="35"/>
      <c r="AU2296" s="35"/>
      <c r="AV2296" s="35"/>
      <c r="AW2296" s="35"/>
      <c r="AX2296" s="35"/>
      <c r="AY2296" s="35"/>
      <c r="AZ2296" s="35"/>
      <c r="BA2296" s="35"/>
      <c r="BB2296" s="35"/>
      <c r="BC2296" s="35"/>
      <c r="BD2296" s="35"/>
      <c r="BE2296" s="35"/>
      <c r="BF2296" s="35"/>
      <c r="BG2296" s="35"/>
      <c r="BH2296" s="35"/>
      <c r="BI2296" s="35"/>
      <c r="BJ2296" s="35"/>
      <c r="BK2296" s="35"/>
      <c r="BL2296" s="35"/>
    </row>
    <row r="2297" spans="5:64" x14ac:dyDescent="0.25">
      <c r="E2297" s="32" t="str">
        <f t="shared" si="0"/>
        <v>select '0002515/4/08/06/2024' AGREEMENT_NO, 'MINDRAY MEDICAL INDONESIA' NPWP_NAME_OLD, 'PT. MINDRAY MEDICAL INDONESIA' NPWP_NAME_NEW union all</v>
      </c>
      <c r="F2297" s="35"/>
      <c r="G2297" s="35"/>
      <c r="H2297" s="35"/>
      <c r="I2297" s="35"/>
      <c r="J2297" s="35"/>
      <c r="K2297" s="35"/>
      <c r="L2297" s="35"/>
      <c r="M2297" s="35"/>
      <c r="N2297" s="35"/>
      <c r="O2297" s="35"/>
      <c r="P2297" s="35"/>
      <c r="Q2297" s="35"/>
      <c r="R2297" s="35"/>
      <c r="S2297" s="35"/>
      <c r="T2297" s="35"/>
      <c r="U2297" s="35"/>
      <c r="V2297" s="35"/>
      <c r="W2297" s="35"/>
      <c r="X2297" s="35"/>
      <c r="Y2297" s="35"/>
      <c r="Z2297" s="35"/>
      <c r="AA2297" s="35"/>
      <c r="AB2297" s="35"/>
      <c r="AC2297" s="35"/>
      <c r="AD2297" s="35"/>
      <c r="AE2297" s="35"/>
      <c r="AF2297" s="35"/>
      <c r="AG2297" s="35"/>
      <c r="AH2297" s="35"/>
      <c r="AI2297" s="35"/>
      <c r="AJ2297" s="35"/>
      <c r="AK2297" s="35"/>
      <c r="AL2297" s="35"/>
      <c r="AM2297" s="35"/>
      <c r="AN2297" s="35"/>
      <c r="AO2297" s="35"/>
      <c r="AP2297" s="35"/>
      <c r="AQ2297" s="35"/>
      <c r="AR2297" s="35"/>
      <c r="AS2297" s="35"/>
      <c r="AT2297" s="35"/>
      <c r="AU2297" s="35"/>
      <c r="AV2297" s="35"/>
      <c r="AW2297" s="35"/>
      <c r="AX2297" s="35"/>
      <c r="AY2297" s="35"/>
      <c r="AZ2297" s="35"/>
      <c r="BA2297" s="35"/>
      <c r="BB2297" s="35"/>
      <c r="BC2297" s="35"/>
      <c r="BD2297" s="35"/>
      <c r="BE2297" s="35"/>
      <c r="BF2297" s="35"/>
      <c r="BG2297" s="35"/>
      <c r="BH2297" s="35"/>
      <c r="BI2297" s="35"/>
      <c r="BJ2297" s="35"/>
      <c r="BK2297" s="35"/>
      <c r="BL2297" s="35"/>
    </row>
    <row r="2298" spans="5:64" x14ac:dyDescent="0.25">
      <c r="E2298" s="32" t="str">
        <f t="shared" si="0"/>
        <v>select '0002567/4/10/07/2024' AGREEMENT_NO, 'PINUS MERAH ABADI' NPWP_NAME_OLD, 'PT. PINUS MERAH ABADI' NPWP_NAME_NEW union all</v>
      </c>
      <c r="F2298" s="35"/>
      <c r="G2298" s="35"/>
      <c r="H2298" s="35"/>
      <c r="I2298" s="35"/>
      <c r="J2298" s="35"/>
      <c r="K2298" s="35"/>
      <c r="L2298" s="35"/>
      <c r="M2298" s="35"/>
      <c r="N2298" s="35"/>
      <c r="O2298" s="35"/>
      <c r="P2298" s="35"/>
      <c r="Q2298" s="35"/>
      <c r="R2298" s="35"/>
      <c r="S2298" s="35"/>
      <c r="T2298" s="35"/>
      <c r="U2298" s="35"/>
      <c r="V2298" s="35"/>
      <c r="W2298" s="35"/>
      <c r="X2298" s="35"/>
      <c r="Y2298" s="35"/>
      <c r="Z2298" s="35"/>
      <c r="AA2298" s="35"/>
      <c r="AB2298" s="35"/>
      <c r="AC2298" s="35"/>
      <c r="AD2298" s="35"/>
      <c r="AE2298" s="35"/>
      <c r="AF2298" s="35"/>
      <c r="AG2298" s="35"/>
      <c r="AH2298" s="35"/>
      <c r="AI2298" s="35"/>
      <c r="AJ2298" s="35"/>
      <c r="AK2298" s="35"/>
      <c r="AL2298" s="35"/>
      <c r="AM2298" s="35"/>
      <c r="AN2298" s="35"/>
      <c r="AO2298" s="35"/>
      <c r="AP2298" s="35"/>
      <c r="AQ2298" s="35"/>
      <c r="AR2298" s="35"/>
      <c r="AS2298" s="35"/>
      <c r="AT2298" s="35"/>
      <c r="AU2298" s="35"/>
      <c r="AV2298" s="35"/>
      <c r="AW2298" s="35"/>
      <c r="AX2298" s="35"/>
      <c r="AY2298" s="35"/>
      <c r="AZ2298" s="35"/>
      <c r="BA2298" s="35"/>
      <c r="BB2298" s="35"/>
      <c r="BC2298" s="35"/>
      <c r="BD2298" s="35"/>
      <c r="BE2298" s="35"/>
      <c r="BF2298" s="35"/>
      <c r="BG2298" s="35"/>
      <c r="BH2298" s="35"/>
      <c r="BI2298" s="35"/>
      <c r="BJ2298" s="35"/>
      <c r="BK2298" s="35"/>
      <c r="BL2298" s="35"/>
    </row>
    <row r="2299" spans="5:64" x14ac:dyDescent="0.25">
      <c r="E2299" s="32" t="str">
        <f t="shared" si="0"/>
        <v>select '0002586/4/10/07/2024' AGREEMENT_NO, 'PINUS MERAH ABADI' NPWP_NAME_OLD, 'PT. PINUS MERAH ABADI' NPWP_NAME_NEW union all</v>
      </c>
      <c r="F2299" s="35"/>
      <c r="G2299" s="35"/>
      <c r="H2299" s="35"/>
      <c r="I2299" s="35"/>
      <c r="J2299" s="35"/>
      <c r="K2299" s="35"/>
      <c r="L2299" s="35"/>
      <c r="M2299" s="35"/>
      <c r="N2299" s="35"/>
      <c r="O2299" s="35"/>
      <c r="P2299" s="35"/>
      <c r="Q2299" s="35"/>
      <c r="R2299" s="35"/>
      <c r="S2299" s="35"/>
      <c r="T2299" s="35"/>
      <c r="U2299" s="35"/>
      <c r="V2299" s="35"/>
      <c r="W2299" s="35"/>
      <c r="X2299" s="35"/>
      <c r="Y2299" s="35"/>
      <c r="Z2299" s="35"/>
      <c r="AA2299" s="35"/>
      <c r="AB2299" s="35"/>
      <c r="AC2299" s="35"/>
      <c r="AD2299" s="35"/>
      <c r="AE2299" s="35"/>
      <c r="AF2299" s="35"/>
      <c r="AG2299" s="35"/>
      <c r="AH2299" s="35"/>
      <c r="AI2299" s="35"/>
      <c r="AJ2299" s="35"/>
      <c r="AK2299" s="35"/>
      <c r="AL2299" s="35"/>
      <c r="AM2299" s="35"/>
      <c r="AN2299" s="35"/>
      <c r="AO2299" s="35"/>
      <c r="AP2299" s="35"/>
      <c r="AQ2299" s="35"/>
      <c r="AR2299" s="35"/>
      <c r="AS2299" s="35"/>
      <c r="AT2299" s="35"/>
      <c r="AU2299" s="35"/>
      <c r="AV2299" s="35"/>
      <c r="AW2299" s="35"/>
      <c r="AX2299" s="35"/>
      <c r="AY2299" s="35"/>
      <c r="AZ2299" s="35"/>
      <c r="BA2299" s="35"/>
      <c r="BB2299" s="35"/>
      <c r="BC2299" s="35"/>
      <c r="BD2299" s="35"/>
      <c r="BE2299" s="35"/>
      <c r="BF2299" s="35"/>
      <c r="BG2299" s="35"/>
      <c r="BH2299" s="35"/>
      <c r="BI2299" s="35"/>
      <c r="BJ2299" s="35"/>
      <c r="BK2299" s="35"/>
      <c r="BL2299" s="35"/>
    </row>
    <row r="2300" spans="5:64" x14ac:dyDescent="0.25">
      <c r="E2300" s="32" t="str">
        <f t="shared" si="0"/>
        <v>select '0002587/4/10/07/2024' AGREEMENT_NO, 'PINUS MERAH ABADI' NPWP_NAME_OLD, 'PT. PINUS MERAH ABADI' NPWP_NAME_NEW union all</v>
      </c>
      <c r="F2300" s="35"/>
      <c r="G2300" s="35"/>
      <c r="H2300" s="35"/>
      <c r="I2300" s="35"/>
      <c r="J2300" s="35"/>
      <c r="K2300" s="35"/>
      <c r="L2300" s="35"/>
      <c r="M2300" s="35"/>
      <c r="N2300" s="35"/>
      <c r="O2300" s="35"/>
      <c r="P2300" s="35"/>
      <c r="Q2300" s="35"/>
      <c r="R2300" s="35"/>
      <c r="S2300" s="35"/>
      <c r="T2300" s="35"/>
      <c r="U2300" s="35"/>
      <c r="V2300" s="35"/>
      <c r="W2300" s="35"/>
      <c r="X2300" s="35"/>
      <c r="Y2300" s="35"/>
      <c r="Z2300" s="35"/>
      <c r="AA2300" s="35"/>
      <c r="AB2300" s="35"/>
      <c r="AC2300" s="35"/>
      <c r="AD2300" s="35"/>
      <c r="AE2300" s="35"/>
      <c r="AF2300" s="35"/>
      <c r="AG2300" s="35"/>
      <c r="AH2300" s="35"/>
      <c r="AI2300" s="35"/>
      <c r="AJ2300" s="35"/>
      <c r="AK2300" s="35"/>
      <c r="AL2300" s="35"/>
      <c r="AM2300" s="35"/>
      <c r="AN2300" s="35"/>
      <c r="AO2300" s="35"/>
      <c r="AP2300" s="35"/>
      <c r="AQ2300" s="35"/>
      <c r="AR2300" s="35"/>
      <c r="AS2300" s="35"/>
      <c r="AT2300" s="35"/>
      <c r="AU2300" s="35"/>
      <c r="AV2300" s="35"/>
      <c r="AW2300" s="35"/>
      <c r="AX2300" s="35"/>
      <c r="AY2300" s="35"/>
      <c r="AZ2300" s="35"/>
      <c r="BA2300" s="35"/>
      <c r="BB2300" s="35"/>
      <c r="BC2300" s="35"/>
      <c r="BD2300" s="35"/>
      <c r="BE2300" s="35"/>
      <c r="BF2300" s="35"/>
      <c r="BG2300" s="35"/>
      <c r="BH2300" s="35"/>
      <c r="BI2300" s="35"/>
      <c r="BJ2300" s="35"/>
      <c r="BK2300" s="35"/>
      <c r="BL2300" s="35"/>
    </row>
    <row r="2301" spans="5:64" x14ac:dyDescent="0.25">
      <c r="E2301" s="32" t="str">
        <f t="shared" si="0"/>
        <v>select '0002613/4/10/07/2024' AGREEMENT_NO, 'SICEPAT EKSPRES INDONESIA' NPWP_NAME_OLD, 'PT. SICEPAT EKSPRES INDONESIA' NPWP_NAME_NEW union all</v>
      </c>
      <c r="F2301" s="35"/>
      <c r="G2301" s="35"/>
      <c r="H2301" s="35"/>
      <c r="I2301" s="35"/>
      <c r="J2301" s="35"/>
      <c r="K2301" s="35"/>
      <c r="L2301" s="35"/>
      <c r="M2301" s="35"/>
      <c r="N2301" s="35"/>
      <c r="O2301" s="35"/>
      <c r="P2301" s="35"/>
      <c r="Q2301" s="35"/>
      <c r="R2301" s="35"/>
      <c r="S2301" s="35"/>
      <c r="T2301" s="35"/>
      <c r="U2301" s="35"/>
      <c r="V2301" s="35"/>
      <c r="W2301" s="35"/>
      <c r="X2301" s="35"/>
      <c r="Y2301" s="35"/>
      <c r="Z2301" s="35"/>
      <c r="AA2301" s="35"/>
      <c r="AB2301" s="35"/>
      <c r="AC2301" s="35"/>
      <c r="AD2301" s="35"/>
      <c r="AE2301" s="35"/>
      <c r="AF2301" s="35"/>
      <c r="AG2301" s="35"/>
      <c r="AH2301" s="35"/>
      <c r="AI2301" s="35"/>
      <c r="AJ2301" s="35"/>
      <c r="AK2301" s="35"/>
      <c r="AL2301" s="35"/>
      <c r="AM2301" s="35"/>
      <c r="AN2301" s="35"/>
      <c r="AO2301" s="35"/>
      <c r="AP2301" s="35"/>
      <c r="AQ2301" s="35"/>
      <c r="AR2301" s="35"/>
      <c r="AS2301" s="35"/>
      <c r="AT2301" s="35"/>
      <c r="AU2301" s="35"/>
      <c r="AV2301" s="35"/>
      <c r="AW2301" s="35"/>
      <c r="AX2301" s="35"/>
      <c r="AY2301" s="35"/>
      <c r="AZ2301" s="35"/>
      <c r="BA2301" s="35"/>
      <c r="BB2301" s="35"/>
      <c r="BC2301" s="35"/>
      <c r="BD2301" s="35"/>
      <c r="BE2301" s="35"/>
      <c r="BF2301" s="35"/>
      <c r="BG2301" s="35"/>
      <c r="BH2301" s="35"/>
      <c r="BI2301" s="35"/>
      <c r="BJ2301" s="35"/>
      <c r="BK2301" s="35"/>
      <c r="BL2301" s="35"/>
    </row>
    <row r="2302" spans="5:64" x14ac:dyDescent="0.25">
      <c r="E2302" s="32" t="str">
        <f t="shared" si="0"/>
        <v>select '0002614/4/10/07/2024' AGREEMENT_NO, 'SICEPAT EKSPRES INDONESIA' NPWP_NAME_OLD, 'PT. SICEPAT EKSPRES INDONESIA' NPWP_NAME_NEW union all</v>
      </c>
      <c r="F2302" s="35"/>
      <c r="G2302" s="35"/>
      <c r="H2302" s="35"/>
      <c r="I2302" s="35"/>
      <c r="J2302" s="35"/>
      <c r="K2302" s="35"/>
      <c r="L2302" s="35"/>
      <c r="M2302" s="35"/>
      <c r="N2302" s="35"/>
      <c r="O2302" s="35"/>
      <c r="P2302" s="35"/>
      <c r="Q2302" s="35"/>
      <c r="R2302" s="35"/>
      <c r="S2302" s="35"/>
      <c r="T2302" s="35"/>
      <c r="U2302" s="35"/>
      <c r="V2302" s="35"/>
      <c r="W2302" s="35"/>
      <c r="X2302" s="35"/>
      <c r="Y2302" s="35"/>
      <c r="Z2302" s="35"/>
      <c r="AA2302" s="35"/>
      <c r="AB2302" s="35"/>
      <c r="AC2302" s="35"/>
      <c r="AD2302" s="35"/>
      <c r="AE2302" s="35"/>
      <c r="AF2302" s="35"/>
      <c r="AG2302" s="35"/>
      <c r="AH2302" s="35"/>
      <c r="AI2302" s="35"/>
      <c r="AJ2302" s="35"/>
      <c r="AK2302" s="35"/>
      <c r="AL2302" s="35"/>
      <c r="AM2302" s="35"/>
      <c r="AN2302" s="35"/>
      <c r="AO2302" s="35"/>
      <c r="AP2302" s="35"/>
      <c r="AQ2302" s="35"/>
      <c r="AR2302" s="35"/>
      <c r="AS2302" s="35"/>
      <c r="AT2302" s="35"/>
      <c r="AU2302" s="35"/>
      <c r="AV2302" s="35"/>
      <c r="AW2302" s="35"/>
      <c r="AX2302" s="35"/>
      <c r="AY2302" s="35"/>
      <c r="AZ2302" s="35"/>
      <c r="BA2302" s="35"/>
      <c r="BB2302" s="35"/>
      <c r="BC2302" s="35"/>
      <c r="BD2302" s="35"/>
      <c r="BE2302" s="35"/>
      <c r="BF2302" s="35"/>
      <c r="BG2302" s="35"/>
      <c r="BH2302" s="35"/>
      <c r="BI2302" s="35"/>
      <c r="BJ2302" s="35"/>
      <c r="BK2302" s="35"/>
      <c r="BL2302" s="35"/>
    </row>
    <row r="2303" spans="5:64" x14ac:dyDescent="0.25">
      <c r="E2303" s="26"/>
      <c r="F2303" s="15"/>
      <c r="G2303" s="15"/>
      <c r="H2303" s="15"/>
      <c r="I2303" s="15"/>
      <c r="J2303" s="15"/>
      <c r="K2303" s="15"/>
      <c r="L2303" s="15"/>
      <c r="M2303" s="15"/>
      <c r="N2303" s="15"/>
      <c r="O2303" s="15"/>
      <c r="P2303" s="15"/>
      <c r="Q2303" s="15"/>
      <c r="R2303" s="15"/>
      <c r="S2303" s="15"/>
      <c r="T2303" s="15"/>
      <c r="U2303" s="15"/>
      <c r="V2303" s="15"/>
      <c r="W2303" s="15"/>
      <c r="X2303" s="15"/>
      <c r="Y2303" s="15"/>
      <c r="Z2303" s="15"/>
      <c r="AA2303" s="15"/>
    </row>
    <row r="2304" spans="5:64" customFormat="1" x14ac:dyDescent="0.25">
      <c r="E2304" s="26" t="s">
        <v>145</v>
      </c>
      <c r="F2304" s="27"/>
      <c r="G2304" s="27"/>
      <c r="H2304" s="27"/>
      <c r="I2304" s="27"/>
      <c r="J2304" s="27"/>
      <c r="K2304" s="27"/>
      <c r="L2304" s="27"/>
      <c r="M2304" s="27"/>
      <c r="N2304" s="27"/>
      <c r="O2304" s="27"/>
      <c r="P2304" s="27"/>
      <c r="Q2304" s="27"/>
      <c r="R2304" s="27"/>
      <c r="S2304" s="27"/>
      <c r="T2304" s="27"/>
      <c r="U2304" s="27"/>
      <c r="V2304" s="27"/>
      <c r="W2304" s="27"/>
      <c r="X2304" s="27"/>
      <c r="Y2304" s="27"/>
      <c r="Z2304" s="27"/>
      <c r="AA2304" s="27"/>
    </row>
    <row r="2305" spans="5:27" customFormat="1" x14ac:dyDescent="0.25">
      <c r="E2305" s="26" t="s">
        <v>146</v>
      </c>
      <c r="F2305" s="27"/>
      <c r="G2305" s="27"/>
      <c r="H2305" s="27"/>
      <c r="I2305" s="27"/>
      <c r="J2305" s="27"/>
      <c r="K2305" s="27"/>
      <c r="L2305" s="27"/>
      <c r="M2305" s="27"/>
      <c r="N2305" s="27"/>
      <c r="O2305" s="27"/>
      <c r="P2305" s="27"/>
      <c r="Q2305" s="27"/>
      <c r="R2305" s="27"/>
      <c r="S2305" s="27"/>
      <c r="T2305" s="27"/>
      <c r="U2305" s="27"/>
      <c r="V2305" s="27"/>
      <c r="W2305" s="27"/>
      <c r="X2305" s="27"/>
      <c r="Y2305" s="27"/>
      <c r="Z2305" s="27"/>
      <c r="AA2305" s="27"/>
    </row>
    <row r="2306" spans="5:27" customFormat="1" x14ac:dyDescent="0.25">
      <c r="E2306" s="26"/>
      <c r="F2306" s="27"/>
      <c r="G2306" s="27"/>
      <c r="H2306" s="27"/>
      <c r="I2306" s="27"/>
      <c r="J2306" s="27"/>
      <c r="K2306" s="27"/>
      <c r="L2306" s="27"/>
      <c r="M2306" s="27"/>
      <c r="N2306" s="27"/>
      <c r="O2306" s="27"/>
      <c r="P2306" s="27"/>
      <c r="Q2306" s="27"/>
      <c r="R2306" s="27"/>
      <c r="S2306" s="27"/>
      <c r="T2306" s="27"/>
      <c r="U2306" s="27"/>
      <c r="V2306" s="27"/>
      <c r="W2306" s="27"/>
      <c r="X2306" s="27"/>
      <c r="Y2306" s="27"/>
      <c r="Z2306" s="27"/>
      <c r="AA2306" s="27"/>
    </row>
    <row r="2307" spans="5:27" customFormat="1" x14ac:dyDescent="0.25">
      <c r="E2307" s="26" t="s">
        <v>147</v>
      </c>
      <c r="F2307" s="27"/>
      <c r="G2307" s="27"/>
      <c r="H2307" s="27"/>
      <c r="I2307" s="27"/>
      <c r="J2307" s="27"/>
      <c r="K2307" s="27"/>
      <c r="L2307" s="27"/>
      <c r="M2307" s="27"/>
      <c r="N2307" s="27"/>
      <c r="O2307" s="27"/>
      <c r="P2307" s="27"/>
      <c r="Q2307" s="27"/>
      <c r="R2307" s="27"/>
      <c r="S2307" s="27"/>
      <c r="T2307" s="27"/>
      <c r="U2307" s="27"/>
      <c r="V2307" s="27"/>
      <c r="W2307" s="27"/>
      <c r="X2307" s="27"/>
      <c r="Y2307" s="27"/>
      <c r="Z2307" s="27"/>
      <c r="AA2307" s="27"/>
    </row>
    <row r="2308" spans="5:27" x14ac:dyDescent="0.25">
      <c r="E2308"/>
    </row>
    <row r="2309" spans="5:27" x14ac:dyDescent="0.25">
      <c r="E2309" s="1" t="s">
        <v>41</v>
      </c>
      <c r="M2309" s="1" t="s">
        <v>175</v>
      </c>
      <c r="W2309" s="1" t="s">
        <v>141</v>
      </c>
    </row>
    <row r="2310" spans="5:27" x14ac:dyDescent="0.25">
      <c r="E2310" s="3" t="s">
        <v>1677</v>
      </c>
      <c r="M2310" s="3" t="s">
        <v>342</v>
      </c>
      <c r="W2310" s="3" t="s">
        <v>208</v>
      </c>
    </row>
    <row r="2311" spans="5:27" x14ac:dyDescent="0.25">
      <c r="E2311" s="3" t="s">
        <v>1674</v>
      </c>
      <c r="M2311" s="3" t="s">
        <v>1675</v>
      </c>
      <c r="W2311" s="3" t="s">
        <v>1676</v>
      </c>
    </row>
    <row r="2312" spans="5:27" x14ac:dyDescent="0.25">
      <c r="E2312" s="3" t="s">
        <v>1678</v>
      </c>
      <c r="M2312" s="3" t="s">
        <v>1679</v>
      </c>
      <c r="W2312" s="3" t="s">
        <v>1680</v>
      </c>
    </row>
    <row r="2313" spans="5:27" x14ac:dyDescent="0.25">
      <c r="E2313" s="3" t="s">
        <v>1681</v>
      </c>
      <c r="M2313" s="3" t="s">
        <v>1679</v>
      </c>
      <c r="W2313" s="3" t="s">
        <v>1680</v>
      </c>
    </row>
    <row r="2314" spans="5:27" x14ac:dyDescent="0.25">
      <c r="E2314" s="3" t="s">
        <v>1682</v>
      </c>
      <c r="M2314" s="3" t="s">
        <v>1679</v>
      </c>
      <c r="W2314" s="3" t="s">
        <v>1680</v>
      </c>
    </row>
    <row r="2315" spans="5:27" x14ac:dyDescent="0.25">
      <c r="E2315" s="3" t="s">
        <v>1683</v>
      </c>
      <c r="M2315" s="3" t="s">
        <v>1684</v>
      </c>
      <c r="W2315" s="3" t="s">
        <v>1685</v>
      </c>
    </row>
    <row r="2316" spans="5:27" x14ac:dyDescent="0.25">
      <c r="E2316" s="3" t="s">
        <v>1686</v>
      </c>
      <c r="M2316" s="3" t="s">
        <v>1684</v>
      </c>
      <c r="W2316" s="3" t="s">
        <v>1685</v>
      </c>
    </row>
    <row r="2317" spans="5:27" x14ac:dyDescent="0.25">
      <c r="E2317" s="3" t="s">
        <v>1670</v>
      </c>
      <c r="M2317" s="3" t="s">
        <v>1671</v>
      </c>
      <c r="W2317" s="3" t="s">
        <v>1672</v>
      </c>
    </row>
    <row r="2318" spans="5:27" x14ac:dyDescent="0.25">
      <c r="E2318" s="3" t="s">
        <v>1673</v>
      </c>
      <c r="M2318" s="3" t="s">
        <v>1671</v>
      </c>
      <c r="W2318" s="3" t="s">
        <v>1672</v>
      </c>
    </row>
    <row r="2320" spans="5:27" customFormat="1" x14ac:dyDescent="0.25">
      <c r="E2320" s="28" t="s">
        <v>22</v>
      </c>
      <c r="F2320" s="29"/>
      <c r="G2320" s="29"/>
      <c r="H2320" s="29"/>
      <c r="I2320" s="29"/>
      <c r="J2320" s="29"/>
      <c r="K2320" s="29"/>
    </row>
    <row r="2321" spans="5:70" customFormat="1" x14ac:dyDescent="0.25">
      <c r="E2321" s="28"/>
      <c r="F2321" s="29"/>
      <c r="G2321" s="29"/>
      <c r="H2321" s="29"/>
      <c r="I2321" s="29"/>
      <c r="J2321" s="29"/>
      <c r="K2321" s="29"/>
    </row>
    <row r="2322" spans="5:70" customFormat="1" x14ac:dyDescent="0.25">
      <c r="E2322" s="56" t="str">
        <f t="shared" ref="E2322:E2330" si="1">"update IFINOPL.dbo.AGREEMENT_ASSET set NPWP_NAME = '" &amp; TRIM(W2310) &amp; "' where AGREEMENT_NO = replace('" &amp; TRIM(E2310) &amp; "', '/', '.');"</f>
        <v>update IFINOPL.dbo.AGREEMENT_ASSET set NPWP_NAME = 'PT. MINDRAY MEDICAL INDONESIA' where AGREEMENT_NO = replace('0002515/4/08/06/2024', '/', '.');</v>
      </c>
      <c r="F2322" s="45"/>
      <c r="G2322" s="45"/>
      <c r="H2322" s="45"/>
      <c r="I2322" s="45"/>
      <c r="J2322" s="45"/>
      <c r="K2322" s="45"/>
      <c r="L2322" s="45"/>
      <c r="M2322" s="45"/>
      <c r="N2322" s="45"/>
      <c r="O2322" s="45"/>
      <c r="P2322" s="45"/>
      <c r="Q2322" s="45"/>
      <c r="R2322" s="45"/>
      <c r="S2322" s="45"/>
      <c r="T2322" s="45"/>
      <c r="U2322" s="45"/>
      <c r="V2322" s="45"/>
      <c r="W2322" s="45"/>
      <c r="X2322" s="45"/>
      <c r="Y2322" s="45"/>
      <c r="Z2322" s="45"/>
      <c r="AA2322" s="45"/>
      <c r="AB2322" s="45"/>
      <c r="AC2322" s="45"/>
      <c r="AD2322" s="45"/>
      <c r="AE2322" s="45"/>
      <c r="AF2322" s="45"/>
      <c r="AG2322" s="45"/>
      <c r="AH2322" s="45"/>
      <c r="AI2322" s="45"/>
      <c r="AJ2322" s="45"/>
      <c r="AK2322" s="45"/>
      <c r="AL2322" s="45"/>
      <c r="AM2322" s="45"/>
      <c r="AN2322" s="45"/>
      <c r="AO2322" s="45"/>
      <c r="AP2322" s="45"/>
      <c r="AQ2322" s="45"/>
      <c r="AR2322" s="45"/>
      <c r="AS2322" s="45"/>
      <c r="AT2322" s="45"/>
      <c r="AU2322" s="45"/>
      <c r="AV2322" s="45"/>
      <c r="AW2322" s="45"/>
      <c r="AX2322" s="45"/>
      <c r="AY2322" s="45"/>
      <c r="AZ2322" s="45"/>
      <c r="BA2322" s="45"/>
      <c r="BB2322" s="45"/>
      <c r="BC2322" s="45"/>
      <c r="BD2322" s="45"/>
      <c r="BE2322" s="45"/>
      <c r="BF2322" s="45"/>
      <c r="BG2322" s="45"/>
      <c r="BH2322" s="45"/>
      <c r="BI2322" s="45"/>
      <c r="BJ2322" s="45"/>
      <c r="BK2322" s="45"/>
      <c r="BL2322" s="45"/>
      <c r="BM2322" s="45"/>
    </row>
    <row r="2323" spans="5:70" customFormat="1" x14ac:dyDescent="0.25">
      <c r="E2323" s="56" t="str">
        <f t="shared" si="1"/>
        <v>update IFINOPL.dbo.AGREEMENT_ASSET set NPWP_NAME = 'PT. MCLOGI ARK INDONESIA' where AGREEMENT_NO = replace('0002538/4/08/06/2024', '/', '.');</v>
      </c>
      <c r="F2323" s="45"/>
      <c r="G2323" s="45"/>
      <c r="H2323" s="45"/>
      <c r="I2323" s="45"/>
      <c r="J2323" s="45"/>
      <c r="K2323" s="45"/>
      <c r="L2323" s="45"/>
      <c r="M2323" s="45"/>
      <c r="N2323" s="45"/>
      <c r="O2323" s="45"/>
      <c r="P2323" s="45"/>
      <c r="Q2323" s="45"/>
      <c r="R2323" s="45"/>
      <c r="S2323" s="45"/>
      <c r="T2323" s="45"/>
      <c r="U2323" s="45"/>
      <c r="V2323" s="45"/>
      <c r="W2323" s="45"/>
      <c r="X2323" s="45"/>
      <c r="Y2323" s="45"/>
      <c r="Z2323" s="45"/>
      <c r="AA2323" s="45"/>
      <c r="AB2323" s="45"/>
      <c r="AC2323" s="45"/>
      <c r="AD2323" s="45"/>
      <c r="AE2323" s="45"/>
      <c r="AF2323" s="45"/>
      <c r="AG2323" s="45"/>
      <c r="AH2323" s="45"/>
      <c r="AI2323" s="45"/>
      <c r="AJ2323" s="45"/>
      <c r="AK2323" s="45"/>
      <c r="AL2323" s="45"/>
      <c r="AM2323" s="45"/>
      <c r="AN2323" s="45"/>
      <c r="AO2323" s="45"/>
      <c r="AP2323" s="45"/>
      <c r="AQ2323" s="45"/>
      <c r="AR2323" s="45"/>
      <c r="AS2323" s="45"/>
      <c r="AT2323" s="45"/>
      <c r="AU2323" s="45"/>
      <c r="AV2323" s="45"/>
      <c r="AW2323" s="45"/>
      <c r="AX2323" s="45"/>
      <c r="AY2323" s="45"/>
      <c r="AZ2323" s="45"/>
      <c r="BA2323" s="45"/>
      <c r="BB2323" s="45"/>
      <c r="BC2323" s="45"/>
      <c r="BD2323" s="45"/>
      <c r="BE2323" s="45"/>
      <c r="BF2323" s="45"/>
      <c r="BG2323" s="45"/>
      <c r="BH2323" s="45"/>
      <c r="BI2323" s="45"/>
      <c r="BJ2323" s="45"/>
      <c r="BK2323" s="45"/>
      <c r="BL2323" s="45"/>
      <c r="BM2323" s="45"/>
    </row>
    <row r="2324" spans="5:70" customFormat="1" x14ac:dyDescent="0.25">
      <c r="E2324" s="56" t="str">
        <f t="shared" si="1"/>
        <v>update IFINOPL.dbo.AGREEMENT_ASSET set NPWP_NAME = 'PT. PINUS MERAH ABADI' where AGREEMENT_NO = replace('0002567/4/10/07/2024', '/', '.');</v>
      </c>
      <c r="F2324" s="45"/>
      <c r="G2324" s="45"/>
      <c r="H2324" s="45"/>
      <c r="I2324" s="45"/>
      <c r="J2324" s="45"/>
      <c r="K2324" s="45"/>
      <c r="L2324" s="45"/>
      <c r="M2324" s="45"/>
      <c r="N2324" s="45"/>
      <c r="O2324" s="45"/>
      <c r="P2324" s="45"/>
      <c r="Q2324" s="45"/>
      <c r="R2324" s="45"/>
      <c r="S2324" s="45"/>
      <c r="T2324" s="45"/>
      <c r="U2324" s="45"/>
      <c r="V2324" s="45"/>
      <c r="W2324" s="45"/>
      <c r="X2324" s="45"/>
      <c r="Y2324" s="45"/>
      <c r="Z2324" s="45"/>
      <c r="AA2324" s="45"/>
      <c r="AB2324" s="45"/>
      <c r="AC2324" s="45"/>
      <c r="AD2324" s="45"/>
      <c r="AE2324" s="45"/>
      <c r="AF2324" s="45"/>
      <c r="AG2324" s="45"/>
      <c r="AH2324" s="45"/>
      <c r="AI2324" s="45"/>
      <c r="AJ2324" s="45"/>
      <c r="AK2324" s="45"/>
      <c r="AL2324" s="45"/>
      <c r="AM2324" s="45"/>
      <c r="AN2324" s="45"/>
      <c r="AO2324" s="45"/>
      <c r="AP2324" s="45"/>
      <c r="AQ2324" s="45"/>
      <c r="AR2324" s="45"/>
      <c r="AS2324" s="45"/>
      <c r="AT2324" s="45"/>
      <c r="AU2324" s="45"/>
      <c r="AV2324" s="45"/>
      <c r="AW2324" s="45"/>
      <c r="AX2324" s="45"/>
      <c r="AY2324" s="45"/>
      <c r="AZ2324" s="45"/>
      <c r="BA2324" s="45"/>
      <c r="BB2324" s="45"/>
      <c r="BC2324" s="45"/>
      <c r="BD2324" s="45"/>
      <c r="BE2324" s="45"/>
      <c r="BF2324" s="45"/>
      <c r="BG2324" s="45"/>
      <c r="BH2324" s="45"/>
      <c r="BI2324" s="45"/>
      <c r="BJ2324" s="45"/>
      <c r="BK2324" s="45"/>
      <c r="BL2324" s="45"/>
      <c r="BM2324" s="45"/>
    </row>
    <row r="2325" spans="5:70" customFormat="1" x14ac:dyDescent="0.25">
      <c r="E2325" s="56" t="str">
        <f t="shared" si="1"/>
        <v>update IFINOPL.dbo.AGREEMENT_ASSET set NPWP_NAME = 'PT. PINUS MERAH ABADI' where AGREEMENT_NO = replace('0002586/4/10/07/2024', '/', '.');</v>
      </c>
      <c r="F2325" s="45"/>
      <c r="G2325" s="45"/>
      <c r="H2325" s="45"/>
      <c r="I2325" s="45"/>
      <c r="J2325" s="45"/>
      <c r="K2325" s="45"/>
      <c r="L2325" s="45"/>
      <c r="M2325" s="45"/>
      <c r="N2325" s="45"/>
      <c r="O2325" s="45"/>
      <c r="P2325" s="45"/>
      <c r="Q2325" s="45"/>
      <c r="R2325" s="45"/>
      <c r="S2325" s="45"/>
      <c r="T2325" s="45"/>
      <c r="U2325" s="45"/>
      <c r="V2325" s="45"/>
      <c r="W2325" s="45"/>
      <c r="X2325" s="45"/>
      <c r="Y2325" s="45"/>
      <c r="Z2325" s="45"/>
      <c r="AA2325" s="45"/>
      <c r="AB2325" s="45"/>
      <c r="AC2325" s="45"/>
      <c r="AD2325" s="45"/>
      <c r="AE2325" s="45"/>
      <c r="AF2325" s="45"/>
      <c r="AG2325" s="45"/>
      <c r="AH2325" s="45"/>
      <c r="AI2325" s="45"/>
      <c r="AJ2325" s="45"/>
      <c r="AK2325" s="45"/>
      <c r="AL2325" s="45"/>
      <c r="AM2325" s="45"/>
      <c r="AN2325" s="45"/>
      <c r="AO2325" s="45"/>
      <c r="AP2325" s="45"/>
      <c r="AQ2325" s="45"/>
      <c r="AR2325" s="45"/>
      <c r="AS2325" s="45"/>
      <c r="AT2325" s="45"/>
      <c r="AU2325" s="45"/>
      <c r="AV2325" s="45"/>
      <c r="AW2325" s="45"/>
      <c r="AX2325" s="45"/>
      <c r="AY2325" s="45"/>
      <c r="AZ2325" s="45"/>
      <c r="BA2325" s="45"/>
      <c r="BB2325" s="45"/>
      <c r="BC2325" s="45"/>
      <c r="BD2325" s="45"/>
      <c r="BE2325" s="45"/>
      <c r="BF2325" s="45"/>
      <c r="BG2325" s="45"/>
      <c r="BH2325" s="45"/>
      <c r="BI2325" s="45"/>
      <c r="BJ2325" s="45"/>
      <c r="BK2325" s="45"/>
      <c r="BL2325" s="45"/>
      <c r="BM2325" s="45"/>
    </row>
    <row r="2326" spans="5:70" customFormat="1" x14ac:dyDescent="0.25">
      <c r="E2326" s="56" t="str">
        <f t="shared" si="1"/>
        <v>update IFINOPL.dbo.AGREEMENT_ASSET set NPWP_NAME = 'PT. PINUS MERAH ABADI' where AGREEMENT_NO = replace('0002587/4/10/07/2024', '/', '.');</v>
      </c>
      <c r="F2326" s="45"/>
      <c r="G2326" s="45"/>
      <c r="H2326" s="45"/>
      <c r="I2326" s="45"/>
      <c r="J2326" s="45"/>
      <c r="K2326" s="45"/>
      <c r="L2326" s="45"/>
      <c r="M2326" s="45"/>
      <c r="N2326" s="45"/>
      <c r="O2326" s="45"/>
      <c r="P2326" s="45"/>
      <c r="Q2326" s="45"/>
      <c r="R2326" s="45"/>
      <c r="S2326" s="45"/>
      <c r="T2326" s="45"/>
      <c r="U2326" s="45"/>
      <c r="V2326" s="45"/>
      <c r="W2326" s="45"/>
      <c r="X2326" s="45"/>
      <c r="Y2326" s="45"/>
      <c r="Z2326" s="45"/>
      <c r="AA2326" s="45"/>
      <c r="AB2326" s="45"/>
      <c r="AC2326" s="45"/>
      <c r="AD2326" s="45"/>
      <c r="AE2326" s="45"/>
      <c r="AF2326" s="45"/>
      <c r="AG2326" s="45"/>
      <c r="AH2326" s="45"/>
      <c r="AI2326" s="45"/>
      <c r="AJ2326" s="45"/>
      <c r="AK2326" s="45"/>
      <c r="AL2326" s="45"/>
      <c r="AM2326" s="45"/>
      <c r="AN2326" s="45"/>
      <c r="AO2326" s="45"/>
      <c r="AP2326" s="45"/>
      <c r="AQ2326" s="45"/>
      <c r="AR2326" s="45"/>
      <c r="AS2326" s="45"/>
      <c r="AT2326" s="45"/>
      <c r="AU2326" s="45"/>
      <c r="AV2326" s="45"/>
      <c r="AW2326" s="45"/>
      <c r="AX2326" s="45"/>
      <c r="AY2326" s="45"/>
      <c r="AZ2326" s="45"/>
      <c r="BA2326" s="45"/>
      <c r="BB2326" s="45"/>
      <c r="BC2326" s="45"/>
      <c r="BD2326" s="45"/>
      <c r="BE2326" s="45"/>
      <c r="BF2326" s="45"/>
      <c r="BG2326" s="45"/>
      <c r="BH2326" s="45"/>
      <c r="BI2326" s="45"/>
      <c r="BJ2326" s="45"/>
      <c r="BK2326" s="45"/>
      <c r="BL2326" s="45"/>
      <c r="BM2326" s="45"/>
    </row>
    <row r="2327" spans="5:70" customFormat="1" x14ac:dyDescent="0.25">
      <c r="E2327" s="56" t="str">
        <f t="shared" si="1"/>
        <v>update IFINOPL.dbo.AGREEMENT_ASSET set NPWP_NAME = 'PT. SICEPAT EKSPRES INDONESIA' where AGREEMENT_NO = replace('0002613/4/10/07/2024', '/', '.');</v>
      </c>
      <c r="F2327" s="45"/>
      <c r="G2327" s="45"/>
      <c r="H2327" s="45"/>
      <c r="I2327" s="45"/>
      <c r="J2327" s="45"/>
      <c r="K2327" s="45"/>
      <c r="L2327" s="45"/>
      <c r="M2327" s="45"/>
      <c r="N2327" s="45"/>
      <c r="O2327" s="45"/>
      <c r="P2327" s="45"/>
      <c r="Q2327" s="45"/>
      <c r="R2327" s="45"/>
      <c r="S2327" s="45"/>
      <c r="T2327" s="45"/>
      <c r="U2327" s="45"/>
      <c r="V2327" s="45"/>
      <c r="W2327" s="45"/>
      <c r="X2327" s="45"/>
      <c r="Y2327" s="45"/>
      <c r="Z2327" s="45"/>
      <c r="AA2327" s="45"/>
      <c r="AB2327" s="45"/>
      <c r="AC2327" s="45"/>
      <c r="AD2327" s="45"/>
      <c r="AE2327" s="45"/>
      <c r="AF2327" s="45"/>
      <c r="AG2327" s="45"/>
      <c r="AH2327" s="45"/>
      <c r="AI2327" s="45"/>
      <c r="AJ2327" s="45"/>
      <c r="AK2327" s="45"/>
      <c r="AL2327" s="45"/>
      <c r="AM2327" s="45"/>
      <c r="AN2327" s="45"/>
      <c r="AO2327" s="45"/>
      <c r="AP2327" s="45"/>
      <c r="AQ2327" s="45"/>
      <c r="AR2327" s="45"/>
      <c r="AS2327" s="45"/>
      <c r="AT2327" s="45"/>
      <c r="AU2327" s="45"/>
      <c r="AV2327" s="45"/>
      <c r="AW2327" s="45"/>
      <c r="AX2327" s="45"/>
      <c r="AY2327" s="45"/>
      <c r="AZ2327" s="45"/>
      <c r="BA2327" s="45"/>
      <c r="BB2327" s="45"/>
      <c r="BC2327" s="45"/>
      <c r="BD2327" s="45"/>
      <c r="BE2327" s="45"/>
      <c r="BF2327" s="45"/>
      <c r="BG2327" s="45"/>
      <c r="BH2327" s="45"/>
      <c r="BI2327" s="45"/>
      <c r="BJ2327" s="45"/>
      <c r="BK2327" s="45"/>
      <c r="BL2327" s="45"/>
      <c r="BM2327" s="45"/>
    </row>
    <row r="2328" spans="5:70" customFormat="1" x14ac:dyDescent="0.25">
      <c r="E2328" s="56" t="str">
        <f t="shared" si="1"/>
        <v>update IFINOPL.dbo.AGREEMENT_ASSET set NPWP_NAME = 'PT. SICEPAT EKSPRES INDONESIA' where AGREEMENT_NO = replace('0002614/4/10/07/2024', '/', '.');</v>
      </c>
      <c r="F2328" s="45"/>
      <c r="G2328" s="45"/>
      <c r="H2328" s="45"/>
      <c r="I2328" s="45"/>
      <c r="J2328" s="45"/>
      <c r="K2328" s="45"/>
      <c r="L2328" s="45"/>
      <c r="M2328" s="45"/>
      <c r="N2328" s="45"/>
      <c r="O2328" s="45"/>
      <c r="P2328" s="45"/>
      <c r="Q2328" s="45"/>
      <c r="R2328" s="45"/>
      <c r="S2328" s="45"/>
      <c r="T2328" s="45"/>
      <c r="U2328" s="45"/>
      <c r="V2328" s="45"/>
      <c r="W2328" s="45"/>
      <c r="X2328" s="45"/>
      <c r="Y2328" s="45"/>
      <c r="Z2328" s="45"/>
      <c r="AA2328" s="45"/>
      <c r="AB2328" s="45"/>
      <c r="AC2328" s="45"/>
      <c r="AD2328" s="45"/>
      <c r="AE2328" s="45"/>
      <c r="AF2328" s="45"/>
      <c r="AG2328" s="45"/>
      <c r="AH2328" s="45"/>
      <c r="AI2328" s="45"/>
      <c r="AJ2328" s="45"/>
      <c r="AK2328" s="45"/>
      <c r="AL2328" s="45"/>
      <c r="AM2328" s="45"/>
      <c r="AN2328" s="45"/>
      <c r="AO2328" s="45"/>
      <c r="AP2328" s="45"/>
      <c r="AQ2328" s="45"/>
      <c r="AR2328" s="45"/>
      <c r="AS2328" s="45"/>
      <c r="AT2328" s="45"/>
      <c r="AU2328" s="45"/>
      <c r="AV2328" s="45"/>
      <c r="AW2328" s="45"/>
      <c r="AX2328" s="45"/>
      <c r="AY2328" s="45"/>
      <c r="AZ2328" s="45"/>
      <c r="BA2328" s="45"/>
      <c r="BB2328" s="45"/>
      <c r="BC2328" s="45"/>
      <c r="BD2328" s="45"/>
      <c r="BE2328" s="45"/>
      <c r="BF2328" s="45"/>
      <c r="BG2328" s="45"/>
      <c r="BH2328" s="45"/>
      <c r="BI2328" s="45"/>
      <c r="BJ2328" s="45"/>
      <c r="BK2328" s="45"/>
      <c r="BL2328" s="45"/>
      <c r="BM2328" s="45"/>
    </row>
    <row r="2329" spans="5:70" customFormat="1" x14ac:dyDescent="0.25">
      <c r="E2329" s="56" t="str">
        <f t="shared" si="1"/>
        <v>update IFINOPL.dbo.AGREEMENT_ASSET set NPWP_NAME = 'PT. NUSANTARA EKSPRES KILAT' where AGREEMENT_NO = replace('0002638/4/01/07/2024', '/', '.');</v>
      </c>
      <c r="F2329" s="45"/>
      <c r="G2329" s="45"/>
      <c r="H2329" s="45"/>
      <c r="I2329" s="45"/>
      <c r="J2329" s="45"/>
      <c r="K2329" s="45"/>
      <c r="L2329" s="45"/>
      <c r="M2329" s="45"/>
      <c r="N2329" s="45"/>
      <c r="O2329" s="45"/>
      <c r="P2329" s="45"/>
      <c r="Q2329" s="45"/>
      <c r="R2329" s="45"/>
      <c r="S2329" s="45"/>
      <c r="T2329" s="45"/>
      <c r="U2329" s="45"/>
      <c r="V2329" s="45"/>
      <c r="W2329" s="45"/>
      <c r="X2329" s="45"/>
      <c r="Y2329" s="45"/>
      <c r="Z2329" s="45"/>
      <c r="AA2329" s="45"/>
      <c r="AB2329" s="45"/>
      <c r="AC2329" s="45"/>
      <c r="AD2329" s="45"/>
      <c r="AE2329" s="45"/>
      <c r="AF2329" s="45"/>
      <c r="AG2329" s="45"/>
      <c r="AH2329" s="45"/>
      <c r="AI2329" s="45"/>
      <c r="AJ2329" s="45"/>
      <c r="AK2329" s="45"/>
      <c r="AL2329" s="45"/>
      <c r="AM2329" s="45"/>
      <c r="AN2329" s="45"/>
      <c r="AO2329" s="45"/>
      <c r="AP2329" s="45"/>
      <c r="AQ2329" s="45"/>
      <c r="AR2329" s="45"/>
      <c r="AS2329" s="45"/>
      <c r="AT2329" s="45"/>
      <c r="AU2329" s="45"/>
      <c r="AV2329" s="45"/>
      <c r="AW2329" s="45"/>
      <c r="AX2329" s="45"/>
      <c r="AY2329" s="45"/>
      <c r="AZ2329" s="45"/>
      <c r="BA2329" s="45"/>
      <c r="BB2329" s="45"/>
      <c r="BC2329" s="45"/>
      <c r="BD2329" s="45"/>
      <c r="BE2329" s="45"/>
      <c r="BF2329" s="45"/>
      <c r="BG2329" s="45"/>
      <c r="BH2329" s="45"/>
      <c r="BI2329" s="45"/>
      <c r="BJ2329" s="45"/>
      <c r="BK2329" s="45"/>
      <c r="BL2329" s="45"/>
      <c r="BM2329" s="45"/>
    </row>
    <row r="2330" spans="5:70" customFormat="1" x14ac:dyDescent="0.25">
      <c r="E2330" s="56" t="str">
        <f t="shared" si="1"/>
        <v>update IFINOPL.dbo.AGREEMENT_ASSET set NPWP_NAME = 'PT. NUSANTARA EKSPRES KILAT' where AGREEMENT_NO = replace('0002639/4/01/07/2024', '/', '.');</v>
      </c>
      <c r="F2330" s="45"/>
      <c r="G2330" s="45"/>
      <c r="H2330" s="45"/>
      <c r="I2330" s="45"/>
      <c r="J2330" s="45"/>
      <c r="K2330" s="45"/>
      <c r="L2330" s="45"/>
      <c r="M2330" s="45"/>
      <c r="N2330" s="45"/>
      <c r="O2330" s="45"/>
      <c r="P2330" s="45"/>
      <c r="Q2330" s="45"/>
      <c r="R2330" s="45"/>
      <c r="S2330" s="45"/>
      <c r="T2330" s="45"/>
      <c r="U2330" s="45"/>
      <c r="V2330" s="45"/>
      <c r="W2330" s="45"/>
      <c r="X2330" s="45"/>
      <c r="Y2330" s="45"/>
      <c r="Z2330" s="45"/>
      <c r="AA2330" s="45"/>
      <c r="AB2330" s="45"/>
      <c r="AC2330" s="45"/>
      <c r="AD2330" s="45"/>
      <c r="AE2330" s="45"/>
      <c r="AF2330" s="45"/>
      <c r="AG2330" s="45"/>
      <c r="AH2330" s="45"/>
      <c r="AI2330" s="45"/>
      <c r="AJ2330" s="45"/>
      <c r="AK2330" s="45"/>
      <c r="AL2330" s="45"/>
      <c r="AM2330" s="45"/>
      <c r="AN2330" s="45"/>
      <c r="AO2330" s="45"/>
      <c r="AP2330" s="45"/>
      <c r="AQ2330" s="45"/>
      <c r="AR2330" s="45"/>
      <c r="AS2330" s="45"/>
      <c r="AT2330" s="45"/>
      <c r="AU2330" s="45"/>
      <c r="AV2330" s="45"/>
      <c r="AW2330" s="45"/>
      <c r="AX2330" s="45"/>
      <c r="AY2330" s="45"/>
      <c r="AZ2330" s="45"/>
      <c r="BA2330" s="45"/>
      <c r="BB2330" s="45"/>
      <c r="BC2330" s="45"/>
      <c r="BD2330" s="45"/>
      <c r="BE2330" s="45"/>
      <c r="BF2330" s="45"/>
      <c r="BG2330" s="45"/>
      <c r="BH2330" s="45"/>
      <c r="BI2330" s="45"/>
      <c r="BJ2330" s="45"/>
      <c r="BK2330" s="45"/>
      <c r="BL2330" s="45"/>
      <c r="BM2330" s="45"/>
    </row>
    <row r="2331" spans="5:70" customFormat="1" x14ac:dyDescent="0.25">
      <c r="E2331" s="28"/>
      <c r="F2331" s="29"/>
      <c r="G2331" s="29"/>
      <c r="H2331" s="29"/>
      <c r="I2331" s="29"/>
      <c r="J2331" s="29"/>
      <c r="K2331" s="29"/>
    </row>
    <row r="2332" spans="5:70" customFormat="1" x14ac:dyDescent="0.25">
      <c r="E2332" s="28" t="s">
        <v>29</v>
      </c>
      <c r="F2332" s="29"/>
      <c r="G2332" s="29"/>
      <c r="H2332" s="29"/>
      <c r="I2332" s="29"/>
      <c r="J2332" s="29"/>
      <c r="K2332" s="29"/>
    </row>
    <row r="2333" spans="5:70" customFormat="1" x14ac:dyDescent="0.25">
      <c r="E2333" s="28" t="s">
        <v>24</v>
      </c>
      <c r="F2333" s="29"/>
      <c r="G2333" s="29"/>
      <c r="H2333" s="29"/>
      <c r="I2333" s="29"/>
      <c r="J2333" s="29"/>
      <c r="K2333" s="29"/>
    </row>
    <row r="2334" spans="5:70" customFormat="1" x14ac:dyDescent="0.25"/>
    <row r="2335" spans="5:70" customFormat="1" x14ac:dyDescent="0.25">
      <c r="E2335" s="1" t="s">
        <v>4</v>
      </c>
      <c r="F2335" s="3"/>
      <c r="G2335" s="3"/>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c r="BG2335" s="3"/>
      <c r="BH2335" s="3"/>
      <c r="BI2335" s="3"/>
      <c r="BJ2335" s="3"/>
      <c r="BK2335" s="3"/>
      <c r="BL2335" s="3"/>
      <c r="BM2335" s="3"/>
      <c r="BN2335" s="3"/>
      <c r="BO2335" s="3"/>
      <c r="BP2335" s="3"/>
      <c r="BQ2335" s="3"/>
      <c r="BR2335" s="1" t="s">
        <v>5</v>
      </c>
    </row>
    <row r="2379" spans="5:5" customFormat="1" x14ac:dyDescent="0.25">
      <c r="E2379" s="22" t="s">
        <v>1708</v>
      </c>
    </row>
    <row r="2380" spans="5:5" customFormat="1" x14ac:dyDescent="0.25">
      <c r="E2380" t="s">
        <v>1709</v>
      </c>
    </row>
    <row r="2381" spans="5:5" customFormat="1" x14ac:dyDescent="0.25"/>
    <row r="2382" spans="5:5" customFormat="1" x14ac:dyDescent="0.25"/>
    <row r="2383" spans="5:5" customFormat="1" x14ac:dyDescent="0.25"/>
    <row r="2384" spans="5:5"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13" spans="3:5" x14ac:dyDescent="0.25">
      <c r="C2413" s="21">
        <v>0</v>
      </c>
      <c r="E2413" s="1" t="s">
        <v>1690</v>
      </c>
    </row>
    <row r="2414" spans="3:5" x14ac:dyDescent="0.25">
      <c r="E2414" s="3" t="s">
        <v>1691</v>
      </c>
    </row>
    <row r="2415" spans="3:5" x14ac:dyDescent="0.25">
      <c r="E2415" s="1" t="s">
        <v>1692</v>
      </c>
    </row>
    <row r="2416" spans="3:5" x14ac:dyDescent="0.25">
      <c r="E2416" s="3" t="s">
        <v>149</v>
      </c>
    </row>
    <row r="2418" spans="5:5" x14ac:dyDescent="0.25">
      <c r="E2418" s="54" t="s">
        <v>142</v>
      </c>
    </row>
    <row r="2419" spans="5:5" x14ac:dyDescent="0.25">
      <c r="E2419" s="3" t="s">
        <v>217</v>
      </c>
    </row>
    <row r="2421" spans="5:5" x14ac:dyDescent="0.25">
      <c r="E2421" s="54" t="s">
        <v>219</v>
      </c>
    </row>
    <row r="2422" spans="5:5" x14ac:dyDescent="0.25">
      <c r="E2422" s="3" t="s">
        <v>279</v>
      </c>
    </row>
    <row r="2424" spans="5:5" x14ac:dyDescent="0.25">
      <c r="E2424" s="54" t="s">
        <v>220</v>
      </c>
    </row>
    <row r="2425" spans="5:5" x14ac:dyDescent="0.25">
      <c r="E2425" s="3" t="s">
        <v>593</v>
      </c>
    </row>
    <row r="2427" spans="5:5" x14ac:dyDescent="0.25">
      <c r="E2427" s="54" t="s">
        <v>99</v>
      </c>
    </row>
    <row r="2428" spans="5:5" x14ac:dyDescent="0.25">
      <c r="E2428" s="3" t="s">
        <v>1693</v>
      </c>
    </row>
    <row r="2430" spans="5:5" x14ac:dyDescent="0.25">
      <c r="E2430" s="54" t="s">
        <v>100</v>
      </c>
    </row>
    <row r="2431" spans="5:5" x14ac:dyDescent="0.25">
      <c r="E2431" s="3" t="s">
        <v>1694</v>
      </c>
    </row>
    <row r="2433" spans="5:45" x14ac:dyDescent="0.25">
      <c r="E2433" s="54" t="s">
        <v>104</v>
      </c>
    </row>
    <row r="2434" spans="5:45" x14ac:dyDescent="0.25">
      <c r="E2434" s="3" t="s">
        <v>1695</v>
      </c>
    </row>
    <row r="2436" spans="5:45" x14ac:dyDescent="0.25">
      <c r="E2436" s="54" t="s">
        <v>101</v>
      </c>
    </row>
    <row r="2437" spans="5:45" x14ac:dyDescent="0.25">
      <c r="E2437" s="1" t="s">
        <v>1696</v>
      </c>
    </row>
    <row r="2439" spans="5:45" customFormat="1" x14ac:dyDescent="0.25">
      <c r="E2439" s="26" t="s">
        <v>32</v>
      </c>
      <c r="F2439" s="27"/>
      <c r="G2439" s="27"/>
      <c r="H2439" s="27"/>
      <c r="I2439" s="27"/>
      <c r="J2439" s="27"/>
      <c r="K2439" s="27"/>
      <c r="L2439" s="27"/>
      <c r="M2439" s="27"/>
      <c r="N2439" s="27"/>
      <c r="O2439" s="27"/>
      <c r="P2439" s="27"/>
      <c r="Q2439" s="27"/>
      <c r="R2439" s="27"/>
      <c r="S2439" s="27"/>
      <c r="T2439" s="27"/>
      <c r="U2439" s="27"/>
      <c r="V2439" s="27"/>
      <c r="W2439" s="27"/>
      <c r="Y2439" s="28" t="s">
        <v>22</v>
      </c>
      <c r="Z2439" s="29"/>
      <c r="AA2439" s="29"/>
      <c r="AB2439" s="29"/>
      <c r="AC2439" s="29"/>
      <c r="AD2439" s="29"/>
      <c r="AE2439" s="29"/>
      <c r="AF2439" s="29"/>
      <c r="AG2439" s="29"/>
      <c r="AH2439" s="29"/>
      <c r="AI2439" s="29"/>
      <c r="AJ2439" s="29"/>
      <c r="AK2439" s="29"/>
      <c r="AL2439" s="29"/>
      <c r="AM2439" s="29"/>
      <c r="AN2439" s="29"/>
      <c r="AO2439" s="29"/>
      <c r="AP2439" s="29"/>
      <c r="AQ2439" s="29"/>
      <c r="AR2439" s="29"/>
      <c r="AS2439" s="29"/>
    </row>
    <row r="2440" spans="5:45" customFormat="1" x14ac:dyDescent="0.25">
      <c r="E2440" s="26" t="s">
        <v>1710</v>
      </c>
      <c r="F2440" s="27"/>
      <c r="G2440" s="27"/>
      <c r="H2440" s="27"/>
      <c r="I2440" s="27"/>
      <c r="J2440" s="27"/>
      <c r="K2440" s="27"/>
      <c r="L2440" s="27"/>
      <c r="M2440" s="27"/>
      <c r="N2440" s="27"/>
      <c r="O2440" s="27"/>
      <c r="P2440" s="27"/>
      <c r="Q2440" s="27"/>
      <c r="R2440" s="27"/>
      <c r="S2440" s="27"/>
      <c r="T2440" s="27"/>
      <c r="U2440" s="27"/>
      <c r="V2440" s="27"/>
      <c r="W2440" s="27"/>
      <c r="Y2440" s="28"/>
      <c r="Z2440" s="29"/>
      <c r="AA2440" s="29"/>
      <c r="AB2440" s="29"/>
      <c r="AC2440" s="29"/>
      <c r="AD2440" s="29"/>
      <c r="AE2440" s="29"/>
      <c r="AF2440" s="29"/>
      <c r="AG2440" s="29"/>
      <c r="AH2440" s="29"/>
      <c r="AI2440" s="29"/>
      <c r="AJ2440" s="29"/>
      <c r="AK2440" s="29"/>
      <c r="AL2440" s="29"/>
      <c r="AM2440" s="29"/>
      <c r="AN2440" s="29"/>
      <c r="AO2440" s="29"/>
      <c r="AP2440" s="29"/>
      <c r="AQ2440" s="29"/>
      <c r="AR2440" s="29"/>
      <c r="AS2440" s="29"/>
    </row>
    <row r="2441" spans="5:45" customFormat="1" x14ac:dyDescent="0.25">
      <c r="E2441" s="26" t="s">
        <v>1711</v>
      </c>
      <c r="F2441" s="27"/>
      <c r="G2441" s="27"/>
      <c r="H2441" s="27"/>
      <c r="I2441" s="27"/>
      <c r="J2441" s="27"/>
      <c r="K2441" s="27"/>
      <c r="L2441" s="27"/>
      <c r="M2441" s="27"/>
      <c r="N2441" s="27"/>
      <c r="O2441" s="27"/>
      <c r="P2441" s="27"/>
      <c r="Q2441" s="27"/>
      <c r="R2441" s="27"/>
      <c r="S2441" s="27"/>
      <c r="T2441" s="27"/>
      <c r="U2441" s="27"/>
      <c r="V2441" s="27"/>
      <c r="W2441" s="27"/>
      <c r="Y2441" s="28" t="s">
        <v>282</v>
      </c>
      <c r="Z2441" s="29"/>
      <c r="AA2441" s="29"/>
      <c r="AB2441" s="29"/>
      <c r="AC2441" s="29"/>
      <c r="AD2441" s="29"/>
      <c r="AE2441" s="29"/>
      <c r="AF2441" s="29"/>
      <c r="AG2441" s="29"/>
      <c r="AH2441" s="29"/>
      <c r="AI2441" s="29"/>
      <c r="AJ2441" s="29"/>
      <c r="AK2441" s="29"/>
      <c r="AL2441" s="29"/>
      <c r="AM2441" s="29"/>
      <c r="AN2441" s="29"/>
      <c r="AO2441" s="29"/>
      <c r="AP2441" s="29"/>
      <c r="AQ2441" s="29"/>
      <c r="AR2441" s="29"/>
      <c r="AS2441" s="29"/>
    </row>
    <row r="2442" spans="5:45" customFormat="1" x14ac:dyDescent="0.25">
      <c r="E2442" s="26"/>
      <c r="F2442" s="27"/>
      <c r="G2442" s="27"/>
      <c r="H2442" s="27"/>
      <c r="I2442" s="27"/>
      <c r="J2442" s="27"/>
      <c r="K2442" s="27"/>
      <c r="L2442" s="27"/>
      <c r="M2442" s="27"/>
      <c r="N2442" s="27"/>
      <c r="O2442" s="27"/>
      <c r="P2442" s="27"/>
      <c r="Q2442" s="27"/>
      <c r="R2442" s="27"/>
      <c r="S2442" s="27"/>
      <c r="T2442" s="27"/>
      <c r="U2442" s="27"/>
      <c r="V2442" s="27"/>
      <c r="W2442" s="27"/>
      <c r="Y2442" s="28" t="s">
        <v>23</v>
      </c>
      <c r="Z2442" s="29"/>
      <c r="AA2442" s="29"/>
      <c r="AB2442" s="29"/>
      <c r="AC2442" s="29"/>
      <c r="AD2442" s="29"/>
      <c r="AE2442" s="29"/>
      <c r="AF2442" s="29"/>
      <c r="AG2442" s="29"/>
      <c r="AH2442" s="29"/>
      <c r="AI2442" s="29"/>
      <c r="AJ2442" s="29"/>
      <c r="AK2442" s="29"/>
      <c r="AL2442" s="29"/>
      <c r="AM2442" s="29"/>
      <c r="AN2442" s="29"/>
      <c r="AO2442" s="29"/>
      <c r="AP2442" s="29"/>
      <c r="AQ2442" s="29"/>
      <c r="AR2442" s="29"/>
      <c r="AS2442" s="29"/>
    </row>
    <row r="2443" spans="5:45" customFormat="1" x14ac:dyDescent="0.25">
      <c r="E2443" s="26" t="s">
        <v>176</v>
      </c>
      <c r="F2443" s="27"/>
      <c r="G2443" s="27"/>
      <c r="H2443" s="27"/>
      <c r="I2443" s="27"/>
      <c r="J2443" s="27"/>
      <c r="K2443" s="27"/>
      <c r="L2443" s="27"/>
      <c r="M2443" s="27"/>
      <c r="N2443" s="27"/>
      <c r="O2443" s="27"/>
      <c r="P2443" s="27"/>
      <c r="Q2443" s="27"/>
      <c r="R2443" s="27"/>
      <c r="S2443" s="27"/>
      <c r="T2443" s="27"/>
      <c r="U2443" s="27"/>
      <c r="V2443" s="27"/>
      <c r="W2443" s="27"/>
      <c r="Y2443" s="28" t="s">
        <v>1716</v>
      </c>
      <c r="Z2443" s="29"/>
      <c r="AA2443" s="29"/>
      <c r="AB2443" s="29"/>
      <c r="AC2443" s="29"/>
      <c r="AD2443" s="29"/>
      <c r="AE2443" s="29"/>
      <c r="AF2443" s="29"/>
      <c r="AG2443" s="29"/>
      <c r="AH2443" s="29"/>
      <c r="AI2443" s="29"/>
      <c r="AJ2443" s="29"/>
      <c r="AK2443" s="29"/>
      <c r="AL2443" s="29"/>
      <c r="AM2443" s="29"/>
      <c r="AN2443" s="29"/>
      <c r="AO2443" s="29"/>
      <c r="AP2443" s="29"/>
      <c r="AQ2443" s="29"/>
      <c r="AR2443" s="29"/>
      <c r="AS2443" s="29"/>
    </row>
    <row r="2444" spans="5:45" customFormat="1" x14ac:dyDescent="0.25">
      <c r="E2444" s="26"/>
      <c r="F2444" s="27"/>
      <c r="G2444" s="27"/>
      <c r="H2444" s="27"/>
      <c r="I2444" s="27"/>
      <c r="J2444" s="27"/>
      <c r="K2444" s="27"/>
      <c r="L2444" s="27"/>
      <c r="M2444" s="27"/>
      <c r="N2444" s="27"/>
      <c r="O2444" s="27"/>
      <c r="P2444" s="27"/>
      <c r="Q2444" s="27"/>
      <c r="R2444" s="27"/>
      <c r="S2444" s="27"/>
      <c r="T2444" s="27"/>
      <c r="U2444" s="27"/>
      <c r="V2444" s="27"/>
      <c r="W2444" s="27"/>
      <c r="Y2444" s="28" t="s">
        <v>283</v>
      </c>
      <c r="Z2444" s="29"/>
      <c r="AA2444" s="29"/>
      <c r="AB2444" s="29"/>
      <c r="AC2444" s="29"/>
      <c r="AD2444" s="29"/>
      <c r="AE2444" s="29"/>
      <c r="AF2444" s="29"/>
      <c r="AG2444" s="29"/>
      <c r="AH2444" s="29"/>
      <c r="AI2444" s="29"/>
      <c r="AJ2444" s="29"/>
      <c r="AK2444" s="29"/>
      <c r="AL2444" s="29"/>
      <c r="AM2444" s="29"/>
      <c r="AN2444" s="29"/>
      <c r="AO2444" s="29"/>
      <c r="AP2444" s="29"/>
      <c r="AQ2444" s="29"/>
      <c r="AR2444" s="29"/>
      <c r="AS2444" s="29"/>
    </row>
    <row r="2445" spans="5:45" customFormat="1" x14ac:dyDescent="0.25">
      <c r="E2445" s="26" t="s">
        <v>177</v>
      </c>
      <c r="F2445" s="27"/>
      <c r="G2445" s="27"/>
      <c r="H2445" s="27"/>
      <c r="I2445" s="27"/>
      <c r="J2445" s="27"/>
      <c r="K2445" s="27"/>
      <c r="L2445" s="27"/>
      <c r="M2445" s="27"/>
      <c r="N2445" s="27"/>
      <c r="O2445" s="27"/>
      <c r="P2445" s="27"/>
      <c r="Q2445" s="27"/>
      <c r="R2445" s="27"/>
      <c r="S2445" s="27"/>
      <c r="T2445" s="27"/>
      <c r="U2445" s="27"/>
      <c r="V2445" s="27"/>
      <c r="W2445" s="27"/>
      <c r="Y2445" s="28" t="s">
        <v>1603</v>
      </c>
      <c r="Z2445" s="29"/>
      <c r="AA2445" s="29"/>
      <c r="AB2445" s="29"/>
      <c r="AC2445" s="29"/>
      <c r="AD2445" s="29"/>
      <c r="AE2445" s="29"/>
      <c r="AF2445" s="29"/>
      <c r="AG2445" s="29"/>
      <c r="AH2445" s="29"/>
      <c r="AI2445" s="29"/>
      <c r="AJ2445" s="29"/>
      <c r="AK2445" s="29"/>
      <c r="AL2445" s="29"/>
      <c r="AM2445" s="29"/>
      <c r="AN2445" s="29"/>
      <c r="AO2445" s="29"/>
      <c r="AP2445" s="29"/>
      <c r="AQ2445" s="29"/>
      <c r="AR2445" s="29"/>
      <c r="AS2445" s="29"/>
    </row>
    <row r="2446" spans="5:45" customFormat="1" x14ac:dyDescent="0.25">
      <c r="E2446" s="26" t="s">
        <v>36</v>
      </c>
      <c r="F2446" s="27"/>
      <c r="G2446" s="27"/>
      <c r="H2446" s="27"/>
      <c r="I2446" s="27"/>
      <c r="J2446" s="27"/>
      <c r="K2446" s="27"/>
      <c r="L2446" s="27"/>
      <c r="M2446" s="27"/>
      <c r="N2446" s="27"/>
      <c r="O2446" s="27"/>
      <c r="P2446" s="27"/>
      <c r="Q2446" s="27"/>
      <c r="R2446" s="27"/>
      <c r="S2446" s="27"/>
      <c r="T2446" s="27"/>
      <c r="U2446" s="27"/>
      <c r="V2446" s="27"/>
      <c r="W2446" s="27"/>
      <c r="Y2446" s="28" t="s">
        <v>1717</v>
      </c>
      <c r="Z2446" s="29"/>
      <c r="AA2446" s="29"/>
      <c r="AB2446" s="29"/>
      <c r="AC2446" s="29"/>
      <c r="AD2446" s="29"/>
      <c r="AE2446" s="29"/>
      <c r="AF2446" s="29"/>
      <c r="AG2446" s="29"/>
      <c r="AH2446" s="29"/>
      <c r="AI2446" s="29"/>
      <c r="AJ2446" s="29"/>
      <c r="AK2446" s="29"/>
      <c r="AL2446" s="29"/>
      <c r="AM2446" s="29"/>
      <c r="AN2446" s="29"/>
      <c r="AO2446" s="29"/>
      <c r="AP2446" s="29"/>
      <c r="AQ2446" s="29"/>
      <c r="AR2446" s="29"/>
      <c r="AS2446" s="29"/>
    </row>
    <row r="2447" spans="5:45" customFormat="1" x14ac:dyDescent="0.25">
      <c r="E2447" s="26"/>
      <c r="F2447" s="27"/>
      <c r="G2447" s="27"/>
      <c r="H2447" s="27"/>
      <c r="I2447" s="27"/>
      <c r="J2447" s="27"/>
      <c r="K2447" s="27"/>
      <c r="L2447" s="27"/>
      <c r="M2447" s="27"/>
      <c r="N2447" s="27"/>
      <c r="O2447" s="27"/>
      <c r="P2447" s="27"/>
      <c r="Q2447" s="27"/>
      <c r="R2447" s="27"/>
      <c r="S2447" s="27"/>
      <c r="T2447" s="27"/>
      <c r="U2447" s="27"/>
      <c r="V2447" s="27"/>
      <c r="W2447" s="27"/>
      <c r="Y2447" s="28" t="s">
        <v>1718</v>
      </c>
      <c r="Z2447" s="29"/>
      <c r="AA2447" s="29"/>
      <c r="AB2447" s="29"/>
      <c r="AC2447" s="29"/>
      <c r="AD2447" s="29"/>
      <c r="AE2447" s="29"/>
      <c r="AF2447" s="29"/>
      <c r="AG2447" s="29"/>
      <c r="AH2447" s="29"/>
      <c r="AI2447" s="29"/>
      <c r="AJ2447" s="29"/>
      <c r="AK2447" s="29"/>
      <c r="AL2447" s="29"/>
      <c r="AM2447" s="29"/>
      <c r="AN2447" s="29"/>
      <c r="AO2447" s="29"/>
      <c r="AP2447" s="29"/>
      <c r="AQ2447" s="29"/>
      <c r="AR2447" s="29"/>
      <c r="AS2447" s="29"/>
    </row>
    <row r="2448" spans="5:45" customFormat="1" x14ac:dyDescent="0.25">
      <c r="E2448" s="47" t="s">
        <v>1712</v>
      </c>
      <c r="F2448" s="27"/>
      <c r="G2448" s="27"/>
      <c r="H2448" s="27"/>
      <c r="I2448" s="27"/>
      <c r="J2448" s="27"/>
      <c r="K2448" s="27"/>
      <c r="L2448" s="27"/>
      <c r="M2448" s="27"/>
      <c r="N2448" s="27"/>
      <c r="O2448" s="27"/>
      <c r="P2448" s="27"/>
      <c r="Q2448" s="27"/>
      <c r="R2448" s="27"/>
      <c r="S2448" s="27"/>
      <c r="T2448" s="27"/>
      <c r="U2448" s="27"/>
      <c r="V2448" s="27"/>
      <c r="W2448" s="27"/>
      <c r="Y2448" s="28"/>
      <c r="Z2448" s="29"/>
      <c r="AA2448" s="29"/>
      <c r="AB2448" s="29"/>
      <c r="AC2448" s="29"/>
      <c r="AD2448" s="29"/>
      <c r="AE2448" s="29"/>
      <c r="AF2448" s="29"/>
      <c r="AG2448" s="29"/>
      <c r="AH2448" s="29"/>
      <c r="AI2448" s="29"/>
      <c r="AJ2448" s="29"/>
      <c r="AK2448" s="29"/>
      <c r="AL2448" s="29"/>
      <c r="AM2448" s="29"/>
      <c r="AN2448" s="29"/>
      <c r="AO2448" s="29"/>
      <c r="AP2448" s="29"/>
      <c r="AQ2448" s="29"/>
      <c r="AR2448" s="29"/>
      <c r="AS2448" s="29"/>
    </row>
    <row r="2449" spans="5:92" customFormat="1" x14ac:dyDescent="0.25">
      <c r="E2449" s="47" t="s">
        <v>1713</v>
      </c>
      <c r="F2449" s="27"/>
      <c r="G2449" s="27"/>
      <c r="H2449" s="27"/>
      <c r="I2449" s="27"/>
      <c r="J2449" s="27"/>
      <c r="K2449" s="27"/>
      <c r="L2449" s="27"/>
      <c r="M2449" s="27"/>
      <c r="N2449" s="27"/>
      <c r="O2449" s="27"/>
      <c r="P2449" s="27"/>
      <c r="Q2449" s="27"/>
      <c r="R2449" s="27"/>
      <c r="S2449" s="27"/>
      <c r="T2449" s="27"/>
      <c r="U2449" s="27"/>
      <c r="V2449" s="27"/>
      <c r="W2449" s="27"/>
      <c r="Y2449" s="28" t="s">
        <v>29</v>
      </c>
      <c r="Z2449" s="29"/>
      <c r="AA2449" s="29"/>
      <c r="AB2449" s="29"/>
      <c r="AC2449" s="29"/>
      <c r="AD2449" s="29"/>
      <c r="AE2449" s="29"/>
      <c r="AF2449" s="29"/>
      <c r="AG2449" s="29"/>
      <c r="AH2449" s="29"/>
      <c r="AI2449" s="29"/>
      <c r="AJ2449" s="29"/>
      <c r="AK2449" s="29"/>
      <c r="AL2449" s="29"/>
      <c r="AM2449" s="29"/>
      <c r="AN2449" s="29"/>
      <c r="AO2449" s="29"/>
      <c r="AP2449" s="29"/>
      <c r="AQ2449" s="29"/>
      <c r="AR2449" s="29"/>
      <c r="AS2449" s="29"/>
    </row>
    <row r="2450" spans="5:92" customFormat="1" x14ac:dyDescent="0.25">
      <c r="E2450" s="26"/>
      <c r="F2450" s="27"/>
      <c r="G2450" s="27"/>
      <c r="H2450" s="27"/>
      <c r="I2450" s="27"/>
      <c r="J2450" s="27"/>
      <c r="K2450" s="27"/>
      <c r="L2450" s="27"/>
      <c r="M2450" s="27"/>
      <c r="N2450" s="27"/>
      <c r="O2450" s="27"/>
      <c r="P2450" s="27"/>
      <c r="Q2450" s="27"/>
      <c r="R2450" s="27"/>
      <c r="S2450" s="27"/>
      <c r="T2450" s="27"/>
      <c r="U2450" s="27"/>
      <c r="V2450" s="27"/>
      <c r="W2450" s="27"/>
      <c r="Y2450" s="28" t="s">
        <v>24</v>
      </c>
      <c r="Z2450" s="29"/>
      <c r="AA2450" s="29"/>
      <c r="AB2450" s="29"/>
      <c r="AC2450" s="29"/>
      <c r="AD2450" s="29"/>
      <c r="AE2450" s="29"/>
      <c r="AF2450" s="29"/>
      <c r="AG2450" s="29"/>
      <c r="AH2450" s="29"/>
      <c r="AI2450" s="29"/>
      <c r="AJ2450" s="29"/>
      <c r="AK2450" s="29"/>
      <c r="AL2450" s="29"/>
      <c r="AM2450" s="29"/>
      <c r="AN2450" s="29"/>
      <c r="AO2450" s="29"/>
      <c r="AP2450" s="29"/>
      <c r="AQ2450" s="29"/>
      <c r="AR2450" s="29"/>
      <c r="AS2450" s="29"/>
    </row>
    <row r="2451" spans="5:92" customFormat="1" x14ac:dyDescent="0.25">
      <c r="E2451" s="47" t="s">
        <v>1714</v>
      </c>
      <c r="F2451" s="27"/>
      <c r="G2451" s="27"/>
      <c r="H2451" s="27"/>
      <c r="I2451" s="27"/>
      <c r="J2451" s="27"/>
      <c r="K2451" s="27"/>
      <c r="L2451" s="27"/>
      <c r="M2451" s="27"/>
      <c r="N2451" s="27"/>
      <c r="O2451" s="27"/>
      <c r="P2451" s="27"/>
      <c r="Q2451" s="27"/>
      <c r="R2451" s="27"/>
      <c r="S2451" s="27"/>
      <c r="T2451" s="27"/>
      <c r="U2451" s="27"/>
      <c r="V2451" s="27"/>
      <c r="W2451" s="27"/>
    </row>
    <row r="2452" spans="5:92" customFormat="1" x14ac:dyDescent="0.25">
      <c r="E2452" s="47" t="s">
        <v>1478</v>
      </c>
      <c r="F2452" s="27"/>
      <c r="G2452" s="27"/>
      <c r="H2452" s="27"/>
      <c r="I2452" s="27"/>
      <c r="J2452" s="27"/>
      <c r="K2452" s="27"/>
      <c r="L2452" s="27"/>
      <c r="M2452" s="27"/>
      <c r="N2452" s="27"/>
      <c r="O2452" s="27"/>
      <c r="P2452" s="27"/>
      <c r="Q2452" s="27"/>
      <c r="R2452" s="27"/>
      <c r="S2452" s="27"/>
      <c r="T2452" s="27"/>
      <c r="U2452" s="27"/>
      <c r="V2452" s="27"/>
      <c r="W2452" s="27"/>
    </row>
    <row r="2453" spans="5:92" customFormat="1" x14ac:dyDescent="0.25">
      <c r="E2453" s="26"/>
      <c r="F2453" s="27"/>
      <c r="G2453" s="27"/>
      <c r="H2453" s="27"/>
      <c r="I2453" s="27"/>
      <c r="J2453" s="27"/>
      <c r="K2453" s="27"/>
      <c r="L2453" s="27"/>
      <c r="M2453" s="27"/>
      <c r="N2453" s="27"/>
      <c r="O2453" s="27"/>
      <c r="P2453" s="27"/>
      <c r="Q2453" s="27"/>
      <c r="R2453" s="27"/>
      <c r="S2453" s="27"/>
      <c r="T2453" s="27"/>
      <c r="U2453" s="27"/>
      <c r="V2453" s="27"/>
      <c r="W2453" s="27"/>
    </row>
    <row r="2454" spans="5:92" customFormat="1" x14ac:dyDescent="0.25">
      <c r="E2454" s="26" t="s">
        <v>1715</v>
      </c>
      <c r="F2454" s="27"/>
      <c r="G2454" s="27"/>
      <c r="H2454" s="27"/>
      <c r="I2454" s="27"/>
      <c r="J2454" s="27"/>
      <c r="K2454" s="27"/>
      <c r="L2454" s="27"/>
      <c r="M2454" s="27"/>
      <c r="N2454" s="27"/>
      <c r="O2454" s="27"/>
      <c r="P2454" s="27"/>
      <c r="Q2454" s="27"/>
      <c r="R2454" s="27"/>
      <c r="S2454" s="27"/>
      <c r="T2454" s="27"/>
      <c r="U2454" s="27"/>
      <c r="V2454" s="27"/>
      <c r="W2454" s="27"/>
    </row>
    <row r="2455" spans="5:92" customFormat="1" x14ac:dyDescent="0.25"/>
    <row r="2456" spans="5:92" customFormat="1" x14ac:dyDescent="0.25">
      <c r="E2456" s="2" t="s">
        <v>4</v>
      </c>
      <c r="CN2456" s="2" t="s">
        <v>5</v>
      </c>
    </row>
    <row r="2457" spans="5:92" customFormat="1" x14ac:dyDescent="0.25"/>
    <row r="2458" spans="5:92" customFormat="1" x14ac:dyDescent="0.25"/>
    <row r="2459" spans="5:92" customFormat="1" x14ac:dyDescent="0.25"/>
    <row r="2460" spans="5:92" customFormat="1" x14ac:dyDescent="0.25"/>
    <row r="2461" spans="5:92" customFormat="1" x14ac:dyDescent="0.25"/>
    <row r="2462" spans="5:92" customFormat="1" x14ac:dyDescent="0.25"/>
    <row r="2463" spans="5:92" customFormat="1" x14ac:dyDescent="0.25"/>
    <row r="2464" spans="5:92"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spans="5:5" customFormat="1" x14ac:dyDescent="0.25"/>
    <row r="2514" spans="5:5" customFormat="1" x14ac:dyDescent="0.25"/>
    <row r="2515" spans="5:5" customFormat="1" x14ac:dyDescent="0.25"/>
    <row r="2516" spans="5:5" customFormat="1" x14ac:dyDescent="0.25"/>
    <row r="2517" spans="5:5" customFormat="1" x14ac:dyDescent="0.25"/>
    <row r="2518" spans="5:5" customFormat="1" x14ac:dyDescent="0.25"/>
    <row r="2519" spans="5:5" customFormat="1" x14ac:dyDescent="0.25"/>
    <row r="2520" spans="5:5" customFormat="1" x14ac:dyDescent="0.25"/>
    <row r="2521" spans="5:5" customFormat="1" x14ac:dyDescent="0.25"/>
    <row r="2522" spans="5:5" customFormat="1" x14ac:dyDescent="0.25"/>
    <row r="2523" spans="5:5" customFormat="1" x14ac:dyDescent="0.25"/>
    <row r="2524" spans="5:5" customFormat="1" x14ac:dyDescent="0.25"/>
    <row r="2525" spans="5:5" customFormat="1" x14ac:dyDescent="0.25"/>
    <row r="2526" spans="5:5" customFormat="1" x14ac:dyDescent="0.25"/>
    <row r="2527" spans="5:5" customFormat="1" x14ac:dyDescent="0.25">
      <c r="E2527" s="22" t="s">
        <v>1719</v>
      </c>
    </row>
    <row r="2528" spans="5:5" customFormat="1" x14ac:dyDescent="0.25">
      <c r="E2528" t="s">
        <v>1720</v>
      </c>
    </row>
    <row r="2529" spans="3:5" customFormat="1" x14ac:dyDescent="0.25"/>
    <row r="2530" spans="3:5" customFormat="1" x14ac:dyDescent="0.25"/>
    <row r="2531" spans="3:5" customFormat="1" x14ac:dyDescent="0.25"/>
    <row r="2532" spans="3:5" customFormat="1" x14ac:dyDescent="0.25"/>
    <row r="2533" spans="3:5" customFormat="1" x14ac:dyDescent="0.25"/>
    <row r="2534" spans="3:5" customFormat="1" x14ac:dyDescent="0.25"/>
    <row r="2535" spans="3:5" customFormat="1" x14ac:dyDescent="0.25"/>
    <row r="2536" spans="3:5" customFormat="1" x14ac:dyDescent="0.25"/>
    <row r="2543" spans="3:5" x14ac:dyDescent="0.25">
      <c r="C2543" s="21">
        <v>0</v>
      </c>
      <c r="E2543" s="1" t="s">
        <v>1697</v>
      </c>
    </row>
    <row r="2544" spans="3:5" x14ac:dyDescent="0.25">
      <c r="E2544" s="3" t="s">
        <v>1698</v>
      </c>
    </row>
    <row r="2545" spans="5:5" x14ac:dyDescent="0.25">
      <c r="E2545" s="1" t="s">
        <v>1701</v>
      </c>
    </row>
    <row r="2546" spans="5:5" x14ac:dyDescent="0.25">
      <c r="E2546" s="3" t="s">
        <v>94</v>
      </c>
    </row>
    <row r="2549" spans="5:5" x14ac:dyDescent="0.25">
      <c r="E2549" s="54" t="s">
        <v>142</v>
      </c>
    </row>
    <row r="2550" spans="5:5" x14ac:dyDescent="0.25">
      <c r="E2550" s="3" t="s">
        <v>217</v>
      </c>
    </row>
    <row r="2552" spans="5:5" x14ac:dyDescent="0.25">
      <c r="E2552" s="54" t="s">
        <v>219</v>
      </c>
    </row>
    <row r="2553" spans="5:5" x14ac:dyDescent="0.25">
      <c r="E2553" s="3" t="s">
        <v>279</v>
      </c>
    </row>
    <row r="2555" spans="5:5" x14ac:dyDescent="0.25">
      <c r="E2555" s="54" t="s">
        <v>220</v>
      </c>
    </row>
    <row r="2556" spans="5:5" x14ac:dyDescent="0.25">
      <c r="E2556" s="3" t="s">
        <v>280</v>
      </c>
    </row>
    <row r="2558" spans="5:5" x14ac:dyDescent="0.25">
      <c r="E2558" s="54" t="s">
        <v>99</v>
      </c>
    </row>
    <row r="2559" spans="5:5" x14ac:dyDescent="0.25">
      <c r="E2559" s="3" t="s">
        <v>1701</v>
      </c>
    </row>
    <row r="2561" spans="5:5" x14ac:dyDescent="0.25">
      <c r="E2561" s="54" t="s">
        <v>100</v>
      </c>
    </row>
    <row r="2562" spans="5:5" x14ac:dyDescent="0.25">
      <c r="E2562" s="3" t="s">
        <v>1702</v>
      </c>
    </row>
    <row r="2564" spans="5:5" x14ac:dyDescent="0.25">
      <c r="E2564" s="54" t="s">
        <v>104</v>
      </c>
    </row>
    <row r="2565" spans="5:5" x14ac:dyDescent="0.25">
      <c r="E2565" s="3" t="s">
        <v>1703</v>
      </c>
    </row>
    <row r="2566" spans="5:5" x14ac:dyDescent="0.25">
      <c r="E2566" s="3" t="s">
        <v>245</v>
      </c>
    </row>
    <row r="2567" spans="5:5" x14ac:dyDescent="0.25">
      <c r="E2567" s="3" t="s">
        <v>1113</v>
      </c>
    </row>
    <row r="2568" spans="5:5" x14ac:dyDescent="0.25">
      <c r="E2568" s="3" t="s">
        <v>1704</v>
      </c>
    </row>
    <row r="2570" spans="5:5" x14ac:dyDescent="0.25">
      <c r="E2570" s="54" t="s">
        <v>101</v>
      </c>
    </row>
    <row r="2571" spans="5:5" x14ac:dyDescent="0.25">
      <c r="E2571" s="3" t="s">
        <v>1705</v>
      </c>
    </row>
    <row r="2572" spans="5:5" x14ac:dyDescent="0.25">
      <c r="E2572" s="3" t="s">
        <v>1706</v>
      </c>
    </row>
    <row r="2574" spans="5:5" x14ac:dyDescent="0.25">
      <c r="E2574" s="3" t="s">
        <v>1707</v>
      </c>
    </row>
    <row r="2575" spans="5:5" x14ac:dyDescent="0.25">
      <c r="E2575" s="1" t="s">
        <v>1620</v>
      </c>
    </row>
    <row r="2582" spans="3:3" customFormat="1" x14ac:dyDescent="0.25">
      <c r="C2582" s="4">
        <v>0</v>
      </c>
    </row>
    <row r="2583" spans="3:3" customFormat="1" x14ac:dyDescent="0.25"/>
    <row r="2862" customFormat="1" x14ac:dyDescent="0.25"/>
    <row r="2863" customFormat="1" x14ac:dyDescent="0.25"/>
  </sheetData>
  <hyperlinks>
    <hyperlink ref="E593" r:id="rId1" display="https://teams.microsoft.com/l/message/19:d7afe02c6ef44f8b911b53dfceb5756d@thread.v2/1722840931948?context=%7B%22contextType%22%3A%22chat%22%7D" xr:uid="{E32705CB-44D3-4D94-AB6E-89099E1AF877}"/>
    <hyperlink ref="E1019" r:id="rId2" display="https://teams.microsoft.com/l/message/19:d7afe02c6ef44f8b911b53dfceb5756d@thread.v2/1722925248573?context=%7B%22contextType%22%3A%22chat%22%7D" xr:uid="{A5F8BEF3-A8C2-48D3-8564-441FC196C181}"/>
    <hyperlink ref="E1312" r:id="rId3" display="https://teams.microsoft.com/l/message/19:27889f5f-8363-4054-bc62-5d210980d794_c869a345-f176-4ecc-a5d1-ed669c946231@unq.gbl.spaces/1723014363754?context=%7B%22contextType%22%3A%22chat%22%7D" xr:uid="{975A5DE7-4DE4-4CF3-8FD3-028624904175}"/>
    <hyperlink ref="E622" r:id="rId4" display="https://teams.microsoft.com/l/message/19:d7afe02c6ef44f8b911b53dfceb5756d@thread.v2/1722934967397?context=%7B%22contextType%22%3A%22chat%22%7D" xr:uid="{F10124EC-A043-4CA3-AE7F-48A0CD3B0116}"/>
    <hyperlink ref="E825" r:id="rId5" display="https://teams.microsoft.com/l/message/19:8649a988-5b8b-4fb8-9e5b-8e6900b44986_c869a345-f176-4ecc-a5d1-ed669c946231@unq.gbl.spaces/1723081296064?context=%7B%22contextType%22%3A%22chat%22%7D" xr:uid="{0DBD85EB-628A-4143-B23C-0D5D6B0A932B}"/>
    <hyperlink ref="E1092" r:id="rId6" display="https://teams.microsoft.com/l/message/19:3be47e7d-aa23-4865-9859-62a31195404f_f57b8c00-4882-4d7c-a3b9-0ecf369ec9ad@unq.gbl.spaces/1723084270670?context=%7B%22contextType%22%3A%22chat%22%7D" xr:uid="{9E200B70-CA03-4110-B8AD-9E7B97EE56CC}"/>
    <hyperlink ref="E1124" r:id="rId7" display="https://teams.microsoft.com/l/message/19:d7afe02c6ef44f8b911b53dfceb5756d@thread.v2/1723087101828?context=%7B%22contextType%22%3A%22chat%22%7D" xr:uid="{7FDBDFDB-BCBE-4BDE-9571-76018ABD64FE}"/>
    <hyperlink ref="E1034" r:id="rId8" display="https://teams.microsoft.com/l/message/19:d7afe02c6ef44f8b911b53dfceb5756d@thread.v2/1722926169633?context=%7B%22contextType%22%3A%22chat%22%7D" xr:uid="{503B7720-58A2-4398-8ABD-6827EE7BD93E}"/>
    <hyperlink ref="E1152" r:id="rId9" display="https://teams.microsoft.com/l/message/19:3be47e7d-aa23-4865-9859-62a31195404f_f57b8c00-4882-4d7c-a3b9-0ecf369ec9ad@unq.gbl.spaces/1723087766033?context=%7B%22contextType%22%3A%22chat%22%7D" xr:uid="{70389B90-AE66-4FA9-819B-1F750B871C56}"/>
    <hyperlink ref="E2200" r:id="rId10" display="https://teams.microsoft.com/l/message/19:8441c21d-003a-47a5-97a7-53390526a729_c869a345-f176-4ecc-a5d1-ed669c946231@unq.gbl.spaces/1723025005306?context=%7B%22contextType%22%3A%22chat%22%7D" xr:uid="{339C0960-3BD7-4B7A-9D5B-E8E1B541197F}"/>
    <hyperlink ref="E2246" r:id="rId11" display="https://teams.microsoft.com/l/message/19:05e04ef6-a8c9-48db-8065-061fa260292c_f57b8c00-4882-4d7c-a3b9-0ecf369ec9ad@unq.gbl.spaces/1723080593986?context=%7B%22contextType%22%3A%22chat%22%7D" xr:uid="{F7DB55D6-C21A-4F03-A0AC-A1F5D28FFF46}"/>
    <hyperlink ref="AV2255" r:id="rId12" xr:uid="{59813D55-AD14-48A9-B678-0D49DE2B5E26}"/>
    <hyperlink ref="E2379" r:id="rId13" display="https://teams.microsoft.com/l/message/19:05e04ef6-a8c9-48db-8065-061fa260292c_f57b8c00-4882-4d7c-a3b9-0ecf369ec9ad@unq.gbl.spaces/1723082662264?context=%7B%22contextType%22%3A%22chat%22%7D" xr:uid="{C1B58131-0B16-4909-9E16-AE013C4193D2}"/>
    <hyperlink ref="E2527" r:id="rId14" display="https://teams.microsoft.com/l/message/19:2e02bf3a-0c2a-49a3-ae38-0a69500a72df_c869a345-f176-4ecc-a5d1-ed669c946231@unq.gbl.spaces/1723086350846?context=%7B%22contextType%22%3A%22chat%22%7D" xr:uid="{260FDBEF-89DC-49C2-920A-73AC85081C7F}"/>
    <hyperlink ref="E1872" r:id="rId15" display="https://teams.microsoft.com/l/message/19:633595e6-2f48-4516-ad3c-37a06400ad9d_c869a345-f176-4ecc-a5d1-ed669c946231@unq.gbl.spaces/1723092480547?context=%7B%22contextType%22%3A%22chat%22%7D" xr:uid="{62DC2009-68F8-422F-A094-709AAF9165DD}"/>
    <hyperlink ref="E1923" r:id="rId16" display="https://teams.microsoft.com/l/message/19:633595e6-2f48-4516-ad3c-37a06400ad9d_c869a345-f176-4ecc-a5d1-ed669c946231@unq.gbl.spaces/1723099161543?context=%7B%22contextType%22%3A%22chat%22%7D" xr:uid="{9DA6D1EC-58B0-4EF4-81B0-A5774E68F879}"/>
    <hyperlink ref="E1941" r:id="rId17" display="https://teams.microsoft.com/l/message/19:633595e6-2f48-4516-ad3c-37a06400ad9d_c869a345-f176-4ecc-a5d1-ed669c946231@unq.gbl.spaces/1723099822363?context=%7B%22contextType%22%3A%22chat%22%7D" xr:uid="{A1E9CB79-AD1B-45C5-95F1-BFA5A6A47808}"/>
    <hyperlink ref="E2067" r:id="rId18" display="https://teams.microsoft.com/l/message/19:633595e6-2f48-4516-ad3c-37a06400ad9d_c869a345-f176-4ecc-a5d1-ed669c946231@unq.gbl.spaces/1723103987062?context=%7B%22contextType%22%3A%22chat%22%7D" xr:uid="{1E0BF436-E699-4308-A93A-FDD6F17EF2F2}"/>
    <hyperlink ref="E50" r:id="rId19" display="https://teams.microsoft.com/l/message/19:57ccd10e-6d2b-4ba7-ad90-627bae897f2d_c869a345-f176-4ecc-a5d1-ed669c946231@unq.gbl.spaces/1722850127163?context=%7B%22contextType%22%3A%22chat%22%7D" xr:uid="{7BE3B883-607F-4BF0-98FF-024237417BE1}"/>
    <hyperlink ref="E322" r:id="rId20" display="https://teams.microsoft.com/l/message/19:57ccd10e-6d2b-4ba7-ad90-627bae897f2d_c869a345-f176-4ecc-a5d1-ed669c946231@unq.gbl.spaces/1722935945411?context=%7B%22contextType%22%3A%22chat%22%7D" xr:uid="{7CFA1B00-6B63-401A-9933-653861D3F993}"/>
    <hyperlink ref="E1329" r:id="rId21" display="https://teams.microsoft.com/l/message/19:27889f5f-8363-4054-bc62-5d210980d794_c869a345-f176-4ecc-a5d1-ed669c946231@unq.gbl.spaces/1723108505540?context=%7B%22contextType%22%3A%22chat%22%7D" xr:uid="{2B42F4B1-6167-46E4-BD4E-2D4380CC6761}"/>
    <hyperlink ref="E1388" r:id="rId22" display="https://teams.microsoft.com/l/message/19:27889f5f-8363-4054-bc62-5d210980d794_c869a345-f176-4ecc-a5d1-ed669c946231@unq.gbl.spaces/1723167999723?context=%7B%22contextType%22%3A%22chat%22%7D" xr:uid="{40419DEB-FD0E-4C0C-BC79-684590BA0794}"/>
    <hyperlink ref="E368" r:id="rId23" display="https://teams.microsoft.com/l/message/19:05e04ef6-a8c9-48db-8065-061fa260292c_f57b8c00-4882-4d7c-a3b9-0ecf369ec9ad@unq.gbl.spaces/1725346700776?context=%7B%22contextType%22%3A%22chat%22%7D" xr:uid="{C6D9EF3B-34BB-4E34-AE0C-CB7EB4E44F43}"/>
    <hyperlink ref="E446" r:id="rId24" display="https://teams.microsoft.com/l/message/19:05e04ef6-a8c9-48db-8065-061fa260292c_f57b8c00-4882-4d7c-a3b9-0ecf369ec9ad@unq.gbl.spaces/1725347610586?context=%7B%22contextType%22%3A%22chat%22%7D" xr:uid="{3A3369A5-2B64-4357-81D1-4F88D035E5DB}"/>
  </hyperlinks>
  <pageMargins left="0.7" right="0.7" top="0.75" bottom="0.75" header="0.3" footer="0.3"/>
  <drawing r:id="rId2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D7C32-B080-4FD8-8CC3-6B7EC7FA3EF4}">
  <dimension ref="B2:FH1108"/>
  <sheetViews>
    <sheetView topLeftCell="A1102" zoomScale="85" zoomScaleNormal="85" workbookViewId="0">
      <selection activeCell="A1110" sqref="A1110:XFD1145"/>
    </sheetView>
  </sheetViews>
  <sheetFormatPr defaultColWidth="2.85546875" defaultRowHeight="15" x14ac:dyDescent="0.25"/>
  <cols>
    <col min="1" max="16384" width="2.85546875" style="3"/>
  </cols>
  <sheetData>
    <row r="2" spans="2:13" x14ac:dyDescent="0.25">
      <c r="B2" s="1" t="s">
        <v>1820</v>
      </c>
    </row>
    <row r="4" spans="2:13" x14ac:dyDescent="0.25">
      <c r="C4" s="21">
        <v>0</v>
      </c>
      <c r="E4" s="1" t="s">
        <v>184</v>
      </c>
    </row>
    <row r="5" spans="2:13" x14ac:dyDescent="0.25">
      <c r="E5" s="3" t="s">
        <v>186</v>
      </c>
    </row>
    <row r="6" spans="2:13" x14ac:dyDescent="0.25">
      <c r="E6" s="1" t="s">
        <v>185</v>
      </c>
    </row>
    <row r="7" spans="2:13" x14ac:dyDescent="0.25">
      <c r="E7" s="3" t="s">
        <v>149</v>
      </c>
    </row>
    <row r="8" spans="2:13" x14ac:dyDescent="0.25">
      <c r="E8" s="3" t="s">
        <v>150</v>
      </c>
    </row>
    <row r="10" spans="2:13" x14ac:dyDescent="0.25">
      <c r="E10" s="54" t="s">
        <v>99</v>
      </c>
    </row>
    <row r="11" spans="2:13" x14ac:dyDescent="0.25">
      <c r="E11" s="3" t="s">
        <v>190</v>
      </c>
    </row>
    <row r="12" spans="2:13" x14ac:dyDescent="0.25">
      <c r="E12" s="3" t="s">
        <v>188</v>
      </c>
    </row>
    <row r="14" spans="2:13" x14ac:dyDescent="0.25">
      <c r="E14" s="3" t="s">
        <v>26</v>
      </c>
      <c r="M14" s="3" t="s">
        <v>41</v>
      </c>
    </row>
    <row r="15" spans="2:13" x14ac:dyDescent="0.25">
      <c r="E15" s="1" t="s">
        <v>189</v>
      </c>
      <c r="M15" s="1" t="s">
        <v>191</v>
      </c>
    </row>
    <row r="17" spans="5:15" x14ac:dyDescent="0.25">
      <c r="E17" s="54" t="s">
        <v>100</v>
      </c>
    </row>
    <row r="18" spans="5:15" x14ac:dyDescent="0.25">
      <c r="E18" s="3" t="s">
        <v>187</v>
      </c>
    </row>
    <row r="19" spans="5:15" x14ac:dyDescent="0.25">
      <c r="E19" s="3" t="s">
        <v>192</v>
      </c>
    </row>
    <row r="21" spans="5:15" x14ac:dyDescent="0.25">
      <c r="E21" s="3" t="s">
        <v>26</v>
      </c>
      <c r="M21" s="3" t="s">
        <v>41</v>
      </c>
    </row>
    <row r="22" spans="5:15" x14ac:dyDescent="0.25">
      <c r="E22" s="1" t="s">
        <v>189</v>
      </c>
      <c r="M22" s="1" t="s">
        <v>191</v>
      </c>
    </row>
    <row r="24" spans="5:15" x14ac:dyDescent="0.25">
      <c r="E24" s="54" t="s">
        <v>104</v>
      </c>
    </row>
    <row r="25" spans="5:15" x14ac:dyDescent="0.25">
      <c r="E25" s="3" t="s">
        <v>193</v>
      </c>
    </row>
    <row r="26" spans="5:15" x14ac:dyDescent="0.25">
      <c r="E26" s="3" t="s">
        <v>194</v>
      </c>
      <c r="O26" s="1" t="s">
        <v>195</v>
      </c>
    </row>
    <row r="27" spans="5:15" x14ac:dyDescent="0.25">
      <c r="E27" s="3" t="s">
        <v>196</v>
      </c>
      <c r="O27" s="1" t="s">
        <v>197</v>
      </c>
    </row>
    <row r="28" spans="5:15" x14ac:dyDescent="0.25">
      <c r="E28" s="3" t="s">
        <v>198</v>
      </c>
      <c r="O28" s="1" t="s">
        <v>199</v>
      </c>
    </row>
    <row r="30" spans="5:15" x14ac:dyDescent="0.25">
      <c r="E30" s="54" t="s">
        <v>101</v>
      </c>
    </row>
    <row r="31" spans="5:15" x14ac:dyDescent="0.25">
      <c r="E31" s="1" t="s">
        <v>193</v>
      </c>
    </row>
    <row r="32" spans="5:15" x14ac:dyDescent="0.25">
      <c r="E32" s="3" t="s">
        <v>200</v>
      </c>
      <c r="O32" s="1" t="s">
        <v>201</v>
      </c>
    </row>
    <row r="33" spans="5:15" x14ac:dyDescent="0.25">
      <c r="E33" s="3" t="s">
        <v>202</v>
      </c>
      <c r="O33" s="1" t="s">
        <v>203</v>
      </c>
    </row>
    <row r="34" spans="5:15" x14ac:dyDescent="0.25">
      <c r="E34" s="3" t="s">
        <v>204</v>
      </c>
      <c r="O34" s="1" t="s">
        <v>205</v>
      </c>
    </row>
    <row r="36" spans="5:15" x14ac:dyDescent="0.25">
      <c r="E36" s="52" t="s">
        <v>206</v>
      </c>
    </row>
    <row r="37" spans="5:15" x14ac:dyDescent="0.25">
      <c r="E37" s="3" t="s">
        <v>207</v>
      </c>
    </row>
    <row r="51" spans="5:157" customFormat="1" x14ac:dyDescent="0.25">
      <c r="E51" s="1" t="s">
        <v>1665</v>
      </c>
    </row>
    <row r="52" spans="5:157" customFormat="1" x14ac:dyDescent="0.25"/>
    <row r="53" spans="5:157" x14ac:dyDescent="0.25">
      <c r="E53" s="26" t="s">
        <v>2</v>
      </c>
      <c r="F53" s="27"/>
      <c r="G53" s="27"/>
      <c r="H53" s="27"/>
      <c r="I53" s="27"/>
      <c r="J53" s="27"/>
      <c r="K53" s="27"/>
      <c r="L53" s="27"/>
      <c r="M53" s="27"/>
      <c r="N53" s="27"/>
      <c r="O53" s="27"/>
      <c r="P53" s="27"/>
      <c r="Q53" s="27"/>
      <c r="R53" s="27"/>
      <c r="S53" s="27"/>
      <c r="T53" s="27"/>
      <c r="U53" s="27"/>
      <c r="V53" s="27"/>
      <c r="W53" s="27"/>
      <c r="X53" s="27"/>
      <c r="Y53" s="27"/>
      <c r="Z53"/>
      <c r="AA53" s="2" t="s">
        <v>41</v>
      </c>
      <c r="AH53" s="2" t="s">
        <v>37</v>
      </c>
      <c r="AP53" s="2" t="s">
        <v>1801</v>
      </c>
      <c r="AV53" s="2" t="s">
        <v>1802</v>
      </c>
      <c r="BC53" s="2" t="s">
        <v>1803</v>
      </c>
      <c r="BI53" s="2" t="s">
        <v>168</v>
      </c>
      <c r="BL53" s="2" t="s">
        <v>169</v>
      </c>
      <c r="BT53" s="2" t="s">
        <v>170</v>
      </c>
      <c r="BZ53" s="2" t="s">
        <v>337</v>
      </c>
      <c r="CG53" s="2" t="s">
        <v>39</v>
      </c>
      <c r="CK53" s="2" t="s">
        <v>240</v>
      </c>
      <c r="CR53" s="2" t="s">
        <v>241</v>
      </c>
      <c r="CW53" s="2" t="s">
        <v>168</v>
      </c>
      <c r="CZ53" s="2" t="s">
        <v>169</v>
      </c>
      <c r="DD53"/>
      <c r="DE53"/>
      <c r="DF53"/>
      <c r="DG53" s="2" t="s">
        <v>170</v>
      </c>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row>
    <row r="54" spans="5:157" x14ac:dyDescent="0.25">
      <c r="E54" s="26" t="s">
        <v>1796</v>
      </c>
      <c r="F54" s="27"/>
      <c r="G54" s="27"/>
      <c r="H54" s="27"/>
      <c r="I54" s="27"/>
      <c r="J54" s="27"/>
      <c r="K54" s="27"/>
      <c r="L54" s="27"/>
      <c r="M54" s="27"/>
      <c r="N54" s="27"/>
      <c r="O54" s="27"/>
      <c r="P54" s="27"/>
      <c r="Q54" s="27"/>
      <c r="R54" s="27"/>
      <c r="S54" s="27"/>
      <c r="T54" s="27"/>
      <c r="U54" s="27"/>
      <c r="V54" s="27"/>
      <c r="W54" s="27"/>
      <c r="X54" s="27"/>
      <c r="Y54" s="27"/>
      <c r="Z54"/>
      <c r="AA54" t="s">
        <v>1804</v>
      </c>
      <c r="AH54" t="s">
        <v>1793</v>
      </c>
      <c r="AP54" t="s">
        <v>195</v>
      </c>
      <c r="AV54" t="s">
        <v>197</v>
      </c>
      <c r="BC54" t="s">
        <v>199</v>
      </c>
      <c r="BI54" t="s">
        <v>246</v>
      </c>
      <c r="BL54" s="40" t="s">
        <v>1807</v>
      </c>
      <c r="BT54" t="s">
        <v>247</v>
      </c>
      <c r="BZ54" t="s">
        <v>1805</v>
      </c>
      <c r="CG54" t="s">
        <v>195</v>
      </c>
      <c r="CK54" t="s">
        <v>197</v>
      </c>
      <c r="CR54" t="s">
        <v>199</v>
      </c>
      <c r="CW54" t="s">
        <v>246</v>
      </c>
      <c r="CZ54" s="40" t="s">
        <v>1806</v>
      </c>
      <c r="DD54"/>
      <c r="DE54"/>
      <c r="DF54"/>
      <c r="DG54" t="s">
        <v>247</v>
      </c>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row>
    <row r="55" spans="5:157" x14ac:dyDescent="0.25">
      <c r="E55" s="26" t="s">
        <v>1797</v>
      </c>
      <c r="F55" s="27"/>
      <c r="G55" s="27"/>
      <c r="H55" s="27"/>
      <c r="I55" s="27"/>
      <c r="J55" s="27"/>
      <c r="K55" s="27"/>
      <c r="L55" s="27"/>
      <c r="M55" s="27"/>
      <c r="N55" s="27"/>
      <c r="O55" s="27"/>
      <c r="P55" s="27"/>
      <c r="Q55" s="27"/>
      <c r="R55" s="27"/>
      <c r="S55" s="27"/>
      <c r="T55" s="27"/>
      <c r="U55" s="27"/>
      <c r="V55" s="27"/>
      <c r="W55" s="27"/>
      <c r="X55" s="27"/>
      <c r="Y55" s="27"/>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row>
    <row r="56" spans="5:157" x14ac:dyDescent="0.25">
      <c r="E56" s="26" t="s">
        <v>156</v>
      </c>
      <c r="F56" s="27"/>
      <c r="G56" s="27"/>
      <c r="H56" s="27"/>
      <c r="I56" s="27"/>
      <c r="J56" s="27"/>
      <c r="K56" s="27"/>
      <c r="L56" s="27"/>
      <c r="M56" s="27"/>
      <c r="N56" s="27"/>
      <c r="O56" s="27"/>
      <c r="P56" s="27"/>
      <c r="Q56" s="27"/>
      <c r="R56" s="27"/>
      <c r="S56" s="27"/>
      <c r="T56" s="27"/>
      <c r="U56" s="27"/>
      <c r="V56" s="27"/>
      <c r="W56" s="27"/>
      <c r="X56" s="27"/>
      <c r="Y56" s="27"/>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row>
    <row r="57" spans="5:157" x14ac:dyDescent="0.25">
      <c r="E57" s="26"/>
      <c r="F57" s="27"/>
      <c r="G57" s="27"/>
      <c r="H57" s="27"/>
      <c r="I57" s="27"/>
      <c r="J57" s="27"/>
      <c r="K57" s="27"/>
      <c r="L57" s="27"/>
      <c r="M57" s="27"/>
      <c r="N57" s="27"/>
      <c r="O57" s="27"/>
      <c r="P57" s="27"/>
      <c r="Q57" s="27"/>
      <c r="R57" s="27"/>
      <c r="S57" s="27"/>
      <c r="T57" s="27"/>
      <c r="U57" s="27"/>
      <c r="V57" s="27"/>
      <c r="W57" s="27"/>
      <c r="X57" s="27"/>
      <c r="Y57" s="2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row>
    <row r="58" spans="5:157" x14ac:dyDescent="0.25">
      <c r="E58" s="26" t="s">
        <v>1798</v>
      </c>
      <c r="F58" s="27"/>
      <c r="G58" s="27"/>
      <c r="H58" s="27"/>
      <c r="I58" s="27"/>
      <c r="J58" s="27"/>
      <c r="K58" s="27"/>
      <c r="L58" s="27"/>
      <c r="M58" s="27"/>
      <c r="N58" s="27"/>
      <c r="O58" s="27"/>
      <c r="P58" s="27"/>
      <c r="Q58" s="27"/>
      <c r="R58" s="27"/>
      <c r="S58" s="27"/>
      <c r="T58" s="27"/>
      <c r="U58" s="27"/>
      <c r="V58" s="27"/>
      <c r="W58" s="27"/>
      <c r="X58" s="27"/>
      <c r="Y58" s="27"/>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row>
    <row r="59" spans="5:157" x14ac:dyDescent="0.25">
      <c r="E59" s="26" t="s">
        <v>1799</v>
      </c>
      <c r="F59" s="27"/>
      <c r="G59" s="27"/>
      <c r="H59" s="27"/>
      <c r="I59" s="27"/>
      <c r="J59" s="27"/>
      <c r="K59" s="27"/>
      <c r="L59" s="27"/>
      <c r="M59" s="27"/>
      <c r="N59" s="27"/>
      <c r="O59" s="27"/>
      <c r="P59" s="27"/>
      <c r="Q59" s="27"/>
      <c r="R59" s="27"/>
      <c r="S59" s="27"/>
      <c r="T59" s="27"/>
      <c r="U59" s="27"/>
      <c r="V59" s="27"/>
      <c r="W59" s="27"/>
      <c r="X59" s="27"/>
      <c r="Y59" s="27"/>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row>
    <row r="60" spans="5:157" x14ac:dyDescent="0.25">
      <c r="E60" s="26" t="s">
        <v>760</v>
      </c>
      <c r="F60" s="27"/>
      <c r="G60" s="27"/>
      <c r="H60" s="27"/>
      <c r="I60" s="27"/>
      <c r="J60" s="27"/>
      <c r="K60" s="27"/>
      <c r="L60" s="27"/>
      <c r="M60" s="27"/>
      <c r="N60" s="27"/>
      <c r="O60" s="27"/>
      <c r="P60" s="27"/>
      <c r="Q60" s="27"/>
      <c r="R60" s="27"/>
      <c r="S60" s="27"/>
      <c r="T60" s="27"/>
      <c r="U60" s="27"/>
      <c r="V60" s="27"/>
      <c r="W60" s="27"/>
      <c r="X60" s="27"/>
      <c r="Y60" s="27"/>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row>
    <row r="61" spans="5:157" x14ac:dyDescent="0.25">
      <c r="E61" s="26"/>
      <c r="F61" s="27"/>
      <c r="G61" s="27"/>
      <c r="H61" s="27"/>
      <c r="I61" s="27"/>
      <c r="J61" s="27"/>
      <c r="K61" s="27"/>
      <c r="L61" s="27"/>
      <c r="M61" s="27"/>
      <c r="N61" s="27"/>
      <c r="O61" s="27"/>
      <c r="P61" s="27"/>
      <c r="Q61" s="27"/>
      <c r="R61" s="27"/>
      <c r="S61" s="27"/>
      <c r="T61" s="27"/>
      <c r="U61" s="27"/>
      <c r="V61" s="27"/>
      <c r="W61" s="27"/>
      <c r="X61" s="27"/>
      <c r="Y61" s="27"/>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row>
    <row r="62" spans="5:157" x14ac:dyDescent="0.25">
      <c r="E62" s="26" t="s">
        <v>42</v>
      </c>
      <c r="F62" s="27"/>
      <c r="G62" s="27"/>
      <c r="H62" s="27"/>
      <c r="I62" s="27"/>
      <c r="J62" s="27"/>
      <c r="K62" s="27"/>
      <c r="L62" s="27"/>
      <c r="M62" s="27"/>
      <c r="N62" s="27"/>
      <c r="O62" s="27"/>
      <c r="P62" s="27"/>
      <c r="Q62" s="27"/>
      <c r="R62" s="27"/>
      <c r="S62" s="27"/>
      <c r="T62" s="27"/>
      <c r="U62" s="27"/>
      <c r="V62" s="27"/>
      <c r="W62" s="27"/>
      <c r="X62" s="27"/>
      <c r="Y62" s="27"/>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row>
    <row r="63" spans="5:157" x14ac:dyDescent="0.25">
      <c r="E63" s="26"/>
      <c r="F63" s="27"/>
      <c r="G63" s="27"/>
      <c r="H63" s="27"/>
      <c r="I63" s="27"/>
      <c r="J63" s="27"/>
      <c r="K63" s="27"/>
      <c r="L63" s="27"/>
      <c r="M63" s="27"/>
      <c r="N63" s="27"/>
      <c r="O63" s="27"/>
      <c r="P63" s="27"/>
      <c r="Q63" s="27"/>
      <c r="R63" s="27"/>
      <c r="S63" s="27"/>
      <c r="T63" s="27"/>
      <c r="U63" s="27"/>
      <c r="V63" s="27"/>
      <c r="W63" s="27"/>
      <c r="X63" s="27"/>
      <c r="Y63" s="27"/>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row>
    <row r="64" spans="5:157" x14ac:dyDescent="0.25">
      <c r="E64" s="26" t="s">
        <v>1800</v>
      </c>
      <c r="F64" s="27"/>
      <c r="G64" s="27"/>
      <c r="H64" s="27"/>
      <c r="I64" s="27"/>
      <c r="J64" s="27"/>
      <c r="K64" s="27"/>
      <c r="L64" s="27"/>
      <c r="M64" s="27"/>
      <c r="N64" s="27"/>
      <c r="O64" s="27"/>
      <c r="P64" s="27"/>
      <c r="Q64" s="27"/>
      <c r="R64" s="27"/>
      <c r="S64" s="27"/>
      <c r="T64" s="27"/>
      <c r="U64" s="27"/>
      <c r="V64" s="27"/>
      <c r="W64" s="27"/>
      <c r="X64" s="27"/>
      <c r="Y64" s="27"/>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row>
    <row r="65" spans="5:157" x14ac:dyDescent="0.25">
      <c r="E65" s="26" t="s">
        <v>163</v>
      </c>
      <c r="F65" s="27"/>
      <c r="G65" s="27"/>
      <c r="H65" s="27"/>
      <c r="I65" s="27"/>
      <c r="J65" s="27"/>
      <c r="K65" s="27"/>
      <c r="L65" s="27"/>
      <c r="M65" s="27"/>
      <c r="N65" s="27"/>
      <c r="O65" s="27"/>
      <c r="P65" s="27"/>
      <c r="Q65" s="27"/>
      <c r="R65" s="27"/>
      <c r="S65" s="27"/>
      <c r="T65" s="27"/>
      <c r="U65" s="27"/>
      <c r="V65" s="27"/>
      <c r="W65" s="27"/>
      <c r="X65" s="27"/>
      <c r="Y65" s="27"/>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row>
    <row r="66" spans="5:157" x14ac:dyDescent="0.25">
      <c r="E66" s="26" t="s">
        <v>761</v>
      </c>
      <c r="F66" s="27"/>
      <c r="G66" s="27"/>
      <c r="H66" s="27"/>
      <c r="I66" s="27"/>
      <c r="J66" s="27"/>
      <c r="K66" s="27"/>
      <c r="L66" s="27"/>
      <c r="M66" s="27"/>
      <c r="N66" s="27"/>
      <c r="O66" s="27"/>
      <c r="P66" s="27"/>
      <c r="Q66" s="27"/>
      <c r="R66" s="27"/>
      <c r="S66" s="27"/>
      <c r="T66" s="27"/>
      <c r="U66" s="27"/>
      <c r="V66" s="27"/>
      <c r="W66" s="27"/>
      <c r="X66" s="27"/>
      <c r="Y66" s="27"/>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row>
    <row r="67" spans="5:157" x14ac:dyDescent="0.25">
      <c r="E67" s="26" t="s">
        <v>164</v>
      </c>
      <c r="F67" s="27"/>
      <c r="G67" s="27"/>
      <c r="H67" s="27"/>
      <c r="I67" s="27"/>
      <c r="J67" s="27"/>
      <c r="K67" s="27"/>
      <c r="L67" s="27"/>
      <c r="M67" s="27"/>
      <c r="N67" s="27"/>
      <c r="O67" s="27"/>
      <c r="P67" s="27"/>
      <c r="Q67" s="27"/>
      <c r="R67" s="27"/>
      <c r="S67" s="27"/>
      <c r="T67" s="27"/>
      <c r="U67" s="27"/>
      <c r="V67" s="27"/>
      <c r="W67" s="27"/>
      <c r="X67" s="27"/>
      <c r="Y67" s="2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row>
    <row r="68" spans="5:157" x14ac:dyDescent="0.25">
      <c r="E68" s="26" t="s">
        <v>377</v>
      </c>
      <c r="F68" s="27"/>
      <c r="G68" s="27"/>
      <c r="H68" s="27"/>
      <c r="I68" s="27"/>
      <c r="J68" s="27"/>
      <c r="K68" s="27"/>
      <c r="L68" s="27"/>
      <c r="M68" s="27"/>
      <c r="N68" s="27"/>
      <c r="O68" s="27"/>
      <c r="P68" s="27"/>
      <c r="Q68" s="27"/>
      <c r="R68" s="27"/>
      <c r="S68" s="27"/>
      <c r="T68" s="27"/>
      <c r="U68" s="27"/>
      <c r="V68" s="27"/>
      <c r="W68" s="27"/>
      <c r="X68" s="27"/>
      <c r="Y68" s="27"/>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row>
    <row r="69" spans="5:157" x14ac:dyDescent="0.25">
      <c r="E69" s="26" t="s">
        <v>1794</v>
      </c>
      <c r="F69" s="27"/>
      <c r="G69" s="27"/>
      <c r="H69" s="27"/>
      <c r="I69" s="27"/>
      <c r="J69" s="27"/>
      <c r="K69" s="27"/>
      <c r="L69" s="27"/>
      <c r="M69" s="27"/>
      <c r="N69" s="27"/>
      <c r="O69" s="27"/>
      <c r="P69" s="27"/>
      <c r="Q69" s="27"/>
      <c r="R69" s="27"/>
      <c r="S69" s="27"/>
      <c r="T69" s="27"/>
      <c r="U69" s="27"/>
      <c r="V69" s="27"/>
      <c r="W69" s="27"/>
      <c r="X69" s="27"/>
      <c r="Y69" s="27"/>
      <c r="Z69"/>
      <c r="AA69" s="1" t="s">
        <v>201</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row>
    <row r="71" spans="5:157" x14ac:dyDescent="0.25">
      <c r="E71" s="28" t="s">
        <v>22</v>
      </c>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row>
    <row r="72" spans="5:157" x14ac:dyDescent="0.25">
      <c r="E72" s="28"/>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row>
    <row r="73" spans="5:157" x14ac:dyDescent="0.25">
      <c r="E73" s="28" t="s">
        <v>282</v>
      </c>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row>
    <row r="74" spans="5:157" x14ac:dyDescent="0.25">
      <c r="E74" s="28" t="s">
        <v>23</v>
      </c>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row>
    <row r="75" spans="5:157" x14ac:dyDescent="0.25">
      <c r="E75" s="28" t="s">
        <v>1811</v>
      </c>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row>
    <row r="76" spans="5:157" x14ac:dyDescent="0.25">
      <c r="E76" s="28" t="s">
        <v>1813</v>
      </c>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row>
    <row r="77" spans="5:157" x14ac:dyDescent="0.25">
      <c r="E77" s="28" t="s">
        <v>1815</v>
      </c>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row>
    <row r="78" spans="5:157" x14ac:dyDescent="0.25">
      <c r="E78" s="28" t="s">
        <v>173</v>
      </c>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row>
    <row r="79" spans="5:157" x14ac:dyDescent="0.25">
      <c r="E79" s="28" t="s">
        <v>1810</v>
      </c>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row>
    <row r="80" spans="5:157" x14ac:dyDescent="0.25">
      <c r="E80" s="28" t="s">
        <v>1809</v>
      </c>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row>
    <row r="81" spans="5:157" x14ac:dyDescent="0.25">
      <c r="E81" s="28" t="s">
        <v>1795</v>
      </c>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row>
    <row r="82" spans="5:157" x14ac:dyDescent="0.25">
      <c r="E82" s="28"/>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row>
    <row r="83" spans="5:157" x14ac:dyDescent="0.25">
      <c r="E83" s="28" t="s">
        <v>161</v>
      </c>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row>
    <row r="84" spans="5:157" x14ac:dyDescent="0.25">
      <c r="E84" s="28" t="s">
        <v>23</v>
      </c>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row>
    <row r="85" spans="5:157" x14ac:dyDescent="0.25">
      <c r="E85" s="28" t="s">
        <v>1812</v>
      </c>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row>
    <row r="86" spans="5:157" x14ac:dyDescent="0.25">
      <c r="E86" s="28" t="s">
        <v>1814</v>
      </c>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row>
    <row r="87" spans="5:157" x14ac:dyDescent="0.25">
      <c r="E87" s="28" t="s">
        <v>1816</v>
      </c>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row>
    <row r="88" spans="5:157" x14ac:dyDescent="0.25">
      <c r="E88" s="28" t="s">
        <v>173</v>
      </c>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row>
    <row r="89" spans="5:157" x14ac:dyDescent="0.25">
      <c r="E89" s="28" t="s">
        <v>1808</v>
      </c>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row>
    <row r="90" spans="5:157" x14ac:dyDescent="0.25">
      <c r="E90" s="28" t="s">
        <v>1809</v>
      </c>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row>
    <row r="91" spans="5:157" x14ac:dyDescent="0.25">
      <c r="E91" s="28" t="s">
        <v>1817</v>
      </c>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row>
    <row r="92" spans="5:157" x14ac:dyDescent="0.25">
      <c r="E92" s="28" t="s">
        <v>1818</v>
      </c>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row>
    <row r="93" spans="5:157" x14ac:dyDescent="0.25">
      <c r="E93" s="28"/>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row>
    <row r="94" spans="5:157" x14ac:dyDescent="0.25">
      <c r="E94" s="28" t="s">
        <v>29</v>
      </c>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row>
    <row r="95" spans="5:157" x14ac:dyDescent="0.25">
      <c r="E95" s="28" t="s">
        <v>24</v>
      </c>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row>
    <row r="96" spans="5:157" x14ac:dyDescent="0.25">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row>
    <row r="97" spans="5:157" x14ac:dyDescent="0.25">
      <c r="E97" s="1" t="s">
        <v>4</v>
      </c>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s="1" t="s">
        <v>5</v>
      </c>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row>
    <row r="98" spans="5:157" x14ac:dyDescent="0.25">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row>
    <row r="99" spans="5:157" customFormat="1" x14ac:dyDescent="0.25">
      <c r="E99" t="s">
        <v>41</v>
      </c>
      <c r="M99" t="s">
        <v>37</v>
      </c>
      <c r="U99" t="s">
        <v>39</v>
      </c>
      <c r="BQ99" t="s">
        <v>41</v>
      </c>
      <c r="BY99" t="s">
        <v>37</v>
      </c>
      <c r="CG99" t="s">
        <v>39</v>
      </c>
    </row>
    <row r="100" spans="5:157" customFormat="1" x14ac:dyDescent="0.25">
      <c r="E100" s="2" t="s">
        <v>191</v>
      </c>
      <c r="M100" s="2" t="s">
        <v>1793</v>
      </c>
      <c r="U100" s="1" t="s">
        <v>195</v>
      </c>
      <c r="BQ100" s="2" t="s">
        <v>191</v>
      </c>
      <c r="BY100" s="2" t="s">
        <v>1793</v>
      </c>
      <c r="CG100" s="1" t="s">
        <v>201</v>
      </c>
    </row>
    <row r="101" spans="5:157" customFormat="1" x14ac:dyDescent="0.25"/>
    <row r="102" spans="5:157" customFormat="1" x14ac:dyDescent="0.25"/>
    <row r="103" spans="5:157" customFormat="1" x14ac:dyDescent="0.25"/>
    <row r="104" spans="5:157" customFormat="1" x14ac:dyDescent="0.25"/>
    <row r="105" spans="5:157" customFormat="1" x14ac:dyDescent="0.25"/>
    <row r="106" spans="5:157" customFormat="1" x14ac:dyDescent="0.25"/>
    <row r="107" spans="5:157" customFormat="1" x14ac:dyDescent="0.25"/>
    <row r="108" spans="5:157" customFormat="1" x14ac:dyDescent="0.25"/>
    <row r="109" spans="5:157" customFormat="1" x14ac:dyDescent="0.25"/>
    <row r="110" spans="5:157" customFormat="1" x14ac:dyDescent="0.25"/>
    <row r="111" spans="5:157" customFormat="1" x14ac:dyDescent="0.25"/>
    <row r="112" spans="5:157"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69" customFormat="1" x14ac:dyDescent="0.25"/>
    <row r="178" spans="5:69" customFormat="1" x14ac:dyDescent="0.25"/>
    <row r="179" spans="5:69" customFormat="1" x14ac:dyDescent="0.25"/>
    <row r="180" spans="5:69" customFormat="1" x14ac:dyDescent="0.25">
      <c r="E180" t="s">
        <v>39</v>
      </c>
      <c r="BQ180" t="s">
        <v>39</v>
      </c>
    </row>
    <row r="181" spans="5:69" customFormat="1" x14ac:dyDescent="0.25">
      <c r="E181" s="1" t="s">
        <v>195</v>
      </c>
      <c r="BQ181" s="1" t="s">
        <v>201</v>
      </c>
    </row>
    <row r="182" spans="5:69" customFormat="1" x14ac:dyDescent="0.25"/>
    <row r="183" spans="5:69" customFormat="1" x14ac:dyDescent="0.25"/>
    <row r="184" spans="5:69" customFormat="1" x14ac:dyDescent="0.25"/>
    <row r="185" spans="5:69" customFormat="1" x14ac:dyDescent="0.25"/>
    <row r="186" spans="5:69" customFormat="1" x14ac:dyDescent="0.25"/>
    <row r="187" spans="5:69" customFormat="1" x14ac:dyDescent="0.25"/>
    <row r="188" spans="5:69" customFormat="1" x14ac:dyDescent="0.25"/>
    <row r="189" spans="5:69" customFormat="1" x14ac:dyDescent="0.25"/>
    <row r="190" spans="5:69" customFormat="1" x14ac:dyDescent="0.25"/>
    <row r="191" spans="5:69" customFormat="1" x14ac:dyDescent="0.25"/>
    <row r="192" spans="5:69"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5:5" customFormat="1" x14ac:dyDescent="0.25"/>
    <row r="322" spans="5:5" customFormat="1" x14ac:dyDescent="0.25"/>
    <row r="323" spans="5:5" customFormat="1" x14ac:dyDescent="0.25"/>
    <row r="324" spans="5:5" customFormat="1" x14ac:dyDescent="0.25"/>
    <row r="325" spans="5:5" customFormat="1" x14ac:dyDescent="0.25"/>
    <row r="326" spans="5:5" customFormat="1" x14ac:dyDescent="0.25"/>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c r="E332" s="22" t="s">
        <v>1827</v>
      </c>
    </row>
    <row r="333" spans="5:5" customFormat="1" x14ac:dyDescent="0.25">
      <c r="E333" t="s">
        <v>1828</v>
      </c>
    </row>
    <row r="334" spans="5:5" customFormat="1" x14ac:dyDescent="0.25"/>
    <row r="335" spans="5:5" customFormat="1" x14ac:dyDescent="0.25"/>
    <row r="336" spans="5:5" customFormat="1" x14ac:dyDescent="0.25"/>
    <row r="337" spans="5:45" customFormat="1" x14ac:dyDescent="0.25"/>
    <row r="338" spans="5:45" customFormat="1" x14ac:dyDescent="0.25"/>
    <row r="339" spans="5:45" customFormat="1" x14ac:dyDescent="0.25"/>
    <row r="340" spans="5:45" customFormat="1" x14ac:dyDescent="0.25"/>
    <row r="341" spans="5:45" customFormat="1" x14ac:dyDescent="0.25"/>
    <row r="342" spans="5:45" customFormat="1" x14ac:dyDescent="0.25">
      <c r="E342" s="1" t="s">
        <v>1933</v>
      </c>
    </row>
    <row r="343" spans="5:45" customFormat="1" x14ac:dyDescent="0.25"/>
    <row r="344" spans="5:45" customFormat="1" x14ac:dyDescent="0.25">
      <c r="E344" s="22" t="s">
        <v>1934</v>
      </c>
    </row>
    <row r="345" spans="5:45" customFormat="1" x14ac:dyDescent="0.25">
      <c r="E345" t="s">
        <v>1935</v>
      </c>
    </row>
    <row r="346" spans="5:45" customFormat="1" x14ac:dyDescent="0.25"/>
    <row r="347" spans="5:45" customFormat="1" x14ac:dyDescent="0.25"/>
    <row r="348" spans="5:45" customFormat="1" x14ac:dyDescent="0.25"/>
    <row r="349" spans="5:45" customFormat="1" x14ac:dyDescent="0.25"/>
    <row r="350" spans="5:45" customFormat="1" x14ac:dyDescent="0.25">
      <c r="AS350" t="s">
        <v>1942</v>
      </c>
    </row>
    <row r="351" spans="5:45" customFormat="1" x14ac:dyDescent="0.25">
      <c r="AS351" s="31" t="s">
        <v>1943</v>
      </c>
    </row>
    <row r="352" spans="5:45"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spans="5:5" customFormat="1" x14ac:dyDescent="0.25"/>
    <row r="370" spans="5:5" customFormat="1" x14ac:dyDescent="0.25"/>
    <row r="371" spans="5:5" customFormat="1" x14ac:dyDescent="0.25"/>
    <row r="372" spans="5:5" customFormat="1" x14ac:dyDescent="0.25"/>
    <row r="373" spans="5:5" customFormat="1" x14ac:dyDescent="0.25"/>
    <row r="374" spans="5:5" customFormat="1" x14ac:dyDescent="0.25"/>
    <row r="375" spans="5:5" customFormat="1" x14ac:dyDescent="0.25"/>
    <row r="376" spans="5:5" customFormat="1" x14ac:dyDescent="0.25"/>
    <row r="377" spans="5:5" customFormat="1" x14ac:dyDescent="0.25"/>
    <row r="378" spans="5:5" customFormat="1" x14ac:dyDescent="0.25"/>
    <row r="379" spans="5:5" customFormat="1" x14ac:dyDescent="0.25"/>
    <row r="380" spans="5:5" customFormat="1" x14ac:dyDescent="0.25">
      <c r="E380" s="22" t="s">
        <v>1936</v>
      </c>
    </row>
    <row r="381" spans="5:5" customFormat="1" x14ac:dyDescent="0.25">
      <c r="E381" t="s">
        <v>1937</v>
      </c>
    </row>
    <row r="382" spans="5:5" customFormat="1" x14ac:dyDescent="0.25"/>
    <row r="383" spans="5:5" customFormat="1" x14ac:dyDescent="0.25"/>
    <row r="384" spans="5:5" customFormat="1" x14ac:dyDescent="0.25"/>
    <row r="385" spans="5:21" customFormat="1" x14ac:dyDescent="0.25"/>
    <row r="386" spans="5:21" customFormat="1" x14ac:dyDescent="0.25"/>
    <row r="387" spans="5:21" customFormat="1" x14ac:dyDescent="0.25"/>
    <row r="388" spans="5:21" customFormat="1" x14ac:dyDescent="0.25"/>
    <row r="389" spans="5:21" customFormat="1" x14ac:dyDescent="0.25"/>
    <row r="390" spans="5:21" customFormat="1" x14ac:dyDescent="0.25"/>
    <row r="391" spans="5:21" customFormat="1" x14ac:dyDescent="0.25"/>
    <row r="392" spans="5:21" customFormat="1" x14ac:dyDescent="0.25"/>
    <row r="393" spans="5:21" customFormat="1" x14ac:dyDescent="0.25"/>
    <row r="394" spans="5:21" customFormat="1" x14ac:dyDescent="0.25"/>
    <row r="395" spans="5:21" customFormat="1" x14ac:dyDescent="0.25"/>
    <row r="396" spans="5:21" customFormat="1" x14ac:dyDescent="0.25"/>
    <row r="397" spans="5:21" customFormat="1" x14ac:dyDescent="0.25"/>
    <row r="398" spans="5:21" customFormat="1" x14ac:dyDescent="0.25"/>
    <row r="399" spans="5:21" customFormat="1" x14ac:dyDescent="0.25"/>
    <row r="400" spans="5:21" customFormat="1" x14ac:dyDescent="0.25">
      <c r="E400" s="26" t="s">
        <v>2</v>
      </c>
      <c r="F400" s="27"/>
      <c r="G400" s="27"/>
      <c r="H400" s="27"/>
      <c r="I400" s="27"/>
      <c r="J400" s="27"/>
      <c r="K400" s="27"/>
      <c r="L400" s="27"/>
      <c r="M400" s="27"/>
      <c r="N400" s="27"/>
      <c r="O400" s="27"/>
      <c r="P400" s="27"/>
      <c r="Q400" s="27"/>
      <c r="R400" s="27"/>
      <c r="S400" s="27"/>
      <c r="T400" s="27"/>
      <c r="U400" s="27"/>
    </row>
    <row r="401" spans="5:21" customFormat="1" x14ac:dyDescent="0.25">
      <c r="E401" s="26" t="s">
        <v>1938</v>
      </c>
      <c r="F401" s="27"/>
      <c r="G401" s="27"/>
      <c r="H401" s="27"/>
      <c r="I401" s="27"/>
      <c r="J401" s="27"/>
      <c r="K401" s="27"/>
      <c r="L401" s="27"/>
      <c r="M401" s="27"/>
      <c r="N401" s="27"/>
      <c r="O401" s="27"/>
      <c r="P401" s="27"/>
      <c r="Q401" s="27"/>
      <c r="R401" s="27"/>
      <c r="S401" s="27"/>
      <c r="T401" s="27"/>
      <c r="U401" s="27"/>
    </row>
    <row r="402" spans="5:21" customFormat="1" x14ac:dyDescent="0.25">
      <c r="E402" s="26" t="s">
        <v>1939</v>
      </c>
      <c r="F402" s="27"/>
      <c r="G402" s="27"/>
      <c r="H402" s="27"/>
      <c r="I402" s="27"/>
      <c r="J402" s="27"/>
      <c r="K402" s="27"/>
      <c r="L402" s="27"/>
      <c r="M402" s="27"/>
      <c r="N402" s="27"/>
      <c r="O402" s="27"/>
      <c r="P402" s="27"/>
      <c r="Q402" s="27"/>
      <c r="R402" s="27"/>
      <c r="S402" s="27"/>
      <c r="T402" s="27"/>
      <c r="U402" s="27"/>
    </row>
    <row r="403" spans="5:21" customFormat="1" x14ac:dyDescent="0.25">
      <c r="E403" s="26" t="s">
        <v>1940</v>
      </c>
      <c r="F403" s="27"/>
      <c r="G403" s="27"/>
      <c r="H403" s="27"/>
      <c r="I403" s="27"/>
      <c r="J403" s="27"/>
      <c r="K403" s="27"/>
      <c r="L403" s="27"/>
      <c r="M403" s="27"/>
      <c r="N403" s="27"/>
      <c r="O403" s="27"/>
      <c r="P403" s="27"/>
      <c r="Q403" s="27"/>
      <c r="R403" s="27"/>
      <c r="S403" s="27"/>
      <c r="T403" s="27"/>
      <c r="U403" s="27"/>
    </row>
    <row r="404" spans="5:21" customFormat="1" x14ac:dyDescent="0.25">
      <c r="E404" s="26" t="s">
        <v>1941</v>
      </c>
      <c r="F404" s="27"/>
      <c r="G404" s="27"/>
      <c r="H404" s="27"/>
      <c r="I404" s="27"/>
      <c r="J404" s="27"/>
      <c r="K404" s="27"/>
      <c r="L404" s="27"/>
      <c r="M404" s="27"/>
      <c r="N404" s="27"/>
      <c r="O404" s="27"/>
      <c r="P404" s="27"/>
      <c r="Q404" s="27"/>
      <c r="R404" s="27"/>
      <c r="S404" s="27"/>
      <c r="T404" s="27"/>
      <c r="U404" s="27"/>
    </row>
    <row r="405" spans="5:21" customFormat="1" x14ac:dyDescent="0.25"/>
    <row r="406" spans="5:21" customFormat="1" x14ac:dyDescent="0.25">
      <c r="E406" s="2" t="s">
        <v>4</v>
      </c>
    </row>
    <row r="407" spans="5:21" customFormat="1" x14ac:dyDescent="0.25"/>
    <row r="408" spans="5:21" customFormat="1" x14ac:dyDescent="0.25"/>
    <row r="409" spans="5:21" customFormat="1" x14ac:dyDescent="0.25"/>
    <row r="410" spans="5:21" customFormat="1" x14ac:dyDescent="0.25"/>
    <row r="411" spans="5:21" customFormat="1" x14ac:dyDescent="0.25"/>
    <row r="412" spans="5:21" customFormat="1" x14ac:dyDescent="0.25"/>
    <row r="413" spans="5:21" customFormat="1" x14ac:dyDescent="0.25"/>
    <row r="414" spans="5:21" customFormat="1" x14ac:dyDescent="0.25"/>
    <row r="415" spans="5:21" customFormat="1" x14ac:dyDescent="0.25"/>
    <row r="416" spans="5:21"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spans="5:5" customFormat="1" x14ac:dyDescent="0.25"/>
    <row r="466" spans="5:5" customFormat="1" x14ac:dyDescent="0.25"/>
    <row r="467" spans="5:5" customFormat="1" x14ac:dyDescent="0.25"/>
    <row r="468" spans="5:5" customFormat="1" x14ac:dyDescent="0.25"/>
    <row r="469" spans="5:5" customFormat="1" x14ac:dyDescent="0.25"/>
    <row r="470" spans="5:5" customFormat="1" x14ac:dyDescent="0.25"/>
    <row r="471" spans="5:5" customFormat="1" x14ac:dyDescent="0.25">
      <c r="E471" s="22" t="s">
        <v>1944</v>
      </c>
    </row>
    <row r="472" spans="5:5" customFormat="1" x14ac:dyDescent="0.25">
      <c r="E472" t="s">
        <v>1945</v>
      </c>
    </row>
    <row r="473" spans="5:5" customFormat="1" x14ac:dyDescent="0.25"/>
    <row r="474" spans="5:5" customFormat="1" x14ac:dyDescent="0.25"/>
    <row r="475" spans="5:5" customFormat="1" x14ac:dyDescent="0.25"/>
    <row r="476" spans="5:5" customFormat="1" x14ac:dyDescent="0.25"/>
    <row r="477" spans="5:5" customFormat="1" x14ac:dyDescent="0.25"/>
    <row r="478" spans="5:5" customFormat="1" x14ac:dyDescent="0.25"/>
    <row r="479" spans="5:5" customFormat="1" x14ac:dyDescent="0.25"/>
    <row r="480" spans="5:5"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spans="3:5" customFormat="1" x14ac:dyDescent="0.25"/>
    <row r="510" spans="3:5" ht="14.25" customHeight="1" x14ac:dyDescent="0.25"/>
    <row r="511" spans="3:5" x14ac:dyDescent="0.25">
      <c r="C511" s="21">
        <v>0</v>
      </c>
      <c r="E511" s="1" t="s">
        <v>307</v>
      </c>
    </row>
    <row r="512" spans="3:5" x14ac:dyDescent="0.25">
      <c r="E512" s="3" t="s">
        <v>308</v>
      </c>
    </row>
    <row r="513" spans="5:20" x14ac:dyDescent="0.25">
      <c r="E513" s="1" t="s">
        <v>309</v>
      </c>
    </row>
    <row r="514" spans="5:20" x14ac:dyDescent="0.25">
      <c r="E514" s="3" t="s">
        <v>271</v>
      </c>
    </row>
    <row r="515" spans="5:20" x14ac:dyDescent="0.25">
      <c r="E515" s="3" t="s">
        <v>272</v>
      </c>
    </row>
    <row r="517" spans="5:20" x14ac:dyDescent="0.25">
      <c r="E517" s="54" t="s">
        <v>142</v>
      </c>
    </row>
    <row r="518" spans="5:20" x14ac:dyDescent="0.25">
      <c r="E518" s="3" t="s">
        <v>217</v>
      </c>
    </row>
    <row r="520" spans="5:20" x14ac:dyDescent="0.25">
      <c r="E520" s="54" t="s">
        <v>219</v>
      </c>
    </row>
    <row r="521" spans="5:20" x14ac:dyDescent="0.25">
      <c r="E521" s="3" t="s">
        <v>279</v>
      </c>
    </row>
    <row r="523" spans="5:20" x14ac:dyDescent="0.25">
      <c r="E523" s="54" t="s">
        <v>220</v>
      </c>
    </row>
    <row r="524" spans="5:20" x14ac:dyDescent="0.25">
      <c r="E524" s="3" t="s">
        <v>310</v>
      </c>
    </row>
    <row r="526" spans="5:20" x14ac:dyDescent="0.25">
      <c r="E526" s="54" t="s">
        <v>99</v>
      </c>
    </row>
    <row r="527" spans="5:20" x14ac:dyDescent="0.25">
      <c r="E527" s="3" t="s">
        <v>313</v>
      </c>
      <c r="T527" s="1" t="s">
        <v>314</v>
      </c>
    </row>
    <row r="529" spans="5:33" x14ac:dyDescent="0.25">
      <c r="E529" s="54" t="s">
        <v>100</v>
      </c>
    </row>
    <row r="530" spans="5:33" x14ac:dyDescent="0.25">
      <c r="E530" s="3" t="s">
        <v>315</v>
      </c>
      <c r="AG530" s="1" t="s">
        <v>314</v>
      </c>
    </row>
    <row r="532" spans="5:33" x14ac:dyDescent="0.25">
      <c r="E532" s="54" t="s">
        <v>104</v>
      </c>
    </row>
    <row r="533" spans="5:33" x14ac:dyDescent="0.25">
      <c r="E533" s="3" t="s">
        <v>311</v>
      </c>
    </row>
    <row r="535" spans="5:33" x14ac:dyDescent="0.25">
      <c r="E535" s="54" t="s">
        <v>101</v>
      </c>
    </row>
    <row r="536" spans="5:33" x14ac:dyDescent="0.25">
      <c r="E536" s="3" t="s">
        <v>312</v>
      </c>
    </row>
    <row r="570" spans="5:22" x14ac:dyDescent="0.25">
      <c r="E570" s="3" t="s">
        <v>316</v>
      </c>
    </row>
    <row r="571" spans="5:22" x14ac:dyDescent="0.25">
      <c r="E571" s="3" t="s">
        <v>317</v>
      </c>
    </row>
    <row r="572" spans="5:22" x14ac:dyDescent="0.25">
      <c r="E572" s="3" t="s">
        <v>318</v>
      </c>
    </row>
    <row r="573" spans="5:22" x14ac:dyDescent="0.25">
      <c r="E573" s="3" t="s">
        <v>319</v>
      </c>
    </row>
    <row r="575" spans="5:22" x14ac:dyDescent="0.25">
      <c r="E575" s="14" t="s">
        <v>32</v>
      </c>
      <c r="F575" s="15"/>
      <c r="G575" s="15"/>
      <c r="H575" s="15"/>
      <c r="I575" s="15"/>
      <c r="J575" s="15"/>
      <c r="K575" s="15"/>
      <c r="L575" s="15"/>
      <c r="M575" s="15"/>
      <c r="N575" s="15"/>
      <c r="O575" s="15"/>
      <c r="P575" s="15"/>
      <c r="Q575" s="15"/>
      <c r="R575" s="15"/>
      <c r="S575" s="15"/>
      <c r="T575" s="15"/>
      <c r="U575" s="15"/>
      <c r="V575" s="15"/>
    </row>
    <row r="576" spans="5:22" x14ac:dyDescent="0.25">
      <c r="E576" s="14" t="s">
        <v>320</v>
      </c>
      <c r="F576" s="15"/>
      <c r="G576" s="15"/>
      <c r="H576" s="15"/>
      <c r="I576" s="15"/>
      <c r="J576" s="15"/>
      <c r="K576" s="15"/>
      <c r="L576" s="15"/>
      <c r="M576" s="15"/>
      <c r="N576" s="15"/>
      <c r="O576" s="15"/>
      <c r="P576" s="15"/>
      <c r="Q576" s="15"/>
      <c r="R576" s="15"/>
      <c r="S576" s="15"/>
      <c r="T576" s="15"/>
      <c r="U576" s="15"/>
      <c r="V576" s="15"/>
    </row>
    <row r="577" spans="5:22" x14ac:dyDescent="0.25">
      <c r="E577" s="14" t="s">
        <v>25</v>
      </c>
      <c r="F577" s="15"/>
      <c r="G577" s="15"/>
      <c r="H577" s="15"/>
      <c r="I577" s="15"/>
      <c r="J577" s="15"/>
      <c r="K577" s="15"/>
      <c r="L577" s="15"/>
      <c r="M577" s="15"/>
      <c r="N577" s="15"/>
      <c r="O577" s="15"/>
      <c r="P577" s="15"/>
      <c r="Q577" s="15"/>
      <c r="R577" s="15"/>
      <c r="S577" s="15"/>
      <c r="T577" s="15"/>
      <c r="U577" s="15"/>
      <c r="V577" s="15"/>
    </row>
    <row r="578" spans="5:22" x14ac:dyDescent="0.25">
      <c r="E578" s="14" t="s">
        <v>321</v>
      </c>
      <c r="F578" s="15"/>
      <c r="G578" s="15"/>
      <c r="H578" s="15"/>
      <c r="I578" s="15"/>
      <c r="J578" s="15"/>
      <c r="K578" s="15"/>
      <c r="L578" s="15"/>
      <c r="M578" s="15"/>
      <c r="N578" s="15"/>
      <c r="O578" s="15"/>
      <c r="P578" s="15"/>
      <c r="Q578" s="15"/>
      <c r="R578" s="15"/>
      <c r="S578" s="15"/>
      <c r="T578" s="15"/>
      <c r="U578" s="15"/>
      <c r="V578" s="15"/>
    </row>
    <row r="579" spans="5:22" x14ac:dyDescent="0.25">
      <c r="E579" s="14" t="s">
        <v>322</v>
      </c>
      <c r="F579" s="15"/>
      <c r="G579" s="15"/>
      <c r="H579" s="15"/>
      <c r="I579" s="15"/>
      <c r="J579" s="15"/>
      <c r="K579" s="15"/>
      <c r="L579" s="15"/>
      <c r="M579" s="15"/>
      <c r="N579" s="15"/>
      <c r="O579" s="15"/>
      <c r="P579" s="15"/>
      <c r="Q579" s="15"/>
      <c r="R579" s="15"/>
      <c r="S579" s="15"/>
      <c r="T579" s="15"/>
      <c r="U579" s="15"/>
      <c r="V579" s="15"/>
    </row>
    <row r="580" spans="5:22" x14ac:dyDescent="0.25">
      <c r="E580" s="14" t="s">
        <v>323</v>
      </c>
      <c r="F580" s="15"/>
      <c r="G580" s="15"/>
      <c r="H580" s="15"/>
      <c r="I580" s="15"/>
      <c r="J580" s="15"/>
      <c r="K580" s="15"/>
      <c r="L580" s="15"/>
      <c r="M580" s="15"/>
      <c r="N580" s="15"/>
      <c r="O580" s="15"/>
      <c r="P580" s="15"/>
      <c r="Q580" s="15"/>
      <c r="R580" s="15"/>
      <c r="S580" s="15"/>
      <c r="T580" s="15"/>
      <c r="U580" s="15"/>
      <c r="V580" s="15"/>
    </row>
    <row r="581" spans="5:22" x14ac:dyDescent="0.25">
      <c r="E581" s="14" t="s">
        <v>324</v>
      </c>
      <c r="F581" s="15"/>
      <c r="G581" s="15"/>
      <c r="H581" s="15"/>
      <c r="I581" s="15"/>
      <c r="J581" s="15"/>
      <c r="K581" s="15"/>
      <c r="L581" s="15"/>
      <c r="M581" s="15"/>
      <c r="N581" s="15"/>
      <c r="O581" s="15"/>
      <c r="P581" s="15"/>
      <c r="Q581" s="15"/>
      <c r="R581" s="15"/>
      <c r="S581" s="15"/>
      <c r="T581" s="15"/>
      <c r="U581" s="15"/>
      <c r="V581" s="15"/>
    </row>
    <row r="582" spans="5:22" x14ac:dyDescent="0.25">
      <c r="E582" s="14" t="s">
        <v>325</v>
      </c>
      <c r="F582" s="15"/>
      <c r="G582" s="15"/>
      <c r="H582" s="15"/>
      <c r="I582" s="15"/>
      <c r="J582" s="15"/>
      <c r="K582" s="15"/>
      <c r="L582" s="15"/>
      <c r="M582" s="15"/>
      <c r="N582" s="15"/>
      <c r="O582" s="15"/>
      <c r="P582" s="15"/>
      <c r="Q582" s="15"/>
      <c r="R582" s="15"/>
      <c r="S582" s="15"/>
      <c r="T582" s="15"/>
      <c r="U582" s="15"/>
      <c r="V582" s="15"/>
    </row>
    <row r="583" spans="5:22" x14ac:dyDescent="0.25">
      <c r="E583" s="14" t="s">
        <v>326</v>
      </c>
      <c r="F583" s="15"/>
      <c r="G583" s="15"/>
      <c r="H583" s="15"/>
      <c r="I583" s="15"/>
      <c r="J583" s="15"/>
      <c r="K583" s="15"/>
      <c r="L583" s="15"/>
      <c r="M583" s="15"/>
      <c r="N583" s="15"/>
      <c r="O583" s="15"/>
      <c r="P583" s="15"/>
      <c r="Q583" s="15"/>
      <c r="R583" s="15"/>
      <c r="S583" s="15"/>
      <c r="T583" s="15"/>
      <c r="U583" s="15"/>
      <c r="V583" s="15"/>
    </row>
    <row r="584" spans="5:22" x14ac:dyDescent="0.25">
      <c r="E584" s="14" t="s">
        <v>21</v>
      </c>
      <c r="F584" s="15"/>
      <c r="G584" s="15"/>
      <c r="H584" s="15"/>
      <c r="I584" s="15"/>
      <c r="J584" s="15"/>
      <c r="K584" s="15"/>
      <c r="L584" s="15"/>
      <c r="M584" s="15"/>
      <c r="N584" s="15"/>
      <c r="O584" s="15"/>
      <c r="P584" s="15"/>
      <c r="Q584" s="15"/>
      <c r="R584" s="15"/>
      <c r="S584" s="15"/>
      <c r="T584" s="15"/>
      <c r="U584" s="15"/>
      <c r="V584" s="15"/>
    </row>
    <row r="586" spans="5:22" x14ac:dyDescent="0.25">
      <c r="E586" s="52" t="s">
        <v>327</v>
      </c>
    </row>
    <row r="587" spans="5:22" x14ac:dyDescent="0.25">
      <c r="E587" s="3" t="s">
        <v>328</v>
      </c>
    </row>
    <row r="611" spans="5:43" customFormat="1" x14ac:dyDescent="0.25">
      <c r="E611" s="1" t="s">
        <v>1822</v>
      </c>
    </row>
    <row r="612" spans="5:43" customFormat="1" x14ac:dyDescent="0.25"/>
    <row r="613" spans="5:43" customFormat="1" x14ac:dyDescent="0.25">
      <c r="E613" s="26" t="s">
        <v>2</v>
      </c>
      <c r="F613" s="27"/>
      <c r="G613" s="27"/>
      <c r="H613" s="27"/>
      <c r="I613" s="27"/>
      <c r="J613" s="27"/>
      <c r="K613" s="27"/>
      <c r="L613" s="27"/>
      <c r="M613" s="27"/>
      <c r="N613" s="27"/>
      <c r="O613" s="27"/>
      <c r="P613" s="27"/>
      <c r="Q613" s="27"/>
      <c r="R613" s="27"/>
      <c r="S613" s="27"/>
      <c r="T613" s="27"/>
      <c r="U613" s="27"/>
      <c r="V613" s="27"/>
    </row>
    <row r="614" spans="5:43" customFormat="1" x14ac:dyDescent="0.25">
      <c r="E614" s="26" t="s">
        <v>1781</v>
      </c>
      <c r="F614" s="27"/>
      <c r="G614" s="27"/>
      <c r="H614" s="27"/>
      <c r="I614" s="27"/>
      <c r="J614" s="27"/>
      <c r="K614" s="27"/>
      <c r="L614" s="27"/>
      <c r="M614" s="27"/>
      <c r="N614" s="27"/>
      <c r="O614" s="27"/>
      <c r="P614" s="27"/>
      <c r="Q614" s="27"/>
      <c r="R614" s="27"/>
      <c r="S614" s="27"/>
      <c r="T614" s="27"/>
      <c r="U614" s="27"/>
      <c r="V614" s="27"/>
    </row>
    <row r="615" spans="5:43" customFormat="1" x14ac:dyDescent="0.25">
      <c r="E615" s="26" t="s">
        <v>1782</v>
      </c>
      <c r="F615" s="27"/>
      <c r="G615" s="27"/>
      <c r="H615" s="27"/>
      <c r="I615" s="27"/>
      <c r="J615" s="27"/>
      <c r="K615" s="27"/>
      <c r="L615" s="27"/>
      <c r="M615" s="27"/>
      <c r="N615" s="27"/>
      <c r="O615" s="27"/>
      <c r="P615" s="27"/>
      <c r="Q615" s="27"/>
      <c r="R615" s="27"/>
      <c r="S615" s="27"/>
      <c r="T615" s="27"/>
      <c r="U615" s="27"/>
      <c r="V615" s="27"/>
    </row>
    <row r="616" spans="5:43" customFormat="1" x14ac:dyDescent="0.25">
      <c r="E616" s="26" t="s">
        <v>137</v>
      </c>
      <c r="F616" s="27"/>
      <c r="G616" s="27"/>
      <c r="H616" s="27"/>
      <c r="I616" s="27"/>
      <c r="J616" s="27"/>
      <c r="K616" s="27"/>
      <c r="L616" s="27"/>
      <c r="M616" s="27"/>
      <c r="N616" s="27"/>
      <c r="O616" s="27"/>
      <c r="P616" s="27"/>
      <c r="Q616" s="27"/>
      <c r="R616" s="27"/>
      <c r="S616" s="27"/>
      <c r="T616" s="27"/>
      <c r="U616" s="27"/>
      <c r="V616" s="27"/>
    </row>
    <row r="617" spans="5:43" customFormat="1" x14ac:dyDescent="0.25">
      <c r="E617" s="26" t="s">
        <v>321</v>
      </c>
      <c r="F617" s="27"/>
      <c r="G617" s="27"/>
      <c r="H617" s="27"/>
      <c r="I617" s="27"/>
      <c r="J617" s="27"/>
      <c r="K617" s="27"/>
      <c r="L617" s="27"/>
      <c r="M617" s="27"/>
      <c r="N617" s="27"/>
      <c r="O617" s="27"/>
      <c r="P617" s="27"/>
      <c r="Q617" s="27"/>
      <c r="R617" s="27"/>
      <c r="S617" s="27"/>
      <c r="T617" s="27"/>
      <c r="U617" s="27"/>
      <c r="V617" s="27"/>
    </row>
    <row r="618" spans="5:43" customFormat="1" x14ac:dyDescent="0.25">
      <c r="E618" s="26" t="s">
        <v>1833</v>
      </c>
      <c r="F618" s="27"/>
      <c r="G618" s="27"/>
      <c r="H618" s="27"/>
      <c r="I618" s="27"/>
      <c r="J618" s="27"/>
      <c r="K618" s="27"/>
      <c r="L618" s="27"/>
      <c r="M618" s="27"/>
      <c r="N618" s="27"/>
      <c r="O618" s="27"/>
      <c r="P618" s="27"/>
      <c r="Q618" s="27"/>
      <c r="R618" s="27"/>
      <c r="S618" s="27"/>
      <c r="T618" s="27"/>
      <c r="U618" s="27"/>
      <c r="V618" s="27"/>
    </row>
    <row r="619" spans="5:43" customFormat="1" x14ac:dyDescent="0.25">
      <c r="E619" s="26" t="s">
        <v>1762</v>
      </c>
      <c r="F619" s="27"/>
      <c r="G619" s="27"/>
      <c r="H619" s="27"/>
      <c r="I619" s="27"/>
      <c r="J619" s="27"/>
      <c r="K619" s="27"/>
      <c r="L619" s="27"/>
      <c r="M619" s="27"/>
      <c r="N619" s="27"/>
      <c r="O619" s="27"/>
      <c r="P619" s="27"/>
      <c r="Q619" s="27"/>
      <c r="R619" s="27"/>
      <c r="S619" s="27"/>
      <c r="T619" s="27"/>
      <c r="U619" s="27"/>
      <c r="V619" s="27"/>
    </row>
    <row r="620" spans="5:43" customFormat="1" x14ac:dyDescent="0.25"/>
    <row r="621" spans="5:43" customFormat="1" x14ac:dyDescent="0.25">
      <c r="E621" s="2" t="s">
        <v>56</v>
      </c>
      <c r="N621" s="2" t="s">
        <v>268</v>
      </c>
      <c r="R621" s="2" t="s">
        <v>1763</v>
      </c>
      <c r="AA621" s="2" t="s">
        <v>1764</v>
      </c>
      <c r="AF621" s="2" t="s">
        <v>168</v>
      </c>
      <c r="AJ621" s="2" t="s">
        <v>169</v>
      </c>
      <c r="AQ621" s="2" t="s">
        <v>170</v>
      </c>
    </row>
    <row r="622" spans="5:43" customFormat="1" x14ac:dyDescent="0.25">
      <c r="E622" t="s">
        <v>1834</v>
      </c>
      <c r="N622" t="s">
        <v>1835</v>
      </c>
      <c r="R622" t="s">
        <v>1770</v>
      </c>
      <c r="AA622" t="s">
        <v>1727</v>
      </c>
      <c r="AF622" t="s">
        <v>1082</v>
      </c>
      <c r="AJ622" s="40" t="s">
        <v>1846</v>
      </c>
      <c r="AQ622" t="s">
        <v>1082</v>
      </c>
    </row>
    <row r="623" spans="5:43" customFormat="1" x14ac:dyDescent="0.25">
      <c r="E623" t="s">
        <v>1836</v>
      </c>
      <c r="N623" t="s">
        <v>1835</v>
      </c>
      <c r="R623" t="s">
        <v>1770</v>
      </c>
      <c r="AA623" t="s">
        <v>1727</v>
      </c>
      <c r="AF623" t="s">
        <v>1082</v>
      </c>
      <c r="AJ623" s="40" t="s">
        <v>1846</v>
      </c>
      <c r="AQ623" t="s">
        <v>1082</v>
      </c>
    </row>
    <row r="624" spans="5:43" customFormat="1" x14ac:dyDescent="0.25">
      <c r="E624" t="s">
        <v>1837</v>
      </c>
      <c r="N624" t="s">
        <v>316</v>
      </c>
      <c r="R624" t="s">
        <v>1766</v>
      </c>
      <c r="AA624" t="s">
        <v>1767</v>
      </c>
      <c r="AF624" t="s">
        <v>1838</v>
      </c>
      <c r="AJ624" s="40" t="s">
        <v>1847</v>
      </c>
      <c r="AQ624" t="s">
        <v>1838</v>
      </c>
    </row>
    <row r="625" spans="5:81" customFormat="1" x14ac:dyDescent="0.25">
      <c r="E625" t="s">
        <v>1839</v>
      </c>
      <c r="N625" t="s">
        <v>316</v>
      </c>
      <c r="R625" t="s">
        <v>1766</v>
      </c>
      <c r="AA625" t="s">
        <v>1767</v>
      </c>
      <c r="AF625" t="s">
        <v>1838</v>
      </c>
      <c r="AJ625" s="40" t="s">
        <v>1847</v>
      </c>
      <c r="AQ625" t="s">
        <v>1838</v>
      </c>
      <c r="AX625" t="str">
        <f>"update IFINAMS.dbo.INSURANCE_POLICY_MAIN set POLICY_STATUS = 'TERMINATE', MOD_BY = 'Aryo Budi', MOD_DATE = getdate(), MOD_IP_ADDRESS = 'M-460249' where CODE = '" &amp; TRIM(E625) &amp; "';"</f>
        <v>update IFINAMS.dbo.INSURANCE_POLICY_MAIN set POLICY_STATUS = 'TERMINATE', MOD_BY = 'Aryo Budi', MOD_DATE = getdate(), MOD_IP_ADDRESS = 'M-460249' where CODE = '1000.PM.2310.004751';</v>
      </c>
    </row>
    <row r="626" spans="5:81" customFormat="1" x14ac:dyDescent="0.25">
      <c r="E626" t="s">
        <v>1840</v>
      </c>
      <c r="N626" t="s">
        <v>317</v>
      </c>
      <c r="R626" t="s">
        <v>1770</v>
      </c>
      <c r="AA626" t="s">
        <v>1767</v>
      </c>
      <c r="AF626" t="s">
        <v>246</v>
      </c>
      <c r="AJ626" s="40" t="s">
        <v>1848</v>
      </c>
      <c r="AQ626" t="s">
        <v>247</v>
      </c>
    </row>
    <row r="627" spans="5:81" customFormat="1" x14ac:dyDescent="0.25">
      <c r="E627" t="s">
        <v>1841</v>
      </c>
      <c r="N627" t="s">
        <v>317</v>
      </c>
      <c r="R627" t="s">
        <v>1766</v>
      </c>
      <c r="AA627" t="s">
        <v>1767</v>
      </c>
      <c r="AF627" t="s">
        <v>1082</v>
      </c>
      <c r="AJ627" s="40" t="s">
        <v>1846</v>
      </c>
      <c r="AQ627" t="s">
        <v>1082</v>
      </c>
      <c r="AX627" t="str">
        <f>"update IFINAMS.dbo.INSURANCE_POLICY_MAIN set POLICY_STATUS = 'TERMINATE', MOD_BY = 'Aryo Budi', MOD_DATE = getdate(), MOD_IP_ADDRESS = 'M-460249' where CODE = '" &amp; TRIM(E627) &amp; "';"</f>
        <v>update IFINAMS.dbo.INSURANCE_POLICY_MAIN set POLICY_STATUS = 'TERMINATE', MOD_BY = 'Aryo Budi', MOD_DATE = getdate(), MOD_IP_ADDRESS = 'M-460249' where CODE = '1000.PM.2310.004757';</v>
      </c>
    </row>
    <row r="628" spans="5:81" customFormat="1" x14ac:dyDescent="0.25">
      <c r="E628" t="s">
        <v>1842</v>
      </c>
      <c r="N628" t="s">
        <v>318</v>
      </c>
      <c r="R628" t="s">
        <v>1766</v>
      </c>
      <c r="AA628" t="s">
        <v>1767</v>
      </c>
      <c r="AF628" t="s">
        <v>1082</v>
      </c>
      <c r="AJ628" s="40" t="s">
        <v>1846</v>
      </c>
      <c r="AQ628" t="s">
        <v>1082</v>
      </c>
    </row>
    <row r="629" spans="5:81" customFormat="1" x14ac:dyDescent="0.25">
      <c r="E629" t="s">
        <v>1843</v>
      </c>
      <c r="N629" t="s">
        <v>318</v>
      </c>
      <c r="R629" t="s">
        <v>1766</v>
      </c>
      <c r="AA629" t="s">
        <v>1767</v>
      </c>
      <c r="AF629" t="s">
        <v>1082</v>
      </c>
      <c r="AJ629" s="40" t="s">
        <v>1846</v>
      </c>
      <c r="AQ629" t="s">
        <v>1082</v>
      </c>
      <c r="AX629" t="str">
        <f>"update IFINAMS.dbo.INSURANCE_POLICY_MAIN set POLICY_STATUS = 'TERMINATE', MOD_BY = 'Aryo Budi', MOD_DATE = getdate(), MOD_IP_ADDRESS = 'M-460249' where CODE = '" &amp; TRIM(E629) &amp; "';"</f>
        <v>update IFINAMS.dbo.INSURANCE_POLICY_MAIN set POLICY_STATUS = 'TERMINATE', MOD_BY = 'Aryo Budi', MOD_DATE = getdate(), MOD_IP_ADDRESS = 'M-460249' where CODE = '1000.PM.2310.004753';</v>
      </c>
    </row>
    <row r="630" spans="5:81" customFormat="1" x14ac:dyDescent="0.25">
      <c r="E630" t="s">
        <v>1844</v>
      </c>
      <c r="N630" t="s">
        <v>319</v>
      </c>
      <c r="R630" t="s">
        <v>1766</v>
      </c>
      <c r="AA630" t="s">
        <v>1767</v>
      </c>
      <c r="AF630" t="s">
        <v>1082</v>
      </c>
      <c r="AJ630" s="40" t="s">
        <v>1846</v>
      </c>
      <c r="AQ630" t="s">
        <v>1082</v>
      </c>
    </row>
    <row r="631" spans="5:81" customFormat="1" x14ac:dyDescent="0.25">
      <c r="E631" t="s">
        <v>1845</v>
      </c>
      <c r="N631">
        <f>N681-5</f>
        <v>-5</v>
      </c>
      <c r="R631" t="s">
        <v>1766</v>
      </c>
      <c r="AA631" t="s">
        <v>1767</v>
      </c>
      <c r="AF631" t="s">
        <v>1082</v>
      </c>
      <c r="AJ631" s="40" t="s">
        <v>1846</v>
      </c>
      <c r="AQ631" t="s">
        <v>1082</v>
      </c>
      <c r="AX631" t="str">
        <f>"update IFINAMS.dbo.INSURANCE_POLICY_MAIN set POLICY_STATUS = 'TERMINATE', MOD_BY = 'Aryo Budi', MOD_DATE = getdate(), MOD_IP_ADDRESS = 'M-460249' where CODE = '" &amp; TRIM(E631) &amp; "';"</f>
        <v>update IFINAMS.dbo.INSURANCE_POLICY_MAIN set POLICY_STATUS = 'TERMINATE', MOD_BY = 'Aryo Budi', MOD_DATE = getdate(), MOD_IP_ADDRESS = 'M-460249' where CODE = '1000.PM.2310.004759';</v>
      </c>
    </row>
    <row r="632" spans="5:81" customFormat="1" x14ac:dyDescent="0.25"/>
    <row r="633" spans="5:81" customFormat="1" x14ac:dyDescent="0.25">
      <c r="E633" s="28" t="s">
        <v>22</v>
      </c>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c r="BK633" s="29"/>
      <c r="BL633" s="29"/>
      <c r="BM633" s="29"/>
      <c r="BN633" s="29"/>
      <c r="BO633" s="29"/>
      <c r="BP633" s="29"/>
      <c r="BQ633" s="29"/>
      <c r="BR633" s="29"/>
      <c r="BS633" s="29"/>
      <c r="BT633" s="29"/>
      <c r="BU633" s="29"/>
      <c r="BV633" s="29"/>
      <c r="BW633" s="29"/>
      <c r="BX633" s="29"/>
      <c r="BY633" s="29"/>
      <c r="BZ633" s="29"/>
      <c r="CA633" s="29"/>
      <c r="CB633" s="29"/>
      <c r="CC633" s="29"/>
    </row>
    <row r="634" spans="5:81" customFormat="1" x14ac:dyDescent="0.25">
      <c r="E634" s="28"/>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c r="BK634" s="29"/>
      <c r="BL634" s="29"/>
      <c r="BM634" s="29"/>
      <c r="BN634" s="29"/>
      <c r="BO634" s="29"/>
      <c r="BP634" s="29"/>
      <c r="BQ634" s="29"/>
      <c r="BR634" s="29"/>
      <c r="BS634" s="29"/>
      <c r="BT634" s="29"/>
      <c r="BU634" s="29"/>
      <c r="BV634" s="29"/>
      <c r="BW634" s="29"/>
      <c r="BX634" s="29"/>
      <c r="BY634" s="29"/>
      <c r="BZ634" s="29"/>
      <c r="CA634" s="29"/>
      <c r="CB634" s="29"/>
      <c r="CC634" s="29"/>
    </row>
    <row r="635" spans="5:81" customFormat="1" x14ac:dyDescent="0.25">
      <c r="E635" s="28" t="str">
        <f>AX625</f>
        <v>update IFINAMS.dbo.INSURANCE_POLICY_MAIN set POLICY_STATUS = 'TERMINATE', MOD_BY = 'Aryo Budi', MOD_DATE = getdate(), MOD_IP_ADDRESS = 'M-460249' where CODE = '1000.PM.2310.004751';</v>
      </c>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c r="BK635" s="29"/>
      <c r="BL635" s="29"/>
      <c r="BM635" s="29"/>
      <c r="BN635" s="29"/>
      <c r="BO635" s="29"/>
      <c r="BP635" s="29"/>
      <c r="BQ635" s="29"/>
      <c r="BR635" s="29"/>
      <c r="BS635" s="29"/>
      <c r="BT635" s="29"/>
      <c r="BU635" s="29"/>
      <c r="BV635" s="29"/>
      <c r="BW635" s="29"/>
      <c r="BX635" s="29"/>
      <c r="BY635" s="29"/>
      <c r="BZ635" s="29"/>
      <c r="CA635" s="29"/>
      <c r="CB635" s="29"/>
      <c r="CC635" s="29"/>
    </row>
    <row r="636" spans="5:81" customFormat="1" x14ac:dyDescent="0.25">
      <c r="E636" s="28" t="str">
        <f>AX627</f>
        <v>update IFINAMS.dbo.INSURANCE_POLICY_MAIN set POLICY_STATUS = 'TERMINATE', MOD_BY = 'Aryo Budi', MOD_DATE = getdate(), MOD_IP_ADDRESS = 'M-460249' where CODE = '1000.PM.2310.004757';</v>
      </c>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c r="BK636" s="29"/>
      <c r="BL636" s="29"/>
      <c r="BM636" s="29"/>
      <c r="BN636" s="29"/>
      <c r="BO636" s="29"/>
      <c r="BP636" s="29"/>
      <c r="BQ636" s="29"/>
      <c r="BR636" s="29"/>
      <c r="BS636" s="29"/>
      <c r="BT636" s="29"/>
      <c r="BU636" s="29"/>
      <c r="BV636" s="29"/>
      <c r="BW636" s="29"/>
      <c r="BX636" s="29"/>
      <c r="BY636" s="29"/>
      <c r="BZ636" s="29"/>
      <c r="CA636" s="29"/>
      <c r="CB636" s="29"/>
      <c r="CC636" s="29"/>
    </row>
    <row r="637" spans="5:81" customFormat="1" x14ac:dyDescent="0.25">
      <c r="E637" s="28" t="str">
        <f>AX629</f>
        <v>update IFINAMS.dbo.INSURANCE_POLICY_MAIN set POLICY_STATUS = 'TERMINATE', MOD_BY = 'Aryo Budi', MOD_DATE = getdate(), MOD_IP_ADDRESS = 'M-460249' where CODE = '1000.PM.2310.004753';</v>
      </c>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c r="BK637" s="29"/>
      <c r="BL637" s="29"/>
      <c r="BM637" s="29"/>
      <c r="BN637" s="29"/>
      <c r="BO637" s="29"/>
      <c r="BP637" s="29"/>
      <c r="BQ637" s="29"/>
      <c r="BR637" s="29"/>
      <c r="BS637" s="29"/>
      <c r="BT637" s="29"/>
      <c r="BU637" s="29"/>
      <c r="BV637" s="29"/>
      <c r="BW637" s="29"/>
      <c r="BX637" s="29"/>
      <c r="BY637" s="29"/>
      <c r="BZ637" s="29"/>
      <c r="CA637" s="29"/>
      <c r="CB637" s="29"/>
      <c r="CC637" s="29"/>
    </row>
    <row r="638" spans="5:81" customFormat="1" x14ac:dyDescent="0.25">
      <c r="E638" s="28" t="str">
        <f>AX631</f>
        <v>update IFINAMS.dbo.INSURANCE_POLICY_MAIN set POLICY_STATUS = 'TERMINATE', MOD_BY = 'Aryo Budi', MOD_DATE = getdate(), MOD_IP_ADDRESS = 'M-460249' where CODE = '1000.PM.2310.004759';</v>
      </c>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c r="BK638" s="29"/>
      <c r="BL638" s="29"/>
      <c r="BM638" s="29"/>
      <c r="BN638" s="29"/>
      <c r="BO638" s="29"/>
      <c r="BP638" s="29"/>
      <c r="BQ638" s="29"/>
      <c r="BR638" s="29"/>
      <c r="BS638" s="29"/>
      <c r="BT638" s="29"/>
      <c r="BU638" s="29"/>
      <c r="BV638" s="29"/>
      <c r="BW638" s="29"/>
      <c r="BX638" s="29"/>
      <c r="BY638" s="29"/>
      <c r="BZ638" s="29"/>
      <c r="CA638" s="29"/>
      <c r="CB638" s="29"/>
      <c r="CC638" s="29"/>
    </row>
    <row r="639" spans="5:81" customFormat="1" x14ac:dyDescent="0.25">
      <c r="E639" s="28"/>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c r="BK639" s="29"/>
      <c r="BL639" s="29"/>
      <c r="BM639" s="29"/>
      <c r="BN639" s="29"/>
      <c r="BO639" s="29"/>
      <c r="BP639" s="29"/>
      <c r="BQ639" s="29"/>
      <c r="BR639" s="29"/>
      <c r="BS639" s="29"/>
      <c r="BT639" s="29"/>
      <c r="BU639" s="29"/>
      <c r="BV639" s="29"/>
      <c r="BW639" s="29"/>
      <c r="BX639" s="29"/>
      <c r="BY639" s="29"/>
      <c r="BZ639" s="29"/>
      <c r="CA639" s="29"/>
      <c r="CB639" s="29"/>
      <c r="CC639" s="29"/>
    </row>
    <row r="640" spans="5:81" customFormat="1" x14ac:dyDescent="0.25">
      <c r="E640" s="28" t="s">
        <v>29</v>
      </c>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c r="BK640" s="29"/>
      <c r="BL640" s="29"/>
      <c r="BM640" s="29"/>
      <c r="BN640" s="29"/>
      <c r="BO640" s="29"/>
      <c r="BP640" s="29"/>
      <c r="BQ640" s="29"/>
      <c r="BR640" s="29"/>
      <c r="BS640" s="29"/>
      <c r="BT640" s="29"/>
      <c r="BU640" s="29"/>
      <c r="BV640" s="29"/>
      <c r="BW640" s="29"/>
      <c r="BX640" s="29"/>
      <c r="BY640" s="29"/>
      <c r="BZ640" s="29"/>
      <c r="CA640" s="29"/>
      <c r="CB640" s="29"/>
      <c r="CC640" s="29"/>
    </row>
    <row r="641" spans="5:81" customFormat="1" x14ac:dyDescent="0.25">
      <c r="E641" s="37" t="s">
        <v>24</v>
      </c>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c r="BK641" s="29"/>
      <c r="BL641" s="29"/>
      <c r="BM641" s="29"/>
      <c r="BN641" s="29"/>
      <c r="BO641" s="29"/>
      <c r="BP641" s="29"/>
      <c r="BQ641" s="29"/>
      <c r="BR641" s="29"/>
      <c r="BS641" s="29"/>
      <c r="BT641" s="29"/>
      <c r="BU641" s="29"/>
      <c r="BV641" s="29"/>
      <c r="BW641" s="29"/>
      <c r="BX641" s="29"/>
      <c r="BY641" s="29"/>
      <c r="BZ641" s="29"/>
      <c r="CA641" s="29"/>
      <c r="CB641" s="29"/>
      <c r="CC641" s="29"/>
    </row>
    <row r="642" spans="5:81" customFormat="1" x14ac:dyDescent="0.25"/>
    <row r="643" spans="5:81" customFormat="1" x14ac:dyDescent="0.25">
      <c r="E643" s="2" t="s">
        <v>4</v>
      </c>
      <c r="BR643" s="2" t="s">
        <v>5</v>
      </c>
    </row>
    <row r="644" spans="5:81" customFormat="1" x14ac:dyDescent="0.25"/>
    <row r="645" spans="5:81" customFormat="1" x14ac:dyDescent="0.25"/>
    <row r="646" spans="5:81" customFormat="1" x14ac:dyDescent="0.25"/>
    <row r="647" spans="5:81" customFormat="1" x14ac:dyDescent="0.25"/>
    <row r="648" spans="5:81" customFormat="1" x14ac:dyDescent="0.25"/>
    <row r="649" spans="5:81" customFormat="1" x14ac:dyDescent="0.25"/>
    <row r="650" spans="5:81" customFormat="1" x14ac:dyDescent="0.25"/>
    <row r="651" spans="5:81" customFormat="1" x14ac:dyDescent="0.25"/>
    <row r="652" spans="5:81" customFormat="1" x14ac:dyDescent="0.25"/>
    <row r="653" spans="5:81" customFormat="1" x14ac:dyDescent="0.25"/>
    <row r="654" spans="5:81" customFormat="1" x14ac:dyDescent="0.25"/>
    <row r="655" spans="5:81" customFormat="1" x14ac:dyDescent="0.25"/>
    <row r="656" spans="5:81"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spans="5:5" customFormat="1" x14ac:dyDescent="0.25"/>
    <row r="674" spans="5:5" customFormat="1" x14ac:dyDescent="0.25"/>
    <row r="675" spans="5:5" customFormat="1" x14ac:dyDescent="0.25"/>
    <row r="676" spans="5:5" customFormat="1" x14ac:dyDescent="0.25"/>
    <row r="677" spans="5:5" customFormat="1" x14ac:dyDescent="0.25"/>
    <row r="678" spans="5:5" customFormat="1" x14ac:dyDescent="0.25"/>
    <row r="679" spans="5:5" customFormat="1" x14ac:dyDescent="0.25"/>
    <row r="680" spans="5:5" customFormat="1" x14ac:dyDescent="0.25"/>
    <row r="681" spans="5:5" customFormat="1" x14ac:dyDescent="0.25"/>
    <row r="682" spans="5:5" customFormat="1" x14ac:dyDescent="0.25"/>
    <row r="683" spans="5:5" customFormat="1" x14ac:dyDescent="0.25"/>
    <row r="684" spans="5:5" customFormat="1" x14ac:dyDescent="0.25"/>
    <row r="685" spans="5:5" customFormat="1" x14ac:dyDescent="0.25"/>
    <row r="686" spans="5:5" customFormat="1" x14ac:dyDescent="0.25"/>
    <row r="687" spans="5:5" customFormat="1" x14ac:dyDescent="0.25">
      <c r="E687" t="s">
        <v>268</v>
      </c>
    </row>
    <row r="688" spans="5:5" customFormat="1" x14ac:dyDescent="0.25">
      <c r="E688" s="2" t="s">
        <v>314</v>
      </c>
    </row>
    <row r="689" customFormat="1" x14ac:dyDescent="0.25"/>
    <row r="731" spans="5:5" customFormat="1" x14ac:dyDescent="0.25">
      <c r="E731" s="22" t="s">
        <v>1849</v>
      </c>
    </row>
    <row r="732" spans="5:5" x14ac:dyDescent="0.25">
      <c r="E732" t="s">
        <v>1850</v>
      </c>
    </row>
    <row r="733" spans="5:5" x14ac:dyDescent="0.25">
      <c r="E733"/>
    </row>
    <row r="734" spans="5:5" customFormat="1" x14ac:dyDescent="0.25"/>
    <row r="735" spans="5:5" customFormat="1" x14ac:dyDescent="0.25"/>
    <row r="736" spans="5:5" customFormat="1" x14ac:dyDescent="0.25"/>
    <row r="737" spans="3:5" customFormat="1" x14ac:dyDescent="0.25"/>
    <row r="738" spans="3:5" customFormat="1" x14ac:dyDescent="0.25"/>
    <row r="739" spans="3:5" customFormat="1" x14ac:dyDescent="0.25"/>
    <row r="740" spans="3:5" customFormat="1" x14ac:dyDescent="0.25"/>
    <row r="750" spans="3:5" x14ac:dyDescent="0.25">
      <c r="C750" s="21">
        <v>0</v>
      </c>
      <c r="E750" s="1" t="s">
        <v>1821</v>
      </c>
    </row>
    <row r="751" spans="3:5" x14ac:dyDescent="0.25">
      <c r="E751" s="3" t="s">
        <v>1851</v>
      </c>
    </row>
    <row r="752" spans="3:5" x14ac:dyDescent="0.25">
      <c r="E752" s="1" t="s">
        <v>1852</v>
      </c>
    </row>
    <row r="753" spans="5:29" x14ac:dyDescent="0.25">
      <c r="E753" s="3" t="s">
        <v>94</v>
      </c>
    </row>
    <row r="754" spans="5:29" x14ac:dyDescent="0.25">
      <c r="E754" t="s">
        <v>788</v>
      </c>
    </row>
    <row r="756" spans="5:29" x14ac:dyDescent="0.25">
      <c r="E756" s="54" t="s">
        <v>99</v>
      </c>
    </row>
    <row r="757" spans="5:29" x14ac:dyDescent="0.25">
      <c r="E757" s="3" t="s">
        <v>1862</v>
      </c>
      <c r="AC757" s="1" t="str">
        <f>[1]Sheet1!B51</f>
        <v>where AGREEMENT_NO = replace('0000121/4/38/11/2023', '/', '.')</v>
      </c>
    </row>
    <row r="759" spans="5:29" x14ac:dyDescent="0.25">
      <c r="E759" s="54" t="s">
        <v>100</v>
      </c>
    </row>
    <row r="760" spans="5:29" x14ac:dyDescent="0.25">
      <c r="E760" s="3" t="s">
        <v>1864</v>
      </c>
      <c r="AC760" s="1" t="s">
        <v>1863</v>
      </c>
    </row>
    <row r="762" spans="5:29" x14ac:dyDescent="0.25">
      <c r="E762" s="54" t="s">
        <v>104</v>
      </c>
    </row>
    <row r="763" spans="5:29" x14ac:dyDescent="0.25">
      <c r="E763" s="51" t="s">
        <v>1853</v>
      </c>
    </row>
    <row r="764" spans="5:29" x14ac:dyDescent="0.25">
      <c r="E764" s="51" t="s">
        <v>1854</v>
      </c>
    </row>
    <row r="765" spans="5:29" x14ac:dyDescent="0.25">
      <c r="E765" s="51" t="s">
        <v>1855</v>
      </c>
    </row>
    <row r="767" spans="5:29" x14ac:dyDescent="0.25">
      <c r="E767" s="3" t="s">
        <v>1856</v>
      </c>
    </row>
    <row r="768" spans="5:29" x14ac:dyDescent="0.25">
      <c r="E768" s="3" t="s">
        <v>1857</v>
      </c>
    </row>
    <row r="769" spans="5:5" x14ac:dyDescent="0.25">
      <c r="E769" s="3" t="s">
        <v>1858</v>
      </c>
    </row>
    <row r="771" spans="5:5" x14ac:dyDescent="0.25">
      <c r="E771" s="54" t="s">
        <v>101</v>
      </c>
    </row>
    <row r="772" spans="5:5" x14ac:dyDescent="0.25">
      <c r="E772" s="69" t="s">
        <v>1859</v>
      </c>
    </row>
    <row r="773" spans="5:5" x14ac:dyDescent="0.25">
      <c r="E773" s="69" t="s">
        <v>1860</v>
      </c>
    </row>
    <row r="774" spans="5:5" x14ac:dyDescent="0.25">
      <c r="E774" s="69" t="s">
        <v>1861</v>
      </c>
    </row>
    <row r="776" spans="5:5" x14ac:dyDescent="0.25">
      <c r="E776" s="3" t="s">
        <v>1856</v>
      </c>
    </row>
    <row r="777" spans="5:5" x14ac:dyDescent="0.25">
      <c r="E777" s="3" t="s">
        <v>1857</v>
      </c>
    </row>
    <row r="778" spans="5:5" x14ac:dyDescent="0.25">
      <c r="E778" s="3" t="s">
        <v>1858</v>
      </c>
    </row>
    <row r="780" spans="5:5" customFormat="1" x14ac:dyDescent="0.25">
      <c r="E780" t="s">
        <v>125</v>
      </c>
    </row>
    <row r="781" spans="5:5" customFormat="1" x14ac:dyDescent="0.25">
      <c r="E781" s="34" t="s">
        <v>1866</v>
      </c>
    </row>
    <row r="782" spans="5:5" customFormat="1" x14ac:dyDescent="0.25"/>
    <row r="783" spans="5:5" customFormat="1" x14ac:dyDescent="0.25">
      <c r="E783" s="1" t="s">
        <v>1822</v>
      </c>
    </row>
    <row r="784" spans="5:5" customFormat="1" x14ac:dyDescent="0.25"/>
    <row r="785" spans="5:164" x14ac:dyDescent="0.25">
      <c r="E785" s="26" t="s">
        <v>32</v>
      </c>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c r="AQ785" s="2" t="s">
        <v>41</v>
      </c>
      <c r="AR785"/>
      <c r="AS785"/>
      <c r="AT785"/>
      <c r="AU785"/>
      <c r="AV785"/>
      <c r="AW785"/>
      <c r="AX785" s="2" t="s">
        <v>41</v>
      </c>
      <c r="AY785"/>
      <c r="AZ785"/>
      <c r="BA785"/>
      <c r="BB785"/>
      <c r="BC785"/>
      <c r="BD785"/>
      <c r="BE785" s="2" t="s">
        <v>56</v>
      </c>
      <c r="BF785"/>
      <c r="BG785"/>
      <c r="BH785"/>
      <c r="BI785"/>
      <c r="BJ785"/>
      <c r="BK785"/>
      <c r="BL785" s="2" t="s">
        <v>37</v>
      </c>
      <c r="BM785"/>
      <c r="BN785"/>
      <c r="BO785"/>
      <c r="BP785"/>
      <c r="BQ785"/>
      <c r="BR785"/>
      <c r="BS785"/>
      <c r="BT785" s="2" t="s">
        <v>37</v>
      </c>
      <c r="BU785"/>
      <c r="BV785"/>
      <c r="BW785"/>
      <c r="BX785"/>
      <c r="BY785"/>
      <c r="BZ785"/>
      <c r="CA785"/>
      <c r="CB785" s="2" t="s">
        <v>39</v>
      </c>
      <c r="CC785"/>
      <c r="CD785"/>
      <c r="CE785"/>
      <c r="CF785" s="2" t="s">
        <v>168</v>
      </c>
      <c r="CG785"/>
      <c r="CH785"/>
      <c r="CM785" s="2" t="s">
        <v>169</v>
      </c>
      <c r="CN785"/>
      <c r="CO785"/>
      <c r="CP785"/>
      <c r="CQ785"/>
      <c r="CR785"/>
      <c r="CS785"/>
      <c r="CT785" s="2" t="s">
        <v>170</v>
      </c>
      <c r="CU785"/>
      <c r="CV785"/>
      <c r="CW785"/>
      <c r="CX785"/>
      <c r="CY785"/>
      <c r="CZ785" s="2" t="s">
        <v>168</v>
      </c>
      <c r="DA785"/>
      <c r="DB785"/>
      <c r="DC785" s="2" t="s">
        <v>169</v>
      </c>
      <c r="DD785"/>
      <c r="DE785"/>
      <c r="DF785"/>
      <c r="DG785"/>
      <c r="DH785"/>
      <c r="DI785"/>
      <c r="DJ785"/>
      <c r="DK785" s="2" t="s">
        <v>170</v>
      </c>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row>
    <row r="786" spans="5:164" x14ac:dyDescent="0.25">
      <c r="E786" s="47" t="s">
        <v>166</v>
      </c>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c r="AQ786" t="s">
        <v>1868</v>
      </c>
      <c r="AR786"/>
      <c r="AS786"/>
      <c r="AT786"/>
      <c r="AU786"/>
      <c r="AV786"/>
      <c r="AW786"/>
      <c r="AX786" t="s">
        <v>1868</v>
      </c>
      <c r="AY786"/>
      <c r="AZ786"/>
      <c r="BA786"/>
      <c r="BB786"/>
      <c r="BC786"/>
      <c r="BD786"/>
      <c r="BE786" s="30" t="s">
        <v>1875</v>
      </c>
      <c r="BF786"/>
      <c r="BG786"/>
      <c r="BH786"/>
      <c r="BI786"/>
      <c r="BJ786"/>
      <c r="BK786"/>
      <c r="BL786" t="s">
        <v>159</v>
      </c>
      <c r="BM786"/>
      <c r="BN786"/>
      <c r="BO786"/>
      <c r="BP786"/>
      <c r="BQ786"/>
      <c r="BR786"/>
      <c r="BS786"/>
      <c r="BT786" t="s">
        <v>1869</v>
      </c>
      <c r="BU786"/>
      <c r="BV786"/>
      <c r="BW786"/>
      <c r="BX786"/>
      <c r="BY786"/>
      <c r="BZ786"/>
      <c r="CA786"/>
      <c r="CB786" t="s">
        <v>1853</v>
      </c>
      <c r="CC786"/>
      <c r="CD786"/>
      <c r="CE786"/>
      <c r="CF786" t="s">
        <v>1870</v>
      </c>
      <c r="CG786"/>
      <c r="CH786"/>
      <c r="CM786" s="40" t="s">
        <v>1879</v>
      </c>
      <c r="CN786"/>
      <c r="CO786"/>
      <c r="CP786"/>
      <c r="CQ786"/>
      <c r="CR786"/>
      <c r="CS786"/>
      <c r="CT786" t="s">
        <v>1728</v>
      </c>
      <c r="CU786"/>
      <c r="CV786"/>
      <c r="CW786"/>
      <c r="CX786"/>
      <c r="CY786"/>
      <c r="CZ786" t="s">
        <v>246</v>
      </c>
      <c r="DA786"/>
      <c r="DB786"/>
      <c r="DC786" s="40" t="s">
        <v>1877</v>
      </c>
      <c r="DD786"/>
      <c r="DE786"/>
      <c r="DF786"/>
      <c r="DG786"/>
      <c r="DH786"/>
      <c r="DI786"/>
      <c r="DJ786"/>
      <c r="DK786" t="s">
        <v>247</v>
      </c>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row>
    <row r="787" spans="5:164" x14ac:dyDescent="0.25">
      <c r="E787" s="26" t="s">
        <v>1475</v>
      </c>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c r="AQ787" t="s">
        <v>1868</v>
      </c>
      <c r="AR787"/>
      <c r="AS787"/>
      <c r="AT787"/>
      <c r="AU787"/>
      <c r="AV787"/>
      <c r="AW787"/>
      <c r="AX787" t="s">
        <v>1871</v>
      </c>
      <c r="AY787"/>
      <c r="AZ787"/>
      <c r="BA787"/>
      <c r="BB787"/>
      <c r="BC787"/>
      <c r="BD787"/>
      <c r="BE787" s="30" t="s">
        <v>1875</v>
      </c>
      <c r="BF787"/>
      <c r="BG787"/>
      <c r="BH787"/>
      <c r="BI787"/>
      <c r="BJ787"/>
      <c r="BK787"/>
      <c r="BL787" t="s">
        <v>159</v>
      </c>
      <c r="BM787"/>
      <c r="BN787"/>
      <c r="BO787"/>
      <c r="BP787"/>
      <c r="BQ787"/>
      <c r="BR787"/>
      <c r="BS787"/>
      <c r="BT787" t="s">
        <v>1872</v>
      </c>
      <c r="BU787"/>
      <c r="BV787"/>
      <c r="BW787"/>
      <c r="BX787"/>
      <c r="BY787"/>
      <c r="BZ787"/>
      <c r="CA787"/>
      <c r="CB787" t="s">
        <v>1853</v>
      </c>
      <c r="CC787"/>
      <c r="CD787"/>
      <c r="CE787"/>
      <c r="CF787" t="s">
        <v>1870</v>
      </c>
      <c r="CG787"/>
      <c r="CH787"/>
      <c r="CM787" s="40" t="s">
        <v>1879</v>
      </c>
      <c r="CN787"/>
      <c r="CO787"/>
      <c r="CP787"/>
      <c r="CQ787"/>
      <c r="CR787"/>
      <c r="CS787"/>
      <c r="CT787" t="s">
        <v>1728</v>
      </c>
      <c r="CU787"/>
      <c r="CV787"/>
      <c r="CW787"/>
      <c r="CX787"/>
      <c r="CY787"/>
      <c r="CZ787" t="s">
        <v>1873</v>
      </c>
      <c r="DA787"/>
      <c r="DB787"/>
      <c r="DC787" s="40" t="s">
        <v>1878</v>
      </c>
      <c r="DD787"/>
      <c r="DE787"/>
      <c r="DF787"/>
      <c r="DG787"/>
      <c r="DH787"/>
      <c r="DI787"/>
      <c r="DJ787"/>
      <c r="DK787" t="s">
        <v>1874</v>
      </c>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row>
    <row r="788" spans="5:164" x14ac:dyDescent="0.25">
      <c r="E788" s="26" t="s">
        <v>1480</v>
      </c>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c r="AQ788" t="s">
        <v>1871</v>
      </c>
      <c r="AR788"/>
      <c r="AS788"/>
      <c r="AT788"/>
      <c r="AU788"/>
      <c r="AV788"/>
      <c r="AW788"/>
      <c r="AX788" t="s">
        <v>159</v>
      </c>
      <c r="AY788"/>
      <c r="AZ788"/>
      <c r="BA788"/>
      <c r="BB788"/>
      <c r="BC788"/>
      <c r="BD788"/>
      <c r="BE788" s="30" t="s">
        <v>1876</v>
      </c>
      <c r="BF788"/>
      <c r="BG788"/>
      <c r="BH788"/>
      <c r="BI788"/>
      <c r="BJ788"/>
      <c r="BK788"/>
      <c r="BL788" t="s">
        <v>1872</v>
      </c>
      <c r="BM788"/>
      <c r="BN788"/>
      <c r="BO788"/>
      <c r="BP788"/>
      <c r="BQ788"/>
      <c r="BR788"/>
      <c r="BS788"/>
      <c r="BT788" t="s">
        <v>159</v>
      </c>
      <c r="BU788"/>
      <c r="BV788"/>
      <c r="BW788"/>
      <c r="BX788"/>
      <c r="BY788"/>
      <c r="BZ788"/>
      <c r="CA788"/>
      <c r="CB788" t="s">
        <v>1859</v>
      </c>
      <c r="CC788"/>
      <c r="CD788"/>
      <c r="CE788"/>
      <c r="CF788" t="s">
        <v>1593</v>
      </c>
      <c r="CG788"/>
      <c r="CH788"/>
      <c r="CM788" s="40" t="s">
        <v>1597</v>
      </c>
      <c r="CN788"/>
      <c r="CO788"/>
      <c r="CP788"/>
      <c r="CQ788"/>
      <c r="CR788"/>
      <c r="CS788"/>
      <c r="CT788" t="s">
        <v>1594</v>
      </c>
      <c r="CU788"/>
      <c r="CV788"/>
      <c r="CW788"/>
      <c r="CX788"/>
      <c r="CY788"/>
      <c r="CZ788" t="s">
        <v>159</v>
      </c>
      <c r="DA788"/>
      <c r="DB788"/>
      <c r="DC788" t="s">
        <v>159</v>
      </c>
      <c r="DD788"/>
      <c r="DE788"/>
      <c r="DF788"/>
      <c r="DG788"/>
      <c r="DH788"/>
      <c r="DI788"/>
      <c r="DJ788"/>
      <c r="DK788" t="s">
        <v>159</v>
      </c>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row>
    <row r="789" spans="5:164" x14ac:dyDescent="0.25">
      <c r="E789" s="66" t="s">
        <v>1476</v>
      </c>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row>
    <row r="790" spans="5:164" x14ac:dyDescent="0.25">
      <c r="E790" s="26" t="s">
        <v>1481</v>
      </c>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row>
    <row r="791" spans="5:164" x14ac:dyDescent="0.25">
      <c r="E791" s="26" t="s">
        <v>157</v>
      </c>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row>
    <row r="792" spans="5:164" x14ac:dyDescent="0.25">
      <c r="E792" s="26" t="s">
        <v>758</v>
      </c>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row>
    <row r="793" spans="5:164" x14ac:dyDescent="0.25">
      <c r="E793" s="26" t="s">
        <v>42</v>
      </c>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row>
    <row r="794" spans="5:164" x14ac:dyDescent="0.25">
      <c r="E794" s="26" t="s">
        <v>1590</v>
      </c>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row>
    <row r="795" spans="5:164" x14ac:dyDescent="0.25">
      <c r="E795" s="26" t="s">
        <v>1591</v>
      </c>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row>
    <row r="796" spans="5:164" x14ac:dyDescent="0.25">
      <c r="E796" s="26" t="s">
        <v>36</v>
      </c>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row>
    <row r="797" spans="5:164" x14ac:dyDescent="0.25">
      <c r="E797" s="26" t="s">
        <v>1592</v>
      </c>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row>
    <row r="798" spans="5:164" x14ac:dyDescent="0.25">
      <c r="E798" s="26" t="s">
        <v>60</v>
      </c>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row>
    <row r="799" spans="5:164" x14ac:dyDescent="0.25">
      <c r="E799" s="66" t="s">
        <v>1477</v>
      </c>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row>
    <row r="800" spans="5:164" x14ac:dyDescent="0.25">
      <c r="E800" s="66" t="s">
        <v>1478</v>
      </c>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row>
    <row r="801" spans="5:164" x14ac:dyDescent="0.25">
      <c r="E801" s="26" t="s">
        <v>1867</v>
      </c>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row>
    <row r="802" spans="5:164" x14ac:dyDescent="0.25">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row>
    <row r="803" spans="5:164" x14ac:dyDescent="0.25">
      <c r="E803" s="28" t="s">
        <v>22</v>
      </c>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row>
    <row r="804" spans="5:164" x14ac:dyDescent="0.25">
      <c r="E804" s="28"/>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row>
    <row r="805" spans="5:164" x14ac:dyDescent="0.25">
      <c r="E805" s="28" t="s">
        <v>45</v>
      </c>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row>
    <row r="806" spans="5:164" x14ac:dyDescent="0.25">
      <c r="E806" s="28" t="s">
        <v>23</v>
      </c>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row>
    <row r="807" spans="5:164" x14ac:dyDescent="0.25">
      <c r="E807" s="37" t="s">
        <v>1903</v>
      </c>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row>
    <row r="808" spans="5:164" x14ac:dyDescent="0.25">
      <c r="E808" s="37" t="s">
        <v>1904</v>
      </c>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row>
    <row r="809" spans="5:164" x14ac:dyDescent="0.25">
      <c r="E809" s="28" t="s">
        <v>1900</v>
      </c>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row>
    <row r="810" spans="5:164" x14ac:dyDescent="0.25">
      <c r="E810" s="28" t="s">
        <v>1896</v>
      </c>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row>
    <row r="811" spans="5:164" x14ac:dyDescent="0.25">
      <c r="E811" s="28" t="s">
        <v>1897</v>
      </c>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row>
    <row r="812" spans="5:164" x14ac:dyDescent="0.25">
      <c r="E812" s="28" t="s">
        <v>1898</v>
      </c>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row>
    <row r="813" spans="5:164" x14ac:dyDescent="0.25">
      <c r="E813" s="28" t="s">
        <v>1892</v>
      </c>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row>
    <row r="814" spans="5:164" x14ac:dyDescent="0.25">
      <c r="E814" s="28"/>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row>
    <row r="815" spans="5:164" x14ac:dyDescent="0.25">
      <c r="E815" s="28" t="s">
        <v>45</v>
      </c>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row>
    <row r="816" spans="5:164" x14ac:dyDescent="0.25">
      <c r="E816" s="28" t="s">
        <v>23</v>
      </c>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row>
    <row r="817" spans="5:164" x14ac:dyDescent="0.25">
      <c r="E817" s="37" t="s">
        <v>1905</v>
      </c>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row>
    <row r="818" spans="5:164" x14ac:dyDescent="0.25">
      <c r="E818" s="37" t="s">
        <v>1906</v>
      </c>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row>
    <row r="819" spans="5:164" x14ac:dyDescent="0.25">
      <c r="E819" s="28" t="s">
        <v>1907</v>
      </c>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row>
    <row r="820" spans="5:164" x14ac:dyDescent="0.25">
      <c r="E820" s="28" t="s">
        <v>1894</v>
      </c>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row>
    <row r="821" spans="5:164" x14ac:dyDescent="0.25">
      <c r="E821" s="28" t="s">
        <v>1886</v>
      </c>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row>
    <row r="822" spans="5:164" x14ac:dyDescent="0.25">
      <c r="E822" s="28" t="s">
        <v>1895</v>
      </c>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row>
    <row r="823" spans="5:164" x14ac:dyDescent="0.25">
      <c r="E823" s="28" t="s">
        <v>1893</v>
      </c>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row>
    <row r="824" spans="5:164" x14ac:dyDescent="0.25">
      <c r="E824" s="28"/>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row>
    <row r="825" spans="5:164" x14ac:dyDescent="0.25">
      <c r="E825" s="28" t="s">
        <v>161</v>
      </c>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row>
    <row r="826" spans="5:164" x14ac:dyDescent="0.25">
      <c r="E826" s="28" t="s">
        <v>23</v>
      </c>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row>
    <row r="827" spans="5:164" x14ac:dyDescent="0.25">
      <c r="E827" s="28" t="s">
        <v>1891</v>
      </c>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row>
    <row r="828" spans="5:164" x14ac:dyDescent="0.25">
      <c r="E828" s="28" t="s">
        <v>1890</v>
      </c>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row>
    <row r="829" spans="5:164" x14ac:dyDescent="0.25">
      <c r="E829" s="28" t="s">
        <v>1901</v>
      </c>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row>
    <row r="830" spans="5:164" x14ac:dyDescent="0.25">
      <c r="E830" s="28" t="s">
        <v>1902</v>
      </c>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row>
    <row r="831" spans="5:164" x14ac:dyDescent="0.25">
      <c r="E831" s="28" t="s">
        <v>1889</v>
      </c>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row>
    <row r="832" spans="5:164" x14ac:dyDescent="0.25">
      <c r="E832" s="28" t="s">
        <v>1888</v>
      </c>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row>
    <row r="833" spans="5:164" x14ac:dyDescent="0.25">
      <c r="E833" s="28" t="s">
        <v>1885</v>
      </c>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row>
    <row r="834" spans="5:164" x14ac:dyDescent="0.25">
      <c r="E834" s="28" t="s">
        <v>1887</v>
      </c>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row>
    <row r="835" spans="5:164" x14ac:dyDescent="0.25">
      <c r="E835" s="28" t="s">
        <v>1899</v>
      </c>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row>
    <row r="836" spans="5:164" x14ac:dyDescent="0.25">
      <c r="E836" s="28"/>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row>
    <row r="837" spans="5:164" x14ac:dyDescent="0.25">
      <c r="E837" s="28" t="s">
        <v>29</v>
      </c>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row>
    <row r="838" spans="5:164" x14ac:dyDescent="0.25">
      <c r="E838" s="28" t="s">
        <v>24</v>
      </c>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row>
    <row r="839" spans="5:164" x14ac:dyDescent="0.25">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row>
    <row r="840" spans="5:164" x14ac:dyDescent="0.25">
      <c r="E840" s="1" t="s">
        <v>1853</v>
      </c>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row>
    <row r="841" spans="5:164" x14ac:dyDescent="0.25">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row>
    <row r="842" spans="5:164" x14ac:dyDescent="0.25">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row>
    <row r="843" spans="5:164" x14ac:dyDescent="0.25">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row>
    <row r="844" spans="5:164" x14ac:dyDescent="0.25">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row>
    <row r="845" spans="5:164" x14ac:dyDescent="0.2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row>
    <row r="846" spans="5:164" x14ac:dyDescent="0.25">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row>
    <row r="847" spans="5:164" x14ac:dyDescent="0.25">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row>
    <row r="848" spans="5:164" x14ac:dyDescent="0.25">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row>
    <row r="849" spans="5:164" x14ac:dyDescent="0.25">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row>
    <row r="850" spans="5:164" x14ac:dyDescent="0.25">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row>
    <row r="851" spans="5:164" x14ac:dyDescent="0.25">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row>
    <row r="852" spans="5:164" x14ac:dyDescent="0.25">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row>
    <row r="853" spans="5:164" x14ac:dyDescent="0.25">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row>
    <row r="854" spans="5:164" x14ac:dyDescent="0.25">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row>
    <row r="855" spans="5:164" x14ac:dyDescent="0.2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row>
    <row r="856" spans="5:164" x14ac:dyDescent="0.25">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row>
    <row r="857" spans="5:164" x14ac:dyDescent="0.25">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row>
    <row r="858" spans="5:164" x14ac:dyDescent="0.25">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row>
    <row r="859" spans="5:164" x14ac:dyDescent="0.25">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row>
    <row r="860" spans="5:164" x14ac:dyDescent="0.25">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row>
    <row r="861" spans="5:164" x14ac:dyDescent="0.25">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row>
    <row r="862" spans="5:164" x14ac:dyDescent="0.25">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row>
    <row r="863" spans="5:164" x14ac:dyDescent="0.25">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row>
    <row r="864" spans="5:164" x14ac:dyDescent="0.25">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row>
    <row r="865" spans="5:164" x14ac:dyDescent="0.2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row>
    <row r="866" spans="5:164" x14ac:dyDescent="0.25">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row>
    <row r="867" spans="5:164" x14ac:dyDescent="0.25">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row>
    <row r="868" spans="5:164" x14ac:dyDescent="0.25">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row>
    <row r="869" spans="5:164" x14ac:dyDescent="0.25">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row>
    <row r="870" spans="5:164" x14ac:dyDescent="0.25">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row>
    <row r="871" spans="5:164" x14ac:dyDescent="0.25">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row>
    <row r="872" spans="5:164" x14ac:dyDescent="0.25">
      <c r="E872" s="1" t="s">
        <v>1859</v>
      </c>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row>
    <row r="873" spans="5:164" x14ac:dyDescent="0.25">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row>
    <row r="874" spans="5:164" x14ac:dyDescent="0.25">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row>
    <row r="875" spans="5:164" x14ac:dyDescent="0.2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row>
    <row r="876" spans="5:164" x14ac:dyDescent="0.25">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row>
    <row r="877" spans="5:164" x14ac:dyDescent="0.25">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row>
    <row r="878" spans="5:164" x14ac:dyDescent="0.25">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row>
    <row r="879" spans="5:164" x14ac:dyDescent="0.25">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row>
    <row r="880" spans="5:164" x14ac:dyDescent="0.25">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row>
    <row r="881" spans="5:164" x14ac:dyDescent="0.25">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row>
    <row r="882" spans="5:164" x14ac:dyDescent="0.25">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row>
    <row r="883" spans="5:164" x14ac:dyDescent="0.25">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row>
    <row r="884" spans="5:164" x14ac:dyDescent="0.25">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row>
    <row r="885" spans="5:164" x14ac:dyDescent="0.2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row>
    <row r="886" spans="5:164" x14ac:dyDescent="0.25">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row>
    <row r="887" spans="5:164" x14ac:dyDescent="0.25">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row>
    <row r="888" spans="5:164" x14ac:dyDescent="0.25">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row>
    <row r="889" spans="5:164" x14ac:dyDescent="0.25">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row>
    <row r="890" spans="5:164" x14ac:dyDescent="0.25">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row>
    <row r="891" spans="5:164" x14ac:dyDescent="0.25">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row>
    <row r="892" spans="5:164" x14ac:dyDescent="0.25">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row>
    <row r="893" spans="5:164" x14ac:dyDescent="0.25">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row>
    <row r="894" spans="5:164" x14ac:dyDescent="0.25">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row>
    <row r="895" spans="5:164" x14ac:dyDescent="0.2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row>
    <row r="896" spans="5:164" x14ac:dyDescent="0.25">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row>
    <row r="897" spans="5:164" x14ac:dyDescent="0.25">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row>
    <row r="898" spans="5:164" x14ac:dyDescent="0.25">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row>
    <row r="899" spans="5:164" x14ac:dyDescent="0.25">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row>
    <row r="900" spans="5:164" x14ac:dyDescent="0.25">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row>
    <row r="901" spans="5:164" x14ac:dyDescent="0.25">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row>
    <row r="902" spans="5:164" x14ac:dyDescent="0.25">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row>
    <row r="903" spans="5:164" x14ac:dyDescent="0.25">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row>
    <row r="904" spans="5:164" x14ac:dyDescent="0.25">
      <c r="E904" s="2" t="s">
        <v>4</v>
      </c>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row>
    <row r="905" spans="5:164" x14ac:dyDescent="0.2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row>
    <row r="906" spans="5:164" x14ac:dyDescent="0.25">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row>
    <row r="907" spans="5:164" x14ac:dyDescent="0.25">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row>
    <row r="908" spans="5:164" x14ac:dyDescent="0.25">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row>
    <row r="909" spans="5:164" x14ac:dyDescent="0.25">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row>
    <row r="910" spans="5:164" x14ac:dyDescent="0.25">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row>
    <row r="911" spans="5:164" x14ac:dyDescent="0.25">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row>
    <row r="912" spans="5:164" x14ac:dyDescent="0.25">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row>
    <row r="913" spans="5:164" x14ac:dyDescent="0.25">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row>
    <row r="914" spans="5:164" x14ac:dyDescent="0.25">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row>
    <row r="915" spans="5:164" x14ac:dyDescent="0.2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row>
    <row r="916" spans="5:164" x14ac:dyDescent="0.25">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row>
    <row r="917" spans="5:164" x14ac:dyDescent="0.25">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row>
    <row r="918" spans="5:164" x14ac:dyDescent="0.25">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row>
    <row r="919" spans="5:164" x14ac:dyDescent="0.25">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row>
    <row r="920" spans="5:164" x14ac:dyDescent="0.25">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row>
    <row r="921" spans="5:164" x14ac:dyDescent="0.25">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row>
    <row r="922" spans="5:164" x14ac:dyDescent="0.25">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row>
    <row r="923" spans="5:164" x14ac:dyDescent="0.25">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row>
    <row r="924" spans="5:164" x14ac:dyDescent="0.25">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row>
    <row r="925" spans="5:164" x14ac:dyDescent="0.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row>
    <row r="926" spans="5:164" x14ac:dyDescent="0.25">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row>
    <row r="927" spans="5:164" x14ac:dyDescent="0.25">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row>
    <row r="928" spans="5:164" x14ac:dyDescent="0.25">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row>
    <row r="929" spans="5:164" x14ac:dyDescent="0.25">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row>
    <row r="930" spans="5:164" x14ac:dyDescent="0.25">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row>
    <row r="931" spans="5:164" x14ac:dyDescent="0.25">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row>
    <row r="932" spans="5:164" x14ac:dyDescent="0.25">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row>
    <row r="933" spans="5:164" x14ac:dyDescent="0.25">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row>
    <row r="934" spans="5:164" x14ac:dyDescent="0.25">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row>
    <row r="935" spans="5:164" x14ac:dyDescent="0.2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row>
    <row r="936" spans="5:164" x14ac:dyDescent="0.25">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row>
    <row r="937" spans="5:164" x14ac:dyDescent="0.25">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row>
    <row r="938" spans="5:164" x14ac:dyDescent="0.25">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row>
    <row r="939" spans="5:164" x14ac:dyDescent="0.25">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row>
    <row r="940" spans="5:164" x14ac:dyDescent="0.25">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row>
    <row r="941" spans="5:164" x14ac:dyDescent="0.25">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row>
    <row r="942" spans="5:164" x14ac:dyDescent="0.25">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row>
    <row r="943" spans="5:164" x14ac:dyDescent="0.25">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row>
    <row r="944" spans="5:164" x14ac:dyDescent="0.25">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row>
    <row r="945" spans="5:164" x14ac:dyDescent="0.2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row>
    <row r="946" spans="5:164" x14ac:dyDescent="0.25">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row>
    <row r="947" spans="5:164" x14ac:dyDescent="0.25">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row>
    <row r="948" spans="5:164" x14ac:dyDescent="0.25">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row>
    <row r="949" spans="5:164" x14ac:dyDescent="0.25">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row>
    <row r="950" spans="5:164" x14ac:dyDescent="0.25">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row>
    <row r="951" spans="5:164" x14ac:dyDescent="0.25">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row>
    <row r="952" spans="5:164" x14ac:dyDescent="0.25">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row>
    <row r="953" spans="5:164" x14ac:dyDescent="0.25">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row>
    <row r="954" spans="5:164" x14ac:dyDescent="0.25">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row>
    <row r="955" spans="5:164" x14ac:dyDescent="0.2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row>
    <row r="956" spans="5:164" x14ac:dyDescent="0.25">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row>
    <row r="957" spans="5:164" x14ac:dyDescent="0.25">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row>
    <row r="958" spans="5:164" x14ac:dyDescent="0.25">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row>
    <row r="959" spans="5:164" x14ac:dyDescent="0.25">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row>
    <row r="960" spans="5:164" x14ac:dyDescent="0.25">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row>
    <row r="961" spans="5:5" x14ac:dyDescent="0.25">
      <c r="E961" s="22" t="s">
        <v>1908</v>
      </c>
    </row>
    <row r="962" spans="5:5" x14ac:dyDescent="0.25">
      <c r="E962" t="s">
        <v>1909</v>
      </c>
    </row>
    <row r="963" spans="5:5" x14ac:dyDescent="0.25">
      <c r="E963"/>
    </row>
    <row r="981" spans="3:56" x14ac:dyDescent="0.25">
      <c r="C981" s="21">
        <v>0</v>
      </c>
      <c r="E981" s="1" t="s">
        <v>1865</v>
      </c>
    </row>
    <row r="982" spans="3:56" x14ac:dyDescent="0.25">
      <c r="E982" s="3" t="s">
        <v>94</v>
      </c>
    </row>
    <row r="984" spans="3:56" x14ac:dyDescent="0.25">
      <c r="E984" s="3" t="s">
        <v>337</v>
      </c>
    </row>
    <row r="985" spans="3:56" x14ac:dyDescent="0.25">
      <c r="E985" s="53" t="s">
        <v>1880</v>
      </c>
    </row>
    <row r="987" spans="3:56" x14ac:dyDescent="0.25">
      <c r="E987" s="3" t="s">
        <v>76</v>
      </c>
      <c r="U987" s="13" t="s">
        <v>80</v>
      </c>
      <c r="AI987" s="3" t="s">
        <v>83</v>
      </c>
    </row>
    <row r="988" spans="3:56" x14ac:dyDescent="0.25">
      <c r="E988" s="3" t="s">
        <v>77</v>
      </c>
      <c r="U988" s="13" t="s">
        <v>81</v>
      </c>
      <c r="AI988" s="3" t="s">
        <v>84</v>
      </c>
    </row>
    <row r="989" spans="3:56" x14ac:dyDescent="0.25">
      <c r="E989" s="3" t="s">
        <v>78</v>
      </c>
      <c r="U989" s="13" t="s">
        <v>82</v>
      </c>
      <c r="AI989" s="3" t="s">
        <v>85</v>
      </c>
    </row>
    <row r="991" spans="3:56" x14ac:dyDescent="0.25">
      <c r="E991" s="14" t="s">
        <v>2</v>
      </c>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H991" s="16" t="s">
        <v>22</v>
      </c>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row>
    <row r="992" spans="3:56" x14ac:dyDescent="0.25">
      <c r="E992" s="18" t="s">
        <v>1067</v>
      </c>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H992" s="16"/>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row>
    <row r="993" spans="5:56" x14ac:dyDescent="0.25">
      <c r="E993" s="14" t="s">
        <v>1065</v>
      </c>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H993" s="16" t="s">
        <v>1627</v>
      </c>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row>
    <row r="994" spans="5:56" x14ac:dyDescent="0.25">
      <c r="E994" s="14" t="s">
        <v>155</v>
      </c>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H994" s="16" t="s">
        <v>23</v>
      </c>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row>
    <row r="995" spans="5:56" x14ac:dyDescent="0.25">
      <c r="E995" s="14" t="s">
        <v>1066</v>
      </c>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H995" s="16" t="s">
        <v>372</v>
      </c>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row>
    <row r="996" spans="5:56" x14ac:dyDescent="0.25">
      <c r="E996" s="18" t="s">
        <v>166</v>
      </c>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H996" s="16" t="s">
        <v>1626</v>
      </c>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row>
    <row r="997" spans="5:56" x14ac:dyDescent="0.25">
      <c r="E997" s="18" t="s">
        <v>275</v>
      </c>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H997" s="16" t="s">
        <v>1882</v>
      </c>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row>
    <row r="998" spans="5:56" x14ac:dyDescent="0.25">
      <c r="E998" s="14" t="s">
        <v>797</v>
      </c>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H998" s="16" t="s">
        <v>1883</v>
      </c>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row>
    <row r="999" spans="5:56" x14ac:dyDescent="0.25">
      <c r="E999" s="18" t="s">
        <v>276</v>
      </c>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H999" s="16" t="s">
        <v>1884</v>
      </c>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row>
    <row r="1000" spans="5:56" x14ac:dyDescent="0.25">
      <c r="E1000" s="18" t="s">
        <v>274</v>
      </c>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H1000" s="16"/>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row>
    <row r="1001" spans="5:56" x14ac:dyDescent="0.25">
      <c r="E1001" s="18" t="s">
        <v>798</v>
      </c>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H1001" s="16" t="s">
        <v>29</v>
      </c>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row>
    <row r="1002" spans="5:56" x14ac:dyDescent="0.25">
      <c r="E1002" s="14" t="s">
        <v>157</v>
      </c>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H1002" s="16" t="s">
        <v>24</v>
      </c>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row>
    <row r="1003" spans="5:56" x14ac:dyDescent="0.25">
      <c r="E1003" s="14" t="s">
        <v>42</v>
      </c>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row>
    <row r="1004" spans="5:56" x14ac:dyDescent="0.25">
      <c r="E1004" s="14" t="s">
        <v>176</v>
      </c>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row>
    <row r="1005" spans="5:56" x14ac:dyDescent="0.25">
      <c r="E1005" s="14" t="s">
        <v>177</v>
      </c>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row>
    <row r="1006" spans="5:56" x14ac:dyDescent="0.25">
      <c r="E1006" s="14" t="s">
        <v>36</v>
      </c>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row>
    <row r="1007" spans="5:56" x14ac:dyDescent="0.25">
      <c r="E1007" s="14" t="s">
        <v>180</v>
      </c>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row>
    <row r="1008" spans="5:56" x14ac:dyDescent="0.25">
      <c r="E1008" s="14" t="s">
        <v>60</v>
      </c>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row>
    <row r="1009" spans="5:70" x14ac:dyDescent="0.25">
      <c r="E1009" s="14" t="s">
        <v>181</v>
      </c>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row>
    <row r="1010" spans="5:70" x14ac:dyDescent="0.25">
      <c r="E1010" s="14" t="s">
        <v>62</v>
      </c>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row>
    <row r="1011" spans="5:70" x14ac:dyDescent="0.25">
      <c r="E1011" s="14" t="s">
        <v>1881</v>
      </c>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row>
    <row r="1013" spans="5:70" x14ac:dyDescent="0.25">
      <c r="E1013" s="1" t="s">
        <v>4</v>
      </c>
      <c r="BR1013" s="1" t="s">
        <v>5</v>
      </c>
    </row>
    <row r="1057" spans="5:5" x14ac:dyDescent="0.25">
      <c r="E1057" s="22" t="s">
        <v>1910</v>
      </c>
    </row>
    <row r="1058" spans="5:5" x14ac:dyDescent="0.25">
      <c r="E1058" t="s">
        <v>1911</v>
      </c>
    </row>
    <row r="1059" spans="5:5" x14ac:dyDescent="0.25">
      <c r="E1059"/>
    </row>
    <row r="1108" spans="3:3" x14ac:dyDescent="0.25">
      <c r="C1108" s="4">
        <v>0</v>
      </c>
    </row>
  </sheetData>
  <hyperlinks>
    <hyperlink ref="E36" r:id="rId1" display="https://teams.microsoft.com/l/message/19:ac27c957-8479-4246-9a66-a06d9fae4f56_c869a345-f176-4ecc-a5d1-ed669c946231@unq.gbl.spaces/1719373601590?context=%7B%22contextType%22%3A%22chat%22%7D" xr:uid="{7A0BE7F8-4A08-4A75-B7C3-0814F7433F3E}"/>
    <hyperlink ref="E332" r:id="rId2" display="https://teams.microsoft.com/l/message/19:2e02bf3a-0c2a-49a3-ae38-0a69500a72df_c869a345-f176-4ecc-a5d1-ed669c946231@unq.gbl.spaces/1723172243270?context=%7B%22contextType%22%3A%22chat%22%7D" xr:uid="{52215498-2F81-4830-9328-5096B060259C}"/>
    <hyperlink ref="E586" r:id="rId3" display="https://teams.microsoft.com/l/message/19:d7afe02c6ef44f8b911b53dfceb5756d@thread.v2/1721704245624?context=%7B%22contextType%22%3A%22chat%22%7D" xr:uid="{46DCB81F-292E-4D67-91BF-7C4AAA3820FD}"/>
    <hyperlink ref="E731" r:id="rId4" display="https://teams.microsoft.com/l/message/19:633595e6-2f48-4516-ad3c-37a06400ad9d_c869a345-f176-4ecc-a5d1-ed669c946231@unq.gbl.spaces/1723176937308?context=%7B%22contextType%22%3A%22chat%22%7D" xr:uid="{964CB8AA-54FA-4642-8A85-DCBE5F511BB2}"/>
    <hyperlink ref="E961" r:id="rId5" display="https://teams.microsoft.com/l/message/19:27889f5f-8363-4054-bc62-5d210980d794_c869a345-f176-4ecc-a5d1-ed669c946231@unq.gbl.spaces/1723189861989?context=%7B%22contextType%22%3A%22chat%22%7D" xr:uid="{D660E22E-42A8-42C6-882E-4792F59A8F09}"/>
    <hyperlink ref="E1057" r:id="rId6" display="https://teams.microsoft.com/l/message/19:27889f5f-8363-4054-bc62-5d210980d794_c869a345-f176-4ecc-a5d1-ed669c946231@unq.gbl.spaces/1723177416060?context=%7B%22contextType%22%3A%22chat%22%7D" xr:uid="{91638F32-0D5D-41AB-BACC-CA13B0E6C274}"/>
    <hyperlink ref="E344" r:id="rId7" display="https://teams.microsoft.com/l/message/19:05e04ef6-a8c9-48db-8065-061fa260292c_f57b8c00-4882-4d7c-a3b9-0ecf369ec9ad@unq.gbl.spaces/1724808433966?context=%7B%22contextType%22%3A%22chat%22%7D" xr:uid="{4D26B9FF-9A37-4BC6-9D55-A11079CF0F34}"/>
    <hyperlink ref="E380" r:id="rId8" display="https://teams.microsoft.com/l/message/19:05e04ef6-a8c9-48db-8065-061fa260292c_f57b8c00-4882-4d7c-a3b9-0ecf369ec9ad@unq.gbl.spaces/1724809446408?context=%7B%22contextType%22%3A%22chat%22%7D" xr:uid="{6D10E915-5554-4875-8E9D-D8F6C45D7E83}"/>
    <hyperlink ref="E471" r:id="rId9" display="https://teams.microsoft.com/l/message/19:3195fa4b-a675-4429-a61c-a711f2aea1aa_61243b28-6ee4-4835-8a90-c833332187b1@unq.gbl.spaces/1724812691884?context=%7B%22contextType%22%3A%22chat%22%7D" xr:uid="{8621F4AC-61DB-4FEA-BF30-89DA08A003DD}"/>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5D63C-60E4-47F3-95B6-2269FCF7871B}">
  <dimension ref="B2:C4"/>
  <sheetViews>
    <sheetView zoomScale="85" zoomScaleNormal="85" workbookViewId="0">
      <selection activeCell="B2" sqref="B2"/>
    </sheetView>
  </sheetViews>
  <sheetFormatPr defaultColWidth="2.85546875" defaultRowHeight="15" x14ac:dyDescent="0.25"/>
  <cols>
    <col min="1" max="16384" width="2.85546875" style="3"/>
  </cols>
  <sheetData>
    <row r="2" spans="2:3" x14ac:dyDescent="0.25">
      <c r="B2" s="1" t="s">
        <v>1912</v>
      </c>
    </row>
    <row r="4" spans="2:3" x14ac:dyDescent="0.25">
      <c r="C4" s="4">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4EE9D-027D-4BB0-BA6E-3B1913F783BD}">
  <dimension ref="B2:C4"/>
  <sheetViews>
    <sheetView zoomScale="85" zoomScaleNormal="85" workbookViewId="0">
      <selection activeCell="B2" sqref="B2:C4"/>
    </sheetView>
  </sheetViews>
  <sheetFormatPr defaultColWidth="2.85546875" defaultRowHeight="15" x14ac:dyDescent="0.25"/>
  <cols>
    <col min="1" max="16384" width="2.85546875" style="3"/>
  </cols>
  <sheetData>
    <row r="2" spans="2:3" x14ac:dyDescent="0.25">
      <c r="B2" s="1" t="s">
        <v>1913</v>
      </c>
    </row>
    <row r="4" spans="2:3" x14ac:dyDescent="0.25">
      <c r="C4" s="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AD73A-15C6-4608-8D78-BD2E2BE41CA8}">
  <dimension ref="B2:C4"/>
  <sheetViews>
    <sheetView zoomScale="85" zoomScaleNormal="85" workbookViewId="0">
      <selection activeCell="B2" sqref="B2"/>
    </sheetView>
  </sheetViews>
  <sheetFormatPr defaultColWidth="2.85546875" defaultRowHeight="15" x14ac:dyDescent="0.25"/>
  <cols>
    <col min="1" max="16384" width="2.85546875" style="3"/>
  </cols>
  <sheetData>
    <row r="2" spans="2:3" x14ac:dyDescent="0.25">
      <c r="B2" s="1" t="s">
        <v>1914</v>
      </c>
    </row>
    <row r="4" spans="2:3" x14ac:dyDescent="0.25">
      <c r="C4" s="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21882-DD4A-4855-8E7E-11F099F7EE18}">
  <dimension ref="B2:E137"/>
  <sheetViews>
    <sheetView tabSelected="1" topLeftCell="A115" zoomScale="85" zoomScaleNormal="85" workbookViewId="0">
      <selection activeCell="C115" sqref="C115"/>
    </sheetView>
  </sheetViews>
  <sheetFormatPr defaultColWidth="2.85546875" defaultRowHeight="15" x14ac:dyDescent="0.25"/>
  <cols>
    <col min="1" max="16384" width="2.85546875" style="3"/>
  </cols>
  <sheetData>
    <row r="2" spans="2:5" x14ac:dyDescent="0.25">
      <c r="B2" s="1" t="s">
        <v>1916</v>
      </c>
    </row>
    <row r="4" spans="2:5" x14ac:dyDescent="0.25">
      <c r="C4" s="21">
        <v>0</v>
      </c>
      <c r="E4" s="1" t="s">
        <v>1917</v>
      </c>
    </row>
    <row r="5" spans="2:5" x14ac:dyDescent="0.25">
      <c r="E5" s="3" t="s">
        <v>1919</v>
      </c>
    </row>
    <row r="6" spans="2:5" x14ac:dyDescent="0.25">
      <c r="E6" s="1" t="s">
        <v>1918</v>
      </c>
    </row>
    <row r="7" spans="2:5" x14ac:dyDescent="0.25">
      <c r="E7" s="3" t="s">
        <v>590</v>
      </c>
    </row>
    <row r="10" spans="2:5" x14ac:dyDescent="0.25">
      <c r="E10" s="54" t="s">
        <v>142</v>
      </c>
    </row>
    <row r="11" spans="2:5" x14ac:dyDescent="0.25">
      <c r="E11" s="3" t="s">
        <v>217</v>
      </c>
    </row>
    <row r="13" spans="2:5" x14ac:dyDescent="0.25">
      <c r="E13" s="54" t="s">
        <v>219</v>
      </c>
    </row>
    <row r="14" spans="2:5" x14ac:dyDescent="0.25">
      <c r="E14" s="3" t="s">
        <v>218</v>
      </c>
    </row>
    <row r="16" spans="2:5" x14ac:dyDescent="0.25">
      <c r="E16" s="54" t="s">
        <v>220</v>
      </c>
    </row>
    <row r="17" spans="5:5" x14ac:dyDescent="0.25">
      <c r="E17" s="3" t="s">
        <v>1561</v>
      </c>
    </row>
    <row r="19" spans="5:5" x14ac:dyDescent="0.25">
      <c r="E19" s="54" t="s">
        <v>99</v>
      </c>
    </row>
    <row r="20" spans="5:5" x14ac:dyDescent="0.25">
      <c r="E20" s="3" t="s">
        <v>1562</v>
      </c>
    </row>
    <row r="22" spans="5:5" x14ac:dyDescent="0.25">
      <c r="E22" s="54" t="s">
        <v>1920</v>
      </c>
    </row>
    <row r="23" spans="5:5" x14ac:dyDescent="0.25">
      <c r="E23" s="3" t="s">
        <v>1921</v>
      </c>
    </row>
    <row r="24" spans="5:5" x14ac:dyDescent="0.25">
      <c r="E24" s="3" t="s">
        <v>1922</v>
      </c>
    </row>
    <row r="26" spans="5:5" x14ac:dyDescent="0.25">
      <c r="E26" s="54" t="s">
        <v>100</v>
      </c>
    </row>
    <row r="27" spans="5:5" x14ac:dyDescent="0.25">
      <c r="E27" s="3" t="s">
        <v>1923</v>
      </c>
    </row>
    <row r="28" spans="5:5" x14ac:dyDescent="0.25">
      <c r="E28" s="3" t="s">
        <v>1924</v>
      </c>
    </row>
    <row r="29" spans="5:5" x14ac:dyDescent="0.25">
      <c r="E29" s="3" t="s">
        <v>1925</v>
      </c>
    </row>
    <row r="31" spans="5:5" x14ac:dyDescent="0.25">
      <c r="E31" s="54" t="s">
        <v>104</v>
      </c>
    </row>
    <row r="32" spans="5:5" x14ac:dyDescent="0.25">
      <c r="E32" s="3" t="s">
        <v>1926</v>
      </c>
    </row>
    <row r="33" spans="5:5" x14ac:dyDescent="0.25">
      <c r="E33" s="3" t="s">
        <v>1927</v>
      </c>
    </row>
    <row r="35" spans="5:5" x14ac:dyDescent="0.25">
      <c r="E35" s="54" t="s">
        <v>101</v>
      </c>
    </row>
    <row r="36" spans="5:5" x14ac:dyDescent="0.25">
      <c r="E36" s="3" t="s">
        <v>1928</v>
      </c>
    </row>
    <row r="38" spans="5:5" customFormat="1" x14ac:dyDescent="0.25">
      <c r="E38" s="22" t="s">
        <v>1929</v>
      </c>
    </row>
    <row r="39" spans="5:5" customFormat="1" x14ac:dyDescent="0.25">
      <c r="E39" t="s">
        <v>1930</v>
      </c>
    </row>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row r="47" spans="5:5" customFormat="1" x14ac:dyDescent="0.25"/>
    <row r="48" spans="5:5"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spans="5:5" customFormat="1" x14ac:dyDescent="0.25"/>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c r="E73" s="2" t="s">
        <v>4</v>
      </c>
    </row>
    <row r="74" spans="5:5" customFormat="1" x14ac:dyDescent="0.25"/>
    <row r="75" spans="5:5" customFormat="1" x14ac:dyDescent="0.25"/>
    <row r="76" spans="5:5" customFormat="1" x14ac:dyDescent="0.25"/>
    <row r="77" spans="5:5" customFormat="1" x14ac:dyDescent="0.25"/>
    <row r="78" spans="5:5" customFormat="1" x14ac:dyDescent="0.25"/>
    <row r="79" spans="5:5" customFormat="1" x14ac:dyDescent="0.25"/>
    <row r="80" spans="5:5" customFormat="1" x14ac:dyDescent="0.25"/>
    <row r="81" spans="5:5" customFormat="1" x14ac:dyDescent="0.25"/>
    <row r="82" spans="5:5" customFormat="1" x14ac:dyDescent="0.25"/>
    <row r="83" spans="5:5" customFormat="1" x14ac:dyDescent="0.25"/>
    <row r="84" spans="5:5" customFormat="1" x14ac:dyDescent="0.25"/>
    <row r="85" spans="5:5" customFormat="1" x14ac:dyDescent="0.25"/>
    <row r="86" spans="5:5" customFormat="1" x14ac:dyDescent="0.25"/>
    <row r="87" spans="5:5" customFormat="1" x14ac:dyDescent="0.25"/>
    <row r="88" spans="5:5" customFormat="1" x14ac:dyDescent="0.25"/>
    <row r="89" spans="5:5" customFormat="1" x14ac:dyDescent="0.25">
      <c r="E89" s="2" t="s">
        <v>5</v>
      </c>
    </row>
    <row r="90" spans="5:5" customFormat="1" x14ac:dyDescent="0.25"/>
    <row r="91" spans="5:5" customFormat="1" x14ac:dyDescent="0.25"/>
    <row r="92" spans="5:5" customFormat="1" x14ac:dyDescent="0.25"/>
    <row r="93" spans="5:5" customFormat="1" x14ac:dyDescent="0.25"/>
    <row r="94" spans="5:5" customFormat="1" x14ac:dyDescent="0.25"/>
    <row r="95" spans="5:5" customFormat="1" x14ac:dyDescent="0.25"/>
    <row r="96" spans="5:5"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row r="103" spans="5:5" customFormat="1" x14ac:dyDescent="0.25"/>
    <row r="104" spans="5:5" customFormat="1" x14ac:dyDescent="0.25"/>
    <row r="105" spans="5:5" customFormat="1" x14ac:dyDescent="0.25">
      <c r="E105" s="22" t="s">
        <v>1931</v>
      </c>
    </row>
    <row r="106" spans="5:5" customFormat="1" x14ac:dyDescent="0.25">
      <c r="E106" t="s">
        <v>1932</v>
      </c>
    </row>
    <row r="107" spans="5:5" customFormat="1" x14ac:dyDescent="0.25"/>
    <row r="108" spans="5:5" customFormat="1" x14ac:dyDescent="0.25"/>
    <row r="109" spans="5:5" customFormat="1" x14ac:dyDescent="0.25"/>
    <row r="110" spans="5:5" customFormat="1" x14ac:dyDescent="0.25"/>
    <row r="111" spans="5:5" customFormat="1" x14ac:dyDescent="0.25"/>
    <row r="112" spans="5:5"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3:3" customFormat="1" x14ac:dyDescent="0.25"/>
    <row r="130" spans="3:3" customFormat="1" x14ac:dyDescent="0.25"/>
    <row r="137" spans="3:3" x14ac:dyDescent="0.25">
      <c r="C137" s="4">
        <v>0</v>
      </c>
    </row>
  </sheetData>
  <hyperlinks>
    <hyperlink ref="E38" r:id="rId1" display="https://teams.microsoft.com/l/message/19:d7afe02c6ef44f8b911b53dfceb5756d@thread.v2/1723702498485?context=%7B%22contextType%22%3A%22chat%22%7D" xr:uid="{5855B605-B29C-4B15-ACE8-A630CE31E0CF}"/>
    <hyperlink ref="E105" r:id="rId2" display="https://teams.microsoft.com/l/message/19:3be47e7d-aa23-4865-9859-62a31195404f_c869a345-f176-4ecc-a5d1-ed669c946231@unq.gbl.spaces/1723705532629?context=%7B%22contextType%22%3A%22chat%22%7D" xr:uid="{81600E31-3513-4962-BCDE-FE7594744C35}"/>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zoomScaleNormal="100" workbookViewId="0">
      <selection activeCell="BT1064" sqref="BT1064"/>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6</v>
      </c>
      <c r="AL15" s="5" t="s">
        <v>7</v>
      </c>
      <c r="AM15" s="5" t="s">
        <v>8</v>
      </c>
      <c r="AN15" s="5" t="s">
        <v>9</v>
      </c>
      <c r="AO15" s="5" t="s">
        <v>10</v>
      </c>
      <c r="AP15" s="5" t="s">
        <v>11</v>
      </c>
      <c r="AQ15" s="5" t="s">
        <v>12</v>
      </c>
      <c r="AR15" s="5" t="s">
        <v>13</v>
      </c>
      <c r="AS15" s="5" t="s">
        <v>14</v>
      </c>
      <c r="AT15" s="5" t="s">
        <v>15</v>
      </c>
    </row>
    <row r="16" spans="4:59" x14ac:dyDescent="0.25">
      <c r="AK16" s="5" t="s">
        <v>16</v>
      </c>
      <c r="AL16" s="5" t="s">
        <v>17</v>
      </c>
      <c r="AM16" s="5" t="s">
        <v>18</v>
      </c>
    </row>
    <row r="25" spans="35:35" x14ac:dyDescent="0.25">
      <c r="AI25" s="15"/>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BJ21"/>
  <sheetViews>
    <sheetView workbookViewId="0">
      <selection activeCell="AP2" sqref="AP2"/>
    </sheetView>
  </sheetViews>
  <sheetFormatPr defaultColWidth="2.85546875" defaultRowHeight="15" x14ac:dyDescent="0.25"/>
  <cols>
    <col min="1" max="16384" width="2.85546875" style="3"/>
  </cols>
  <sheetData>
    <row r="2" spans="2:62" x14ac:dyDescent="0.25">
      <c r="B2" s="6">
        <v>1</v>
      </c>
      <c r="V2" s="7">
        <v>2</v>
      </c>
      <c r="AP2" s="8">
        <v>3</v>
      </c>
      <c r="BJ2" s="9">
        <v>4</v>
      </c>
    </row>
    <row r="21" spans="2:42" x14ac:dyDescent="0.25">
      <c r="B21" s="10">
        <v>5</v>
      </c>
      <c r="V21" s="11">
        <v>6</v>
      </c>
      <c r="AP2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20240628FRI</vt:lpstr>
      <vt:lpstr>20240722MON</vt:lpstr>
      <vt:lpstr>20240726FRI</vt:lpstr>
      <vt:lpstr>20240729MON</vt:lpstr>
      <vt:lpstr>20240730TUE</vt:lpstr>
      <vt:lpstr>20240731WED</vt:lpstr>
      <vt:lpstr>20240801THU</vt:lpstr>
      <vt:lpstr>20240802FRI</vt:lpstr>
      <vt:lpstr>20240805MON</vt:lpstr>
      <vt:lpstr>20240806TUE</vt:lpstr>
      <vt:lpstr>20240807WED</vt:lpstr>
      <vt:lpstr>20240808THU</vt:lpstr>
      <vt:lpstr>20240809FRI</vt:lpstr>
      <vt:lpstr>20240812MON</vt:lpstr>
      <vt:lpstr>20240813TUE</vt:lpstr>
      <vt:lpstr>20240814WED</vt:lpstr>
      <vt:lpstr>20240815THU</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2024-09-27T01:48:16Z</dcterms:modified>
</cp:coreProperties>
</file>