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bsi-my.sharepoint.com/personal/bsi90736_bsi_co_id/Documents/iFin-Notes/Daily Activity/"/>
    </mc:Choice>
  </mc:AlternateContent>
  <xr:revisionPtr revIDLastSave="9" documentId="8_{C189C12B-136F-4112-9AC7-10B78BBF0576}" xr6:coauthVersionLast="47" xr6:coauthVersionMax="47" xr10:uidLastSave="{852FA869-1E2A-4886-86BB-2A070F399FC9}"/>
  <bookViews>
    <workbookView xWindow="-120" yWindow="-120" windowWidth="29040" windowHeight="15720" firstSheet="7" activeTab="11" xr2:uid="{FADB4452-2C12-49C6-8EA1-1B53FACC3180}"/>
  </bookViews>
  <sheets>
    <sheet name="20240628FRI" sheetId="153" state="hidden" r:id="rId1"/>
    <sheet name="20240722MON" sheetId="169" state="hidden" r:id="rId2"/>
    <sheet name="20240816FRI" sheetId="189" r:id="rId3"/>
    <sheet name="20240819MON" sheetId="190" r:id="rId4"/>
    <sheet name="20240820TUE" sheetId="191" r:id="rId5"/>
    <sheet name="20240821WED" sheetId="192" r:id="rId6"/>
    <sheet name="20240822THU" sheetId="194" r:id="rId7"/>
    <sheet name="20240823FRI" sheetId="195" r:id="rId8"/>
    <sheet name="20240827TUE" sheetId="196" r:id="rId9"/>
    <sheet name="20240828WED" sheetId="197" r:id="rId10"/>
    <sheet name="20240829THU" sheetId="198" r:id="rId11"/>
    <sheet name="20240830FRI" sheetId="200" r:id="rId12"/>
    <sheet name="TEMPLATES" sheetId="45" r:id="rId13"/>
    <sheet name="Transparant Background Color" sheetId="4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980" i="200" l="1"/>
  <c r="E389" i="200"/>
  <c r="E387" i="200"/>
  <c r="E375" i="200"/>
  <c r="E373" i="200"/>
  <c r="AT1013" i="200"/>
  <c r="AT1012" i="200"/>
  <c r="AT1011" i="200"/>
  <c r="AT1010" i="200"/>
  <c r="AT1009" i="200"/>
  <c r="AT1008" i="200"/>
  <c r="AT1007" i="200"/>
  <c r="AT1006" i="200"/>
  <c r="AT1005" i="200"/>
  <c r="AT1004" i="200"/>
  <c r="AT1003" i="200"/>
  <c r="AT1002" i="200"/>
  <c r="AT1001" i="200"/>
  <c r="AT1000" i="200"/>
  <c r="AT999" i="200"/>
  <c r="AT998" i="200"/>
  <c r="AT997" i="200"/>
  <c r="AT996" i="200"/>
  <c r="AT995" i="200"/>
  <c r="AT994" i="200"/>
  <c r="AT993" i="200"/>
  <c r="AT992" i="200"/>
  <c r="AT991" i="200"/>
  <c r="AT990" i="200"/>
  <c r="AT989" i="200"/>
  <c r="AT988" i="200"/>
  <c r="AT987" i="200"/>
  <c r="AT986" i="200"/>
  <c r="AT985" i="200"/>
  <c r="AT984" i="200"/>
  <c r="AT983" i="200"/>
  <c r="AT982" i="200"/>
  <c r="AT981" i="200"/>
  <c r="AT979" i="200"/>
  <c r="AT978" i="200"/>
  <c r="AT977" i="200"/>
  <c r="AT976" i="200"/>
  <c r="AT975" i="200"/>
  <c r="AT974" i="200"/>
  <c r="AT973" i="200"/>
  <c r="AT972" i="200"/>
  <c r="AT971" i="200"/>
  <c r="AT970" i="200"/>
  <c r="AT969" i="200"/>
  <c r="AT968" i="200"/>
  <c r="AT967" i="200"/>
  <c r="AT966" i="200"/>
  <c r="AT965" i="200"/>
  <c r="AT964" i="200"/>
  <c r="AT963" i="200"/>
  <c r="AT962" i="200"/>
  <c r="AT961" i="200"/>
  <c r="AT960" i="200"/>
  <c r="AT959" i="200"/>
  <c r="AT958" i="200"/>
  <c r="AT957" i="200"/>
  <c r="AT956" i="200"/>
  <c r="AT955" i="200"/>
  <c r="AT954" i="200"/>
  <c r="AT953" i="200"/>
  <c r="AT952" i="200"/>
  <c r="AT951" i="200"/>
  <c r="AT950" i="200"/>
  <c r="AT949" i="200"/>
  <c r="AT948" i="200"/>
  <c r="AT947" i="200"/>
  <c r="AT946" i="200"/>
  <c r="AT945" i="200"/>
  <c r="AT944" i="200"/>
  <c r="AT943" i="200"/>
  <c r="AT942" i="200"/>
  <c r="AT941" i="200"/>
  <c r="AT940" i="200"/>
  <c r="AT939" i="200"/>
  <c r="AT938" i="200"/>
  <c r="AT937" i="200"/>
  <c r="AT936" i="200"/>
  <c r="AT935" i="200"/>
  <c r="AT934" i="200"/>
  <c r="AT933" i="200"/>
  <c r="AT932" i="200"/>
  <c r="AT931" i="200"/>
  <c r="AT930" i="200"/>
  <c r="AT929" i="200"/>
  <c r="AT928" i="200"/>
  <c r="AT927" i="200"/>
  <c r="AT926" i="200"/>
  <c r="CN755" i="200"/>
  <c r="AT755" i="200"/>
  <c r="CN754" i="200"/>
  <c r="AT754" i="200"/>
  <c r="CN753" i="200"/>
  <c r="AT753" i="200"/>
  <c r="CN752" i="200"/>
  <c r="AT752" i="200"/>
  <c r="CN751" i="200"/>
  <c r="AT751" i="200"/>
  <c r="CN750" i="200"/>
  <c r="AT750" i="200"/>
  <c r="CN749" i="200"/>
  <c r="AT749" i="200"/>
  <c r="CN748" i="200"/>
  <c r="AT748" i="200"/>
  <c r="CN747" i="200"/>
  <c r="AT747" i="200"/>
  <c r="CN746" i="200"/>
  <c r="AT746" i="200"/>
  <c r="CN745" i="200"/>
  <c r="AT745" i="200"/>
  <c r="CN744" i="200"/>
  <c r="AT744" i="200"/>
  <c r="CN743" i="200"/>
  <c r="AT743" i="200"/>
  <c r="CN742" i="200"/>
  <c r="AT742" i="200"/>
  <c r="CN741" i="200"/>
  <c r="AT741" i="200"/>
  <c r="CN740" i="200"/>
  <c r="AT740" i="200"/>
  <c r="CN739" i="200"/>
  <c r="AT739" i="200"/>
  <c r="CN738" i="200"/>
  <c r="AT738" i="200"/>
  <c r="CN737" i="200"/>
  <c r="AT737" i="200"/>
  <c r="CN736" i="200"/>
  <c r="AT736" i="200"/>
  <c r="CN735" i="200"/>
  <c r="AT735" i="200"/>
  <c r="CN734" i="200"/>
  <c r="AT734" i="200"/>
  <c r="CN733" i="200"/>
  <c r="AT733" i="200"/>
  <c r="CN732" i="200"/>
  <c r="AT732" i="200"/>
  <c r="CN731" i="200"/>
  <c r="AT731" i="200"/>
  <c r="CN730" i="200"/>
  <c r="AT730" i="200"/>
  <c r="CN729" i="200"/>
  <c r="AT729" i="200"/>
  <c r="CN728" i="200"/>
  <c r="AT728" i="200"/>
  <c r="CN727" i="200"/>
  <c r="AT727" i="200"/>
  <c r="CN726" i="200"/>
  <c r="AT726" i="200"/>
  <c r="CN725" i="200"/>
  <c r="AT725" i="200"/>
  <c r="CN724" i="200"/>
  <c r="AT724" i="200"/>
  <c r="CN723" i="200"/>
  <c r="AT723" i="200"/>
  <c r="CN722" i="200"/>
  <c r="AT722" i="200"/>
  <c r="CN721" i="200"/>
  <c r="AT721" i="200"/>
  <c r="CN720" i="200"/>
  <c r="AT720" i="200"/>
  <c r="CN719" i="200"/>
  <c r="AT719" i="200"/>
  <c r="CN718" i="200"/>
  <c r="AT718" i="200"/>
  <c r="CN717" i="200"/>
  <c r="AT717" i="200"/>
  <c r="CN716" i="200"/>
  <c r="AT716" i="200"/>
  <c r="CN715" i="200"/>
  <c r="AT715" i="200"/>
  <c r="CN714" i="200"/>
  <c r="AT714" i="200"/>
  <c r="CN713" i="200"/>
  <c r="AT713" i="200"/>
  <c r="CN712" i="200"/>
  <c r="AT712" i="200"/>
  <c r="CN711" i="200"/>
  <c r="AT711" i="200"/>
  <c r="CN710" i="200"/>
  <c r="AT710" i="200"/>
  <c r="CN709" i="200"/>
  <c r="AT709" i="200"/>
  <c r="CN708" i="200"/>
  <c r="AT708" i="200"/>
  <c r="CN707" i="200"/>
  <c r="AT707" i="200"/>
  <c r="CN706" i="200"/>
  <c r="AT706" i="200"/>
  <c r="CN705" i="200"/>
  <c r="AT705" i="200"/>
  <c r="CN704" i="200"/>
  <c r="AT704" i="200"/>
  <c r="CN703" i="200"/>
  <c r="AT703" i="200"/>
  <c r="CN702" i="200"/>
  <c r="AT702" i="200"/>
  <c r="CN701" i="200"/>
  <c r="AT701" i="200"/>
  <c r="CN700" i="200"/>
  <c r="AT700" i="200"/>
  <c r="CN699" i="200"/>
  <c r="AT699" i="200"/>
  <c r="CN698" i="200"/>
  <c r="AT698" i="200"/>
  <c r="CN697" i="200"/>
  <c r="AT697" i="200"/>
  <c r="CN696" i="200"/>
  <c r="AT696" i="200"/>
  <c r="CN695" i="200"/>
  <c r="AT695" i="200"/>
  <c r="CN694" i="200"/>
  <c r="AT694" i="200"/>
  <c r="CN693" i="200"/>
  <c r="AT693" i="200"/>
  <c r="CN692" i="200"/>
  <c r="AT692" i="200"/>
  <c r="CN691" i="200"/>
  <c r="AT691" i="200"/>
  <c r="CN690" i="200"/>
  <c r="AT690" i="200"/>
  <c r="CN689" i="200"/>
  <c r="AT689" i="200"/>
  <c r="CN688" i="200"/>
  <c r="AT688" i="200"/>
  <c r="CN687" i="200"/>
  <c r="AT687" i="200"/>
  <c r="AT684" i="200"/>
  <c r="AT683" i="200"/>
  <c r="AT682" i="200"/>
  <c r="AT681" i="200"/>
  <c r="AT680" i="200"/>
  <c r="AM653" i="200"/>
  <c r="AM652" i="200"/>
  <c r="AM651" i="200"/>
  <c r="AM650" i="200"/>
  <c r="AM649" i="200"/>
  <c r="AM648" i="200"/>
  <c r="AM647" i="200"/>
  <c r="AM646" i="200"/>
  <c r="AM645" i="200"/>
  <c r="AM644" i="200"/>
  <c r="AM643" i="200"/>
  <c r="AM642" i="200"/>
  <c r="AM641" i="200"/>
  <c r="AM640" i="200"/>
  <c r="AM639" i="200"/>
  <c r="AM638" i="200"/>
  <c r="AM637" i="200"/>
  <c r="AM636" i="200"/>
  <c r="AM635" i="200"/>
  <c r="AM634" i="200"/>
  <c r="AM633" i="200"/>
  <c r="AM632" i="200"/>
  <c r="AM631" i="200"/>
  <c r="AM630" i="200"/>
  <c r="AM629" i="200"/>
  <c r="AM628" i="200"/>
  <c r="AM627" i="200"/>
  <c r="AM626" i="200"/>
  <c r="AM625" i="200"/>
  <c r="AM624" i="200"/>
  <c r="AM623" i="200"/>
  <c r="AM622" i="200"/>
  <c r="AM621" i="200"/>
  <c r="AM620" i="200"/>
  <c r="AM619" i="200"/>
  <c r="AM618" i="200"/>
  <c r="AM617" i="200"/>
  <c r="AM616" i="200"/>
  <c r="AM615" i="200"/>
  <c r="AM614" i="200"/>
  <c r="AM613" i="200"/>
  <c r="AM612" i="200"/>
  <c r="AM611" i="200"/>
  <c r="AM610" i="200"/>
  <c r="AM609" i="200"/>
  <c r="AM608" i="200"/>
  <c r="AM607" i="200"/>
  <c r="AM606" i="200"/>
  <c r="AM605" i="200"/>
  <c r="AM604" i="200"/>
  <c r="AM603" i="200"/>
  <c r="AM602" i="200"/>
  <c r="AM601" i="200"/>
  <c r="AM600" i="200"/>
  <c r="AM599" i="200"/>
  <c r="AM598" i="200"/>
  <c r="AM597" i="200"/>
  <c r="AM596" i="200"/>
  <c r="AM595" i="200"/>
  <c r="AM594" i="200"/>
  <c r="AM593" i="200"/>
  <c r="AM592" i="200"/>
  <c r="AM591" i="200"/>
  <c r="AM590" i="200"/>
  <c r="AM589" i="200"/>
  <c r="AM588" i="200"/>
  <c r="AM587" i="200"/>
  <c r="AM586" i="200"/>
  <c r="AM585" i="200"/>
  <c r="AM583" i="200"/>
  <c r="AM582" i="200"/>
  <c r="AM581" i="200"/>
  <c r="AM580" i="200"/>
  <c r="AM579" i="200"/>
  <c r="E52" i="198" l="1"/>
  <c r="E43" i="198"/>
</calcChain>
</file>

<file path=xl/sharedStrings.xml><?xml version="1.0" encoding="utf-8"?>
<sst xmlns="http://schemas.openxmlformats.org/spreadsheetml/2006/main" count="1655" uniqueCount="624">
  <si>
    <r>
      <rPr>
        <b/>
        <sz val="11"/>
        <color rgb="FFFF0000"/>
        <rFont val="Calibri"/>
        <family val="2"/>
        <scheme val="minor"/>
      </rPr>
      <t>20231110</t>
    </r>
    <r>
      <rPr>
        <b/>
        <sz val="11"/>
        <color rgb="FF0000FF"/>
        <rFont val="Calibri"/>
        <family val="2"/>
        <scheme val="minor"/>
      </rPr>
      <t>FRI</t>
    </r>
  </si>
  <si>
    <t>select</t>
  </si>
  <si>
    <t>)</t>
  </si>
  <si>
    <t>BEFORE</t>
  </si>
  <si>
    <t>AFTER</t>
  </si>
  <si>
    <t>←</t>
  </si>
  <si>
    <t>↓</t>
  </si>
  <si>
    <t>↑</t>
  </si>
  <si>
    <t>→</t>
  </si>
  <si>
    <t>↔</t>
  </si>
  <si>
    <t>↕</t>
  </si>
  <si>
    <t>↙</t>
  </si>
  <si>
    <t>↘</t>
  </si>
  <si>
    <t>↖</t>
  </si>
  <si>
    <t>↗</t>
  </si>
  <si>
    <t>©</t>
  </si>
  <si>
    <t>™</t>
  </si>
  <si>
    <t>®</t>
  </si>
  <si>
    <t>select a.*</t>
  </si>
  <si>
    <t>(</t>
  </si>
  <si>
    <t>);</t>
  </si>
  <si>
    <t>begin tran;</t>
  </si>
  <si>
    <t>set</t>
  </si>
  <si>
    <t>--commit tran;</t>
  </si>
  <si>
    <t>APPLICATION_NO</t>
  </si>
  <si>
    <t>from</t>
  </si>
  <si>
    <t>rollback tran;</t>
  </si>
  <si>
    <t>a.AGREEMENT_NO, a.AGREEMENT_EXTERNAL_NO,</t>
  </si>
  <si>
    <t>from IFINOPL.dbo.APPLICATION_ASSET a</t>
  </si>
  <si>
    <t>select top 10</t>
  </si>
  <si>
    <t>a.[STATUS],</t>
  </si>
  <si>
    <t>a.FISICAL_STATUS,</t>
  </si>
  <si>
    <t>on a.CODE = b.ASSET_CODE</t>
  </si>
  <si>
    <t>ASSET_NO</t>
  </si>
  <si>
    <t>PLAT_NO</t>
  </si>
  <si>
    <t>AGREEMENT_NO</t>
  </si>
  <si>
    <t>1 [1]</t>
  </si>
  <si>
    <t>update IFINOPL.dbo.APPLICATION_ASSET</t>
  </si>
  <si>
    <t>update IFINAMS.dbo.ASSET</t>
  </si>
  <si>
    <t>a.CLIENT_NO, a.CLIENT_NAME,</t>
  </si>
  <si>
    <r>
      <t xml:space="preserve">from </t>
    </r>
    <r>
      <rPr>
        <b/>
        <sz val="11"/>
        <color theme="1"/>
        <rFont val="Consolas"/>
        <family val="3"/>
      </rPr>
      <t>IFINAMS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ASSET</t>
    </r>
    <r>
      <rPr>
        <sz val="11"/>
        <color theme="1"/>
        <rFont val="Consolas"/>
        <family val="3"/>
      </rPr>
      <t xml:space="preserve"> a</t>
    </r>
  </si>
  <si>
    <r>
      <t xml:space="preserve">join </t>
    </r>
    <r>
      <rPr>
        <b/>
        <sz val="11"/>
        <color theme="1"/>
        <rFont val="Consolas"/>
        <family val="3"/>
      </rPr>
      <t>IFINAMS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ASSET_VEHICLE</t>
    </r>
    <r>
      <rPr>
        <sz val="11"/>
        <color theme="1"/>
        <rFont val="Consolas"/>
        <family val="3"/>
      </rPr>
      <t xml:space="preserve"> b</t>
    </r>
  </si>
  <si>
    <t>b.PLAT_NO, a.CODE,</t>
  </si>
  <si>
    <r>
      <t xml:space="preserve">from </t>
    </r>
    <r>
      <rPr>
        <b/>
        <sz val="11"/>
        <color theme="1"/>
        <rFont val="Consolas"/>
        <family val="3"/>
      </rPr>
      <t>IFINOPL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AGREEMENT_ASSET</t>
    </r>
    <r>
      <rPr>
        <sz val="11"/>
        <color theme="1"/>
        <rFont val="Consolas"/>
        <family val="3"/>
      </rPr>
      <t xml:space="preserve"> a</t>
    </r>
  </si>
  <si>
    <r>
      <t>FISICAL_STATUS = '</t>
    </r>
    <r>
      <rPr>
        <b/>
        <sz val="11"/>
        <color theme="1"/>
        <rFont val="Consolas"/>
        <family val="3"/>
      </rPr>
      <t>ON CUSTOMER</t>
    </r>
    <r>
      <rPr>
        <sz val="11"/>
        <color theme="1"/>
        <rFont val="Consolas"/>
        <family val="3"/>
      </rPr>
      <t>' -- ON HAND</t>
    </r>
  </si>
  <si>
    <t>a.ASSET_NO,</t>
  </si>
  <si>
    <t>b.CHASSIS_NO, b.ENGINE_NO,</t>
  </si>
  <si>
    <t>a.[RENTAL_STATUS],</t>
  </si>
  <si>
    <t>a.RESERVED_BY,</t>
  </si>
  <si>
    <t>c.AGREEMENT_NO,</t>
  </si>
  <si>
    <t>on a.CODE = c.FA_CODE</t>
  </si>
  <si>
    <r>
      <t xml:space="preserve">left join </t>
    </r>
    <r>
      <rPr>
        <b/>
        <sz val="11"/>
        <color theme="1"/>
        <rFont val="Consolas"/>
        <family val="3"/>
      </rPr>
      <t>IFINOPL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AGREEMENT_ASSET</t>
    </r>
    <r>
      <rPr>
        <sz val="11"/>
        <color theme="1"/>
        <rFont val="Consolas"/>
        <family val="3"/>
      </rPr>
      <t xml:space="preserve"> c</t>
    </r>
  </si>
  <si>
    <t>on c.AGREEMENT_NO = d.AGREEMENT_NO</t>
  </si>
  <si>
    <r>
      <t xml:space="preserve">left join </t>
    </r>
    <r>
      <rPr>
        <b/>
        <sz val="11"/>
        <color theme="1"/>
        <rFont val="Consolas"/>
        <family val="3"/>
      </rPr>
      <t>IFINOPL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AGREEMENT_MAIN</t>
    </r>
    <r>
      <rPr>
        <sz val="11"/>
        <color theme="1"/>
        <rFont val="Consolas"/>
        <family val="3"/>
      </rPr>
      <t xml:space="preserve"> d</t>
    </r>
  </si>
  <si>
    <t>c.FA_CODE,</t>
  </si>
  <si>
    <t>c.ASSET_NO,</t>
  </si>
  <si>
    <t>and a.ASSET_NO = '0000401.4.01.12.2019-13';</t>
  </si>
  <si>
    <t>--where AGREEMENT_NO = replace('0000401/4/01/12/2019', '/', '.')</t>
  </si>
  <si>
    <t>--and ASSET_NO = '0000401.4.01.12.2019-13';</t>
  </si>
  <si>
    <t>--delete IFINOPL.dbo.AGREEMENT_ASSET</t>
  </si>
  <si>
    <t>d.AGREEMENT_STATUS,</t>
  </si>
  <si>
    <t>c.FA_REFF_NO_01,</t>
  </si>
  <si>
    <t>c.FA_REFF_NO_02,</t>
  </si>
  <si>
    <t>status asset = stock/replacement</t>
  </si>
  <si>
    <t>fisical status = on customer/on hand/cancel</t>
  </si>
  <si>
    <t>rental status = in use/reversed</t>
  </si>
  <si>
    <r>
      <t>where a.AGREEMENT_NO = replace('</t>
    </r>
    <r>
      <rPr>
        <b/>
        <sz val="11"/>
        <color theme="1"/>
        <rFont val="Consolas"/>
        <family val="3"/>
      </rPr>
      <t>0002141/4/38/03/2024</t>
    </r>
    <r>
      <rPr>
        <sz val="11"/>
        <color theme="1"/>
        <rFont val="Consolas"/>
        <family val="3"/>
      </rPr>
      <t>', '/', '.')</t>
    </r>
  </si>
  <si>
    <r>
      <rPr>
        <b/>
        <sz val="11"/>
        <color theme="1"/>
        <rFont val="Consolas"/>
        <family val="3"/>
      </rPr>
      <t>IFINAMS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ASSET</t>
    </r>
    <r>
      <rPr>
        <sz val="11"/>
        <color theme="1"/>
        <rFont val="Consolas"/>
        <family val="3"/>
      </rPr>
      <t>.</t>
    </r>
    <r>
      <rPr>
        <b/>
        <sz val="11"/>
        <color rgb="FF0000FF"/>
        <rFont val="Consolas"/>
        <family val="3"/>
      </rPr>
      <t>STATUS</t>
    </r>
  </si>
  <si>
    <r>
      <rPr>
        <b/>
        <sz val="11"/>
        <color theme="1"/>
        <rFont val="Consolas"/>
        <family val="3"/>
      </rPr>
      <t>IFINAMS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ASSET</t>
    </r>
    <r>
      <rPr>
        <sz val="11"/>
        <color theme="1"/>
        <rFont val="Consolas"/>
        <family val="3"/>
      </rPr>
      <t>.</t>
    </r>
    <r>
      <rPr>
        <b/>
        <sz val="11"/>
        <color rgb="FF0000FF"/>
        <rFont val="Consolas"/>
        <family val="3"/>
      </rPr>
      <t>FISICAL_STATUS</t>
    </r>
  </si>
  <si>
    <r>
      <rPr>
        <b/>
        <sz val="11"/>
        <color theme="1"/>
        <rFont val="Consolas"/>
        <family val="3"/>
      </rPr>
      <t>IFINAMS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ASSET</t>
    </r>
    <r>
      <rPr>
        <sz val="11"/>
        <color theme="1"/>
        <rFont val="Consolas"/>
        <family val="3"/>
      </rPr>
      <t>.</t>
    </r>
    <r>
      <rPr>
        <b/>
        <sz val="11"/>
        <color rgb="FF0000FF"/>
        <rFont val="Consolas"/>
        <family val="3"/>
      </rPr>
      <t>RENTAL_STATUS</t>
    </r>
  </si>
  <si>
    <t>stock / replacement</t>
  </si>
  <si>
    <t>on customer / on hand / cancel</t>
  </si>
  <si>
    <t>in use / reversed</t>
  </si>
  <si>
    <r>
      <t>where CODE = '</t>
    </r>
    <r>
      <rPr>
        <b/>
        <sz val="11"/>
        <color theme="1"/>
        <rFont val="Consolas"/>
        <family val="3"/>
      </rPr>
      <t>4120039743</t>
    </r>
    <r>
      <rPr>
        <sz val="11"/>
        <color theme="1"/>
        <rFont val="Consolas"/>
        <family val="3"/>
      </rPr>
      <t>';</t>
    </r>
  </si>
  <si>
    <r>
      <t>CLIENT_NO = '</t>
    </r>
    <r>
      <rPr>
        <b/>
        <sz val="11"/>
        <color theme="1"/>
        <rFont val="Consolas"/>
        <family val="3"/>
      </rPr>
      <t>1000CUST20231200219</t>
    </r>
    <r>
      <rPr>
        <sz val="11"/>
        <color theme="1"/>
        <rFont val="Consolas"/>
        <family val="3"/>
      </rPr>
      <t>',</t>
    </r>
  </si>
  <si>
    <r>
      <t>CLIENT_NAME = '</t>
    </r>
    <r>
      <rPr>
        <b/>
        <sz val="11"/>
        <color theme="1"/>
        <rFont val="Consolas"/>
        <family val="3"/>
      </rPr>
      <t>PUTRA MULIA TELECOMMUNICATION</t>
    </r>
    <r>
      <rPr>
        <sz val="11"/>
        <color theme="1"/>
        <rFont val="Consolas"/>
        <family val="3"/>
      </rPr>
      <t>',</t>
    </r>
  </si>
  <si>
    <r>
      <t>AGREEMENT_EXTERNAL_NO = '</t>
    </r>
    <r>
      <rPr>
        <b/>
        <sz val="11"/>
        <color theme="1"/>
        <rFont val="Consolas"/>
        <family val="3"/>
      </rPr>
      <t>0002141/4/38/03/2024</t>
    </r>
    <r>
      <rPr>
        <sz val="11"/>
        <color theme="1"/>
        <rFont val="Consolas"/>
        <family val="3"/>
      </rPr>
      <t>',</t>
    </r>
  </si>
  <si>
    <r>
      <t>AGREEMENT_NO = replace('</t>
    </r>
    <r>
      <rPr>
        <b/>
        <sz val="11"/>
        <color theme="1"/>
        <rFont val="Consolas"/>
        <family val="3"/>
      </rPr>
      <t>0002141/4/38/03/2024</t>
    </r>
    <r>
      <rPr>
        <sz val="11"/>
        <color theme="1"/>
        <rFont val="Consolas"/>
        <family val="3"/>
      </rPr>
      <t>', '/', '.'),</t>
    </r>
  </si>
  <si>
    <r>
      <t>RENTAL_STATUS = '</t>
    </r>
    <r>
      <rPr>
        <b/>
        <sz val="11"/>
        <color theme="1"/>
        <rFont val="Consolas"/>
        <family val="3"/>
      </rPr>
      <t>IN USE</t>
    </r>
    <r>
      <rPr>
        <sz val="11"/>
        <color theme="1"/>
        <rFont val="Consolas"/>
        <family val="3"/>
      </rPr>
      <t>', -- RESERVED</t>
    </r>
  </si>
  <si>
    <r>
      <t>--ASSET_NO = '</t>
    </r>
    <r>
      <rPr>
        <b/>
        <sz val="11"/>
        <color theme="1"/>
        <rFont val="Consolas"/>
        <family val="3"/>
      </rPr>
      <t>2010.OPLAA.2403.000024</t>
    </r>
    <r>
      <rPr>
        <sz val="11"/>
        <color theme="1"/>
        <rFont val="Consolas"/>
        <family val="3"/>
      </rPr>
      <t>',</t>
    </r>
  </si>
  <si>
    <t>Ivetta</t>
  </si>
  <si>
    <t>Detail Request:</t>
  </si>
  <si>
    <t>Reason for the Request:</t>
  </si>
  <si>
    <t>After:</t>
  </si>
  <si>
    <t>Before:</t>
  </si>
  <si>
    <t>a.MOD_BY, a.MOD_DATE</t>
  </si>
  <si>
    <t>a.MOD_BY, a.MOD_DATE, a.MOD_IP_ADDRESS</t>
  </si>
  <si>
    <t>AGREEMENT_EXTERNAL_NO</t>
  </si>
  <si>
    <t>Application:</t>
  </si>
  <si>
    <t>from IFINOPL.dbo.AGREEMENT_ASSET a</t>
  </si>
  <si>
    <t>join IFINAMS.dbo.ASSET c</t>
  </si>
  <si>
    <t>join IFINAMS.dbo.ASSET_VEHICLE d</t>
  </si>
  <si>
    <t>b.MOD_BY, b.MOD_DATE, b.MOD_IP_ADDRESS</t>
  </si>
  <si>
    <t>MOD_BY = 'Aryo Budi', -- job</t>
  </si>
  <si>
    <t>from IFINAMS.dbo.ASSET a</t>
  </si>
  <si>
    <t>join IFINAMS.dbo.ASSET_VEHICLE b</t>
  </si>
  <si>
    <r>
      <t>--and d.AGREEMENT_STATUS = '</t>
    </r>
    <r>
      <rPr>
        <b/>
        <sz val="11"/>
        <color theme="1"/>
        <rFont val="Consolas"/>
        <family val="3"/>
      </rPr>
      <t>GO LIVE</t>
    </r>
    <r>
      <rPr>
        <sz val="11"/>
        <color theme="1"/>
        <rFont val="Consolas"/>
        <family val="3"/>
      </rPr>
      <t>'</t>
    </r>
  </si>
  <si>
    <r>
      <rPr>
        <b/>
        <sz val="11"/>
        <color rgb="FFFF0000"/>
        <rFont val="Calibri"/>
        <family val="2"/>
        <scheme val="minor"/>
      </rPr>
      <t>20240628</t>
    </r>
    <r>
      <rPr>
        <b/>
        <sz val="11"/>
        <color rgb="FF0000FF"/>
        <rFont val="Calibri"/>
        <family val="2"/>
        <scheme val="minor"/>
      </rPr>
      <t>FRI</t>
    </r>
  </si>
  <si>
    <t>iFinancing</t>
  </si>
  <si>
    <t>Modul:</t>
  </si>
  <si>
    <t>Sub Menu:</t>
  </si>
  <si>
    <t>Document</t>
  </si>
  <si>
    <t>STOCK</t>
  </si>
  <si>
    <t>) x</t>
  </si>
  <si>
    <t>Fixed Asset Management</t>
  </si>
  <si>
    <t>MOD_BY = 'Aryo Budi', -- MIGRASI</t>
  </si>
  <si>
    <r>
      <rPr>
        <b/>
        <sz val="11"/>
        <color rgb="FFFF0000"/>
        <rFont val="Calibri"/>
        <family val="2"/>
        <scheme val="minor"/>
      </rPr>
      <t>20240722</t>
    </r>
    <r>
      <rPr>
        <b/>
        <sz val="11"/>
        <color rgb="FF0000FF"/>
        <rFont val="Calibri"/>
        <family val="2"/>
        <scheme val="minor"/>
      </rPr>
      <t>MON</t>
    </r>
  </si>
  <si>
    <t/>
  </si>
  <si>
    <t>ASSET_CODE</t>
  </si>
  <si>
    <t>from IFINDOC.dbo.DOCUMENT_MAIN a</t>
  </si>
  <si>
    <t>join IFINDOC.dbo.DOCUMENT_DETAIL b</t>
  </si>
  <si>
    <t>on a.CODE = b.DOCUMENT_CODE</t>
  </si>
  <si>
    <t>on a.ASSET_NO = c.CODE</t>
  </si>
  <si>
    <t>on c.CODE = d.ASSET_CODE</t>
  </si>
  <si>
    <t>where b.DOCUMENT_TYPE = 'BPKB'</t>
  </si>
  <si>
    <t>Ignatius Agung Dwi Nugroho</t>
  </si>
  <si>
    <r>
      <t xml:space="preserve">update </t>
    </r>
    <r>
      <rPr>
        <b/>
        <sz val="11"/>
        <color theme="1"/>
        <rFont val="Consolas"/>
        <family val="3"/>
      </rPr>
      <t>IFINAMS</t>
    </r>
    <r>
      <rPr>
        <sz val="11"/>
        <color theme="1"/>
        <rFont val="Consolas"/>
        <family val="3"/>
      </rPr>
      <t>.dbo.</t>
    </r>
    <r>
      <rPr>
        <b/>
        <sz val="11"/>
        <color rgb="FFFF0000"/>
        <rFont val="Consolas"/>
        <family val="3"/>
      </rPr>
      <t>ASSET</t>
    </r>
  </si>
  <si>
    <t>MOD_BY = 'Aryo Budi', -- INJECT_CR2</t>
  </si>
  <si>
    <r>
      <rPr>
        <b/>
        <sz val="11"/>
        <color rgb="FFFF0000"/>
        <rFont val="Calibri"/>
        <family val="2"/>
        <scheme val="minor"/>
      </rPr>
      <t>202408016</t>
    </r>
    <r>
      <rPr>
        <b/>
        <sz val="11"/>
        <color rgb="FF0000FF"/>
        <rFont val="Calibri"/>
        <family val="2"/>
        <scheme val="minor"/>
      </rPr>
      <t>FRI</t>
    </r>
    <r>
      <rPr>
        <b/>
        <sz val="11"/>
        <color theme="1"/>
        <rFont val="Calibri"/>
        <family val="2"/>
        <scheme val="minor"/>
      </rPr>
      <t>-001</t>
    </r>
  </si>
  <si>
    <r>
      <rPr>
        <b/>
        <sz val="11"/>
        <color rgb="FFFF0000"/>
        <rFont val="Calibri"/>
        <family val="2"/>
        <scheme val="minor"/>
      </rPr>
      <t>202408016</t>
    </r>
    <r>
      <rPr>
        <b/>
        <sz val="11"/>
        <color rgb="FF0000FF"/>
        <rFont val="Calibri"/>
        <family val="2"/>
        <scheme val="minor"/>
      </rPr>
      <t>FRI</t>
    </r>
  </si>
  <si>
    <t>PT DOS NI ROHA</t>
  </si>
  <si>
    <t>b.DOCUMENT_TYPE, b.DOCUMENT_CODE,</t>
  </si>
  <si>
    <t>b.DOC_NO, b.DOC_NAME, d.PLAT_NO,</t>
  </si>
  <si>
    <t>and d.PLAT_NO = 'B7314SDB'</t>
  </si>
  <si>
    <t>update IFINDOC.dbo.DOCUMENT_DETAIL</t>
  </si>
  <si>
    <t>DOC_NAME = 'PT DOS NI ROHA', -- PT. INTI DHARMA GLOBAL INDO</t>
  </si>
  <si>
    <t>where DOC_NO = 'T-00787417'</t>
  </si>
  <si>
    <t>where DOC_NO = 'T-00787416'</t>
  </si>
  <si>
    <r>
      <t>m-</t>
    </r>
    <r>
      <rPr>
        <b/>
        <sz val="11"/>
        <color theme="1"/>
        <rFont val="Calibri"/>
        <family val="2"/>
        <scheme val="minor"/>
      </rPr>
      <t>469214</t>
    </r>
  </si>
  <si>
    <t>MOD_DATE = getdate(), -- 2023-11-16 10:19:18.517</t>
  </si>
  <si>
    <t>MOD_IP_ADDRESS = 'M-469214' -- MIGRASI</t>
  </si>
  <si>
    <t>B7314SDB</t>
  </si>
  <si>
    <t>B7353SDB</t>
  </si>
  <si>
    <t>and d.PLAT_NO = 'B7353SDB'</t>
  </si>
  <si>
    <r>
      <rPr>
        <b/>
        <sz val="11"/>
        <color rgb="FFFF0000"/>
        <rFont val="Calibri"/>
        <family val="2"/>
        <scheme val="minor"/>
      </rPr>
      <t>202408019</t>
    </r>
    <r>
      <rPr>
        <b/>
        <sz val="11"/>
        <color rgb="FF0000FF"/>
        <rFont val="Calibri"/>
        <family val="2"/>
        <scheme val="minor"/>
      </rPr>
      <t>MON</t>
    </r>
  </si>
  <si>
    <t>Revisi nama pada BPKB</t>
  </si>
  <si>
    <t>T.Christyaningsih</t>
  </si>
  <si>
    <t>Main Document</t>
  </si>
  <si>
    <t>semula : PT. INTI DHARMA GLOBAL INDO</t>
  </si>
  <si>
    <t>menjadi : PT DOS NI ROHA</t>
  </si>
  <si>
    <t>BPKB sudah balik nama</t>
  </si>
  <si>
    <t>PT. INTI DHARMA GLOBAL INDO</t>
  </si>
  <si>
    <r>
      <rPr>
        <b/>
        <sz val="11"/>
        <color rgb="FFFF0000"/>
        <rFont val="Calibri"/>
        <family val="2"/>
        <scheme val="minor"/>
      </rPr>
      <t>202408020</t>
    </r>
    <r>
      <rPr>
        <b/>
        <sz val="11"/>
        <color rgb="FF0000FF"/>
        <rFont val="Calibri"/>
        <family val="2"/>
        <scheme val="minor"/>
      </rPr>
      <t>TUE</t>
    </r>
  </si>
  <si>
    <t>where a.AGREEMENT_NO in (</t>
  </si>
  <si>
    <r>
      <rPr>
        <b/>
        <sz val="11"/>
        <color rgb="FFFF0000"/>
        <rFont val="Calibri"/>
        <family val="2"/>
        <scheme val="minor"/>
      </rPr>
      <t>202408021</t>
    </r>
    <r>
      <rPr>
        <b/>
        <sz val="11"/>
        <color rgb="FF0000FF"/>
        <rFont val="Calibri"/>
        <family val="2"/>
        <scheme val="minor"/>
      </rPr>
      <t>WED</t>
    </r>
  </si>
  <si>
    <r>
      <t>where b.PLAT_NO in ('</t>
    </r>
    <r>
      <rPr>
        <b/>
        <sz val="11"/>
        <color theme="1"/>
        <rFont val="Consolas"/>
        <family val="3"/>
      </rPr>
      <t>B9382UAR</t>
    </r>
    <r>
      <rPr>
        <sz val="11"/>
        <color theme="1"/>
        <rFont val="Consolas"/>
        <family val="3"/>
      </rPr>
      <t>')</t>
    </r>
  </si>
  <si>
    <r>
      <rPr>
        <b/>
        <sz val="11"/>
        <color rgb="FFFF0000"/>
        <rFont val="Calibri"/>
        <family val="2"/>
        <scheme val="minor"/>
      </rPr>
      <t>202408022</t>
    </r>
    <r>
      <rPr>
        <b/>
        <sz val="11"/>
        <color rgb="FF0000FF"/>
        <rFont val="Calibri"/>
        <family val="2"/>
        <scheme val="minor"/>
      </rPr>
      <t>THU</t>
    </r>
  </si>
  <si>
    <t>RENTAL_STATUS = null, -- IN USE</t>
  </si>
  <si>
    <t>FISICAL_STATUS = 'ON HAND', -- ON CUSTOMER</t>
  </si>
  <si>
    <t>MOD_DATE = getdate() -- 2024-08-10 10:41:34.483</t>
  </si>
  <si>
    <t>where CODE = '4120034438';</t>
  </si>
  <si>
    <t>AGREEMENT_NO = null, -- 0000218.4.10.05.2019</t>
  </si>
  <si>
    <t>AGREEMENT_EXTERNAL_NO = null, -- 0000218/4/10/05/2019</t>
  </si>
  <si>
    <t>CLIENT_NO = null, -- 1018996</t>
  </si>
  <si>
    <t>CLIENT_NAME = null, -- TRANS PACIFIC GLOBAL, PT</t>
  </si>
  <si>
    <t>c.FA_REFF_NO_03,</t>
  </si>
  <si>
    <r>
      <rPr>
        <b/>
        <sz val="11"/>
        <color rgb="FFFF0000"/>
        <rFont val="Calibri"/>
        <family val="2"/>
        <scheme val="minor"/>
      </rPr>
      <t>202408023</t>
    </r>
    <r>
      <rPr>
        <b/>
        <sz val="11"/>
        <color rgb="FF0000FF"/>
        <rFont val="Calibri"/>
        <family val="2"/>
        <scheme val="minor"/>
      </rPr>
      <t>FRI</t>
    </r>
  </si>
  <si>
    <r>
      <rPr>
        <b/>
        <sz val="11"/>
        <color rgb="FFFF0000"/>
        <rFont val="Calibri"/>
        <family val="2"/>
        <scheme val="minor"/>
      </rPr>
      <t>202408027</t>
    </r>
    <r>
      <rPr>
        <b/>
        <sz val="11"/>
        <color rgb="FF0000FF"/>
        <rFont val="Calibri"/>
        <family val="2"/>
        <scheme val="minor"/>
      </rPr>
      <t>TUE</t>
    </r>
  </si>
  <si>
    <r>
      <rPr>
        <b/>
        <sz val="11"/>
        <color rgb="FFFF0000"/>
        <rFont val="Calibri"/>
        <family val="2"/>
        <scheme val="minor"/>
      </rPr>
      <t>202408028</t>
    </r>
    <r>
      <rPr>
        <b/>
        <sz val="11"/>
        <color rgb="FF0000FF"/>
        <rFont val="Calibri"/>
        <family val="2"/>
        <scheme val="minor"/>
      </rPr>
      <t>WED</t>
    </r>
  </si>
  <si>
    <r>
      <rPr>
        <b/>
        <sz val="11"/>
        <color rgb="FFFF0000"/>
        <rFont val="Calibri"/>
        <family val="2"/>
        <scheme val="minor"/>
      </rPr>
      <t>202408028</t>
    </r>
    <r>
      <rPr>
        <b/>
        <sz val="11"/>
        <color rgb="FF0000FF"/>
        <rFont val="Calibri"/>
        <family val="2"/>
        <scheme val="minor"/>
      </rPr>
      <t>WED</t>
    </r>
    <r>
      <rPr>
        <b/>
        <sz val="11"/>
        <color theme="1"/>
        <rFont val="Calibri"/>
        <family val="2"/>
        <scheme val="minor"/>
      </rPr>
      <t>-001</t>
    </r>
  </si>
  <si>
    <t>Ivetta: pak aryp pago</t>
  </si>
  <si>
    <t>sent on Wednesday, August 28, 2024 08:51</t>
  </si>
  <si>
    <t>4120039036</t>
  </si>
  <si>
    <r>
      <t>where a.CODE = '</t>
    </r>
    <r>
      <rPr>
        <b/>
        <sz val="11"/>
        <color theme="1"/>
        <rFont val="Consolas"/>
        <family val="3"/>
      </rPr>
      <t>4120039036</t>
    </r>
    <r>
      <rPr>
        <sz val="11"/>
        <color theme="1"/>
        <rFont val="Consolas"/>
        <family val="3"/>
      </rPr>
      <t>'</t>
    </r>
  </si>
  <si>
    <t>RENTAL_STATUS = null, -- RESERVED</t>
  </si>
  <si>
    <t>RESERVED_BY = null, -- null</t>
  </si>
  <si>
    <t>MOD_DATE = getdate() -- 2024-08-26 18:29:12.187</t>
  </si>
  <si>
    <r>
      <t>where CODE = '</t>
    </r>
    <r>
      <rPr>
        <b/>
        <sz val="11"/>
        <color theme="1"/>
        <rFont val="Consolas"/>
        <family val="3"/>
      </rPr>
      <t>4120039036</t>
    </r>
    <r>
      <rPr>
        <sz val="11"/>
        <color theme="1"/>
        <rFont val="Consolas"/>
        <family val="3"/>
      </rPr>
      <t>';</t>
    </r>
  </si>
  <si>
    <t xml:space="preserve">Aryo Budi Dwikarso Prasetyo (Guest): Done ya Mbak Ivetta   </t>
  </si>
  <si>
    <t>sent on Wednesday, August 28, 2024 10:13</t>
  </si>
  <si>
    <r>
      <rPr>
        <b/>
        <sz val="11"/>
        <color rgb="FFFF0000"/>
        <rFont val="Calibri"/>
        <family val="2"/>
        <scheme val="minor"/>
      </rPr>
      <t>202408029</t>
    </r>
    <r>
      <rPr>
        <b/>
        <sz val="11"/>
        <color rgb="FF0000FF"/>
        <rFont val="Calibri"/>
        <family val="2"/>
        <scheme val="minor"/>
      </rPr>
      <t>THU</t>
    </r>
  </si>
  <si>
    <r>
      <rPr>
        <b/>
        <sz val="11"/>
        <color rgb="FFFF0000"/>
        <rFont val="Calibri"/>
        <family val="2"/>
        <scheme val="minor"/>
      </rPr>
      <t>20240829</t>
    </r>
    <r>
      <rPr>
        <b/>
        <sz val="11"/>
        <color rgb="FF0000FF"/>
        <rFont val="Calibri"/>
        <family val="2"/>
        <scheme val="minor"/>
      </rPr>
      <t>THU</t>
    </r>
  </si>
  <si>
    <t>Ivetta: pak aryo pagi</t>
  </si>
  <si>
    <t>sent on Thursday, August 29, 2024 08:47</t>
  </si>
  <si>
    <t>0001361/4/01/05/2023</t>
  </si>
  <si>
    <t>2001.OLPHA.2407.000058</t>
  </si>
  <si>
    <t>B9518PCY</t>
  </si>
  <si>
    <t>B9569PCY</t>
  </si>
  <si>
    <t>MYFORMS</t>
  </si>
  <si>
    <t>472903</t>
  </si>
  <si>
    <r>
      <rPr>
        <b/>
        <sz val="11"/>
        <color rgb="FFFF0000"/>
        <rFont val="Calibri"/>
        <family val="2"/>
        <scheme val="minor"/>
      </rPr>
      <t>202408029</t>
    </r>
    <r>
      <rPr>
        <b/>
        <sz val="11"/>
        <color rgb="FF0000FF"/>
        <rFont val="Calibri"/>
        <family val="2"/>
        <scheme val="minor"/>
      </rPr>
      <t>THU</t>
    </r>
    <r>
      <rPr>
        <b/>
        <sz val="11"/>
        <color theme="1"/>
        <rFont val="Calibri"/>
        <family val="2"/>
        <scheme val="minor"/>
      </rPr>
      <t>-005</t>
    </r>
  </si>
  <si>
    <r>
      <rPr>
        <b/>
        <sz val="11"/>
        <color rgb="FFFF0000"/>
        <rFont val="Calibri"/>
        <family val="2"/>
        <scheme val="minor"/>
      </rPr>
      <t>202408029</t>
    </r>
    <r>
      <rPr>
        <b/>
        <sz val="11"/>
        <color rgb="FF0000FF"/>
        <rFont val="Calibri"/>
        <family val="2"/>
        <scheme val="minor"/>
      </rPr>
      <t>THU</t>
    </r>
    <r>
      <rPr>
        <b/>
        <sz val="11"/>
        <color theme="1"/>
        <rFont val="Calibri"/>
        <family val="2"/>
        <scheme val="minor"/>
      </rPr>
      <t>-002</t>
    </r>
  </si>
  <si>
    <r>
      <t>m-</t>
    </r>
    <r>
      <rPr>
        <b/>
        <sz val="11"/>
        <color theme="1"/>
        <rFont val="Calibri"/>
        <family val="2"/>
        <scheme val="minor"/>
      </rPr>
      <t>472903</t>
    </r>
  </si>
  <si>
    <t>Revisi Status Unit B2508UKY pada menu Asset</t>
  </si>
  <si>
    <t>Asset</t>
  </si>
  <si>
    <t>Unit akan di extend bulanan, tetapi sudah otomatis masuk ke menu handover dan status menjadi on hand</t>
  </si>
  <si>
    <t>AGR : -</t>
  </si>
  <si>
    <t>STATUS : STOCK ON HAND</t>
  </si>
  <si>
    <t>RENTAL STATUS : -</t>
  </si>
  <si>
    <t>BORWITA INDAH</t>
  </si>
  <si>
    <t>ON CUSTOMER</t>
  </si>
  <si>
    <r>
      <rPr>
        <b/>
        <sz val="11"/>
        <color rgb="FFFF0000"/>
        <rFont val="Calibri"/>
        <family val="2"/>
        <scheme val="minor"/>
      </rPr>
      <t>202408029</t>
    </r>
    <r>
      <rPr>
        <b/>
        <sz val="11"/>
        <color rgb="FF0000FF"/>
        <rFont val="Calibri"/>
        <family val="2"/>
        <scheme val="minor"/>
      </rPr>
      <t>THU</t>
    </r>
    <r>
      <rPr>
        <b/>
        <sz val="11"/>
        <color theme="1"/>
        <rFont val="Calibri"/>
        <family val="2"/>
        <scheme val="minor"/>
      </rPr>
      <t>-003</t>
    </r>
  </si>
  <si>
    <t>B2508UKY</t>
  </si>
  <si>
    <r>
      <t xml:space="preserve">Revisi Status Unit </t>
    </r>
    <r>
      <rPr>
        <b/>
        <sz val="11"/>
        <color theme="1"/>
        <rFont val="Calibri"/>
        <family val="2"/>
        <scheme val="minor"/>
      </rPr>
      <t>B2508UKY</t>
    </r>
    <r>
      <rPr>
        <sz val="11"/>
        <color theme="1"/>
        <rFont val="Calibri"/>
        <family val="2"/>
        <scheme val="minor"/>
      </rPr>
      <t xml:space="preserve"> pada menu </t>
    </r>
    <r>
      <rPr>
        <b/>
        <sz val="11"/>
        <color theme="1"/>
        <rFont val="Calibri"/>
        <family val="2"/>
        <scheme val="minor"/>
      </rPr>
      <t>Asset</t>
    </r>
    <r>
      <rPr>
        <sz val="11"/>
        <color theme="1"/>
        <rFont val="Calibri"/>
        <family val="2"/>
        <scheme val="minor"/>
      </rPr>
      <t xml:space="preserve"> dengan no agreement, nama customer dan status rental menjadi </t>
    </r>
    <r>
      <rPr>
        <b/>
        <sz val="11"/>
        <color rgb="FFFF0000"/>
        <rFont val="Calibri"/>
        <family val="2"/>
        <scheme val="minor"/>
      </rPr>
      <t>in use</t>
    </r>
  </si>
  <si>
    <r>
      <t xml:space="preserve">STATUS : </t>
    </r>
    <r>
      <rPr>
        <b/>
        <sz val="11"/>
        <color theme="1"/>
        <rFont val="Calibri"/>
        <family val="2"/>
        <scheme val="minor"/>
      </rPr>
      <t>0001361/4/01/05/2023</t>
    </r>
  </si>
  <si>
    <r>
      <t xml:space="preserve">RENTAL STATUS : </t>
    </r>
    <r>
      <rPr>
        <b/>
        <sz val="11"/>
        <color theme="1"/>
        <rFont val="Calibri"/>
        <family val="2"/>
        <scheme val="minor"/>
      </rPr>
      <t>STOCK</t>
    </r>
  </si>
  <si>
    <r>
      <t>where b.PLAT_NO = '</t>
    </r>
    <r>
      <rPr>
        <b/>
        <sz val="11"/>
        <color theme="1"/>
        <rFont val="Consolas"/>
        <family val="3"/>
      </rPr>
      <t>B2508UKY</t>
    </r>
    <r>
      <rPr>
        <sz val="11"/>
        <color theme="1"/>
        <rFont val="Consolas"/>
        <family val="3"/>
      </rPr>
      <t>'</t>
    </r>
  </si>
  <si>
    <r>
      <t>AGREEMENT_NO = replace('</t>
    </r>
    <r>
      <rPr>
        <b/>
        <sz val="11"/>
        <color theme="1"/>
        <rFont val="Consolas"/>
        <family val="3"/>
      </rPr>
      <t>0001361/4/01/05/2023</t>
    </r>
    <r>
      <rPr>
        <sz val="11"/>
        <color theme="1"/>
        <rFont val="Consolas"/>
        <family val="3"/>
      </rPr>
      <t>', '/', '.'),</t>
    </r>
  </si>
  <si>
    <r>
      <t>AGREEMENT_EXTERNAL_NO = '</t>
    </r>
    <r>
      <rPr>
        <b/>
        <sz val="11"/>
        <color theme="1"/>
        <rFont val="Consolas"/>
        <family val="3"/>
      </rPr>
      <t>0001361/4/01/05/2023</t>
    </r>
    <r>
      <rPr>
        <sz val="11"/>
        <color theme="1"/>
        <rFont val="Consolas"/>
        <family val="3"/>
      </rPr>
      <t>',</t>
    </r>
  </si>
  <si>
    <r>
      <t>CLIENT_NO = '</t>
    </r>
    <r>
      <rPr>
        <b/>
        <sz val="11"/>
        <color theme="1"/>
        <rFont val="Consolas"/>
        <family val="3"/>
      </rPr>
      <t>1000CUST20220100036</t>
    </r>
    <r>
      <rPr>
        <sz val="11"/>
        <color theme="1"/>
        <rFont val="Consolas"/>
        <family val="3"/>
      </rPr>
      <t>',</t>
    </r>
  </si>
  <si>
    <r>
      <t>CLIENT_NAME = '</t>
    </r>
    <r>
      <rPr>
        <b/>
        <sz val="11"/>
        <color theme="1"/>
        <rFont val="Consolas"/>
        <family val="3"/>
      </rPr>
      <t>BORWITA INDAH</t>
    </r>
    <r>
      <rPr>
        <sz val="11"/>
        <color theme="1"/>
        <rFont val="Consolas"/>
        <family val="3"/>
      </rPr>
      <t>',</t>
    </r>
  </si>
  <si>
    <r>
      <t>where CODE = '</t>
    </r>
    <r>
      <rPr>
        <b/>
        <sz val="11"/>
        <color theme="1"/>
        <rFont val="Consolas"/>
        <family val="3"/>
      </rPr>
      <t>4120038849</t>
    </r>
    <r>
      <rPr>
        <sz val="11"/>
        <color theme="1"/>
        <rFont val="Consolas"/>
        <family val="3"/>
      </rPr>
      <t>';</t>
    </r>
  </si>
  <si>
    <t>Aryo Budi Dwikarso Prasetyo (Guest): Mbak Ivetta, tiket 472903 ini sy cek sdg pros...</t>
  </si>
  <si>
    <t>sent on Thursday, August 29, 2024 11:29</t>
  </si>
  <si>
    <t>NPWP</t>
  </si>
  <si>
    <t>Sabilla Pravita Larrasati (Guest): pak mau minta tlg update NPWP yah pak</t>
  </si>
  <si>
    <t>sent on Thursday, August 29, 2024 13:23</t>
  </si>
  <si>
    <t>0001443/4/01/07/2023</t>
  </si>
  <si>
    <t>PT. MEGA INTER TRANSINDO</t>
  </si>
  <si>
    <t>PT. MEGA INTER DISTRINDO</t>
  </si>
  <si>
    <t>select distinct</t>
  </si>
  <si>
    <t>b.AGREEMENT_NO,</t>
  </si>
  <si>
    <t>'|' + a.BILLING_TO_NPWP as BILLING_TO_NPWP,</t>
  </si>
  <si>
    <t>a.NPWP_NAME,</t>
  </si>
  <si>
    <t>a.NPWP_ADDRESS,</t>
  </si>
  <si>
    <t>b.BILLING_TO_NPWP_NEW,</t>
  </si>
  <si>
    <t>b.NPWP_NAME_NEW,</t>
  </si>
  <si>
    <t>B.NPWP_ADDRESS_NEW</t>
  </si>
  <si>
    <t>right join (</t>
  </si>
  <si>
    <t>) b</t>
  </si>
  <si>
    <t>on a.AGREEMENT_NO = replace(b.AGREEMENT_NO, '/', '.')</t>
  </si>
  <si>
    <t>order by b.AGREEMENT_NO</t>
  </si>
  <si>
    <r>
      <t>f-</t>
    </r>
    <r>
      <rPr>
        <b/>
        <sz val="11"/>
        <color theme="1"/>
        <rFont val="Calibri"/>
        <family val="2"/>
        <scheme val="minor"/>
      </rPr>
      <t>2326007</t>
    </r>
  </si>
  <si>
    <t>RV Amount Tidak Sesuai Aplikasi no 0001968/4/08/06/2024</t>
  </si>
  <si>
    <t>ignatius.nugroho@dipostar.com</t>
  </si>
  <si>
    <t>0001968/4/08/06/2024</t>
  </si>
  <si>
    <t>2008.OPLAA.2406.000090</t>
  </si>
  <si>
    <t>a.ASSET_RV_PCT,</t>
  </si>
  <si>
    <t>a.ASSET_RV_AMOUNT,</t>
  </si>
  <si>
    <t>and a.ASSET_NO in (</t>
  </si>
  <si>
    <t>and ASSET_NO in (</t>
  </si>
  <si>
    <t>113,000,000</t>
  </si>
  <si>
    <r>
      <t xml:space="preserve">--ASSET_RV_PCT = </t>
    </r>
    <r>
      <rPr>
        <b/>
        <sz val="11"/>
        <color theme="1"/>
        <rFont val="Consolas"/>
        <family val="3"/>
      </rPr>
      <t>31.608113</t>
    </r>
    <r>
      <rPr>
        <sz val="11"/>
        <color theme="1"/>
        <rFont val="Consolas"/>
        <family val="3"/>
      </rPr>
      <t>, -- 31.608113</t>
    </r>
  </si>
  <si>
    <r>
      <t>MOD_BY = '</t>
    </r>
    <r>
      <rPr>
        <b/>
        <sz val="11"/>
        <color theme="1"/>
        <rFont val="Consolas"/>
        <family val="3"/>
      </rPr>
      <t>Aryo Budi</t>
    </r>
    <r>
      <rPr>
        <sz val="11"/>
        <color theme="1"/>
        <rFont val="Consolas"/>
        <family val="3"/>
      </rPr>
      <t>', -- A3502</t>
    </r>
  </si>
  <si>
    <r>
      <t xml:space="preserve">MOD_DATE = </t>
    </r>
    <r>
      <rPr>
        <b/>
        <sz val="11"/>
        <color theme="1"/>
        <rFont val="Consolas"/>
        <family val="3"/>
      </rPr>
      <t>getdate()</t>
    </r>
    <r>
      <rPr>
        <sz val="11"/>
        <color theme="1"/>
        <rFont val="Consolas"/>
        <family val="3"/>
      </rPr>
      <t>, -- 2024-06-19 08:44:59.883</t>
    </r>
  </si>
  <si>
    <r>
      <t>MOD_IP_ADDRESS = '</t>
    </r>
    <r>
      <rPr>
        <b/>
        <sz val="11"/>
        <color theme="1"/>
        <rFont val="Consolas"/>
        <family val="3"/>
      </rPr>
      <t>F-2326007</t>
    </r>
    <r>
      <rPr>
        <sz val="11"/>
        <color theme="1"/>
        <rFont val="Consolas"/>
        <family val="3"/>
      </rPr>
      <t>' -- 35.191.51.69</t>
    </r>
  </si>
  <si>
    <r>
      <t xml:space="preserve">ASSET_RV_AMOUNT = </t>
    </r>
    <r>
      <rPr>
        <b/>
        <sz val="11"/>
        <color theme="1"/>
        <rFont val="Consolas"/>
        <family val="3"/>
      </rPr>
      <t>113000000</t>
    </r>
    <r>
      <rPr>
        <sz val="11"/>
        <color theme="1"/>
        <rFont val="Consolas"/>
        <family val="3"/>
      </rPr>
      <t>, -- 113000000.89</t>
    </r>
  </si>
  <si>
    <t>Aryo Prasetyo: Siang Pak Ignatius, tiket freshdesk 2326007 --&gt; RV Amount Tidak ...</t>
  </si>
  <si>
    <t>sent on August 30, 2024 10:24 AM</t>
  </si>
  <si>
    <r>
      <rPr>
        <b/>
        <sz val="11"/>
        <color rgb="FFFF0000"/>
        <rFont val="Calibri"/>
        <family val="2"/>
        <scheme val="minor"/>
      </rPr>
      <t>20240830</t>
    </r>
    <r>
      <rPr>
        <b/>
        <sz val="11"/>
        <color rgb="FF0000FF"/>
        <rFont val="Calibri"/>
        <family val="2"/>
        <scheme val="minor"/>
      </rPr>
      <t>FRI</t>
    </r>
  </si>
  <si>
    <t>Wawan Hermawan: Pak Aryo Budi Dwikarso Prasetyo (Guest) Mohon dibantu 472903 Pak,...</t>
  </si>
  <si>
    <t>sent on Friday, August 30, 2024 13:46</t>
  </si>
  <si>
    <t>Sabilla Pravita Larrasati (Guest): pak yang NPWP udah bisa mulai dikerjain yah pak...</t>
  </si>
  <si>
    <t>sent on Friday, August 30, 2024 13:40</t>
  </si>
  <si>
    <t>0002568/4/38/07/2024</t>
  </si>
  <si>
    <t>CIPTAJAYA SEJAHTERA ABADI</t>
  </si>
  <si>
    <t>PT. CIPTAJAYA SEJAHTERA ABADI</t>
  </si>
  <si>
    <t>0002467/4/08/06/2024</t>
  </si>
  <si>
    <t>PT. CS2 POLA SEHAT</t>
  </si>
  <si>
    <t>0002458/4/08/06/2024</t>
  </si>
  <si>
    <t>JASO ANAK GUBALO TRANSPORTASI</t>
  </si>
  <si>
    <t>PT. JASO ANAK GUBALO TRANSPORTASI</t>
  </si>
  <si>
    <t>0002615/4/10/07/2024</t>
  </si>
  <si>
    <t>SICEPAT EKSPRES INDONESIA</t>
  </si>
  <si>
    <t>PT. SICEPAT EKSPRES INDONESIA</t>
  </si>
  <si>
    <t>0002492/4/38/06/2024</t>
  </si>
  <si>
    <t>STARCOM SOLUSINDO</t>
  </si>
  <si>
    <t>PT. STARCOM SOLUSINDO</t>
  </si>
  <si>
    <t>0000944/4/01/01/2022</t>
  </si>
  <si>
    <t>0002714/4/10/08/2024</t>
  </si>
  <si>
    <t>0002494/4/08/06/2024</t>
  </si>
  <si>
    <t>0002418/4/08/06/2024</t>
  </si>
  <si>
    <t>0002625/4/08/07/2024</t>
  </si>
  <si>
    <t>0002667/4/08/08/2024</t>
  </si>
  <si>
    <t>0002565/4/38/07/2024</t>
  </si>
  <si>
    <t>0001793/4/08/01/2024</t>
  </si>
  <si>
    <t>0002164/4/08/04/2024</t>
  </si>
  <si>
    <t>0002165/4/08/04/2024</t>
  </si>
  <si>
    <t>0001881/4/08/02/2024</t>
  </si>
  <si>
    <t>0002606/4/10/07/2024</t>
  </si>
  <si>
    <t>0002607/4/10/07/2024</t>
  </si>
  <si>
    <t>0002608/4/10/07/2024</t>
  </si>
  <si>
    <t>0002611/4/10/07/2024</t>
  </si>
  <si>
    <t>0002612/4/10/07/2024</t>
  </si>
  <si>
    <t>0002618/4/10/07/2024</t>
  </si>
  <si>
    <t>0002622/4/10/07/2024</t>
  </si>
  <si>
    <t>0002671/4/10/08/2024</t>
  </si>
  <si>
    <t>0002672/4/10/08/2024</t>
  </si>
  <si>
    <t>0002631/4/10/07/2024</t>
  </si>
  <si>
    <t>0002530/4/08/06/2024</t>
  </si>
  <si>
    <t>0002579/4/08/07/2024</t>
  </si>
  <si>
    <t>0000775/4/01/06/2021</t>
  </si>
  <si>
    <t>0000797/4/01/07/2021</t>
  </si>
  <si>
    <t>0000798/4/01/06/2021</t>
  </si>
  <si>
    <t>0000799/4/01/06/2021</t>
  </si>
  <si>
    <t>0002338/4/01/05/2024</t>
  </si>
  <si>
    <t>0002340/4/01/05/2024</t>
  </si>
  <si>
    <t>0002341/4/01/05/2024</t>
  </si>
  <si>
    <t>0000355/4/10/02/2021</t>
  </si>
  <si>
    <t>0000953/4/08/02/2023</t>
  </si>
  <si>
    <t>0000013/4/29/05/2022</t>
  </si>
  <si>
    <t>0000458/4/08/02/2021</t>
  </si>
  <si>
    <t>0001132/4/01/09/2022</t>
  </si>
  <si>
    <t>0000237/4/10/07/2019</t>
  </si>
  <si>
    <t>0000238/4/10/07/2019</t>
  </si>
  <si>
    <t>0000239/4/10/07/2019</t>
  </si>
  <si>
    <t>0001081/4/01/07/2022</t>
  </si>
  <si>
    <t>0002670/4/10/08/2024</t>
  </si>
  <si>
    <t>0002693/4/10/08/2024</t>
  </si>
  <si>
    <t>0001019/4/01/04/2022</t>
  </si>
  <si>
    <t>0001069/4/01/06/2022</t>
  </si>
  <si>
    <t>0001071/4/01/06/2022</t>
  </si>
  <si>
    <t>0000005/4/07/07/2021</t>
  </si>
  <si>
    <t>0002644/4/10/07/2024</t>
  </si>
  <si>
    <t>0002645/4/10/07/2024</t>
  </si>
  <si>
    <t>0002668/4/38/08/2024</t>
  </si>
  <si>
    <t>0002466/4/08/06/2024</t>
  </si>
  <si>
    <t>0001033/4/01/05/2022</t>
  </si>
  <si>
    <t>0002528/4/10/06/2024</t>
  </si>
  <si>
    <t>0002529/4/10/06/2024</t>
  </si>
  <si>
    <t>0001095/4/01/07/2022</t>
  </si>
  <si>
    <t>0001097/4/01/07/2022</t>
  </si>
  <si>
    <t>0002665/4/10/07/2024</t>
  </si>
  <si>
    <t>0002666/4/10/07/2024</t>
  </si>
  <si>
    <t>0002695/4/10/08/2024</t>
  </si>
  <si>
    <t>0002696/4/10/08/2024</t>
  </si>
  <si>
    <t>0002697/4/10/08/2024</t>
  </si>
  <si>
    <t>0002698/4/10/08/2024</t>
  </si>
  <si>
    <t>0001211/4/08/10/2023</t>
  </si>
  <si>
    <t xml:space="preserve">0001564/4/01/11/2023 </t>
  </si>
  <si>
    <t>0000382/4/08/08/2020</t>
  </si>
  <si>
    <t>0002397/4/10/06/2024</t>
  </si>
  <si>
    <t>0002578/4/38/07/2024</t>
  </si>
  <si>
    <t>|CIPTAJAYA SEJAHTERA ABADI</t>
  </si>
  <si>
    <t>|242667983415000</t>
  </si>
  <si>
    <t>|JASO ANAK GUBALO TRANSPORTASI</t>
  </si>
  <si>
    <t>|SICEPAT EKSPRES INDONESIA</t>
  </si>
  <si>
    <t>|STARCOM SOLUSINDO</t>
  </si>
  <si>
    <t>|024266793415000</t>
  </si>
  <si>
    <t>|013401443063000</t>
  </si>
  <si>
    <t>|023317159063000</t>
  </si>
  <si>
    <t>|716337043451000</t>
  </si>
  <si>
    <t>|019350172013000</t>
  </si>
  <si>
    <t>|427158514627000</t>
  </si>
  <si>
    <t>|023132723004000</t>
  </si>
  <si>
    <t>|032204448508000</t>
  </si>
  <si>
    <t>|613329937044000</t>
  </si>
  <si>
    <t>|023546872028000</t>
  </si>
  <si>
    <t>|021249131102000</t>
  </si>
  <si>
    <t>|654115625413000</t>
  </si>
  <si>
    <t>|013735303007000</t>
  </si>
  <si>
    <t>|010616316092000</t>
  </si>
  <si>
    <t>|015550643218000</t>
  </si>
  <si>
    <t>|711411736413000</t>
  </si>
  <si>
    <t>|316000843036000</t>
  </si>
  <si>
    <t>|017080169609000</t>
  </si>
  <si>
    <t>|210661195418000</t>
  </si>
  <si>
    <t>|713313591451000</t>
  </si>
  <si>
    <t>|921825717627000</t>
  </si>
  <si>
    <t>|313388712413000</t>
  </si>
  <si>
    <t>|013105663073000</t>
  </si>
  <si>
    <t>|021062344046000</t>
  </si>
  <si>
    <t>|016825721641000</t>
  </si>
  <si>
    <t>|011370657605000</t>
  </si>
  <si>
    <t>|769034935216000</t>
  </si>
  <si>
    <t>|748186434002000</t>
  </si>
  <si>
    <t>|016628489007000</t>
  </si>
  <si>
    <t>|013040100073000</t>
  </si>
  <si>
    <t>|018700237056000</t>
  </si>
  <si>
    <t>|010715647055000</t>
  </si>
  <si>
    <t>|024147027056000</t>
  </si>
  <si>
    <t>|019577758058000</t>
  </si>
  <si>
    <t>|397763541028000</t>
  </si>
  <si>
    <t>|026757047004000</t>
  </si>
  <si>
    <t>|013315965046000</t>
  </si>
  <si>
    <t>|010653228005000</t>
  </si>
  <si>
    <t>|PT. CIPTAJAYA SEJAHTERA ABADI</t>
  </si>
  <si>
    <t>|PT. CS2 POLA SEHAT</t>
  </si>
  <si>
    <t>|PT. JASO ANAK GUBALO TRANSPORTASI</t>
  </si>
  <si>
    <t>|PT. SICEPAT EKSPRES INDONESIA</t>
  </si>
  <si>
    <t>|PT. STARCOM SOLUSINDO</t>
  </si>
  <si>
    <t>|0024266793415000</t>
  </si>
  <si>
    <t>|0013401443063000</t>
  </si>
  <si>
    <t>|0023317159063000</t>
  </si>
  <si>
    <t>|0716337043451000</t>
  </si>
  <si>
    <t>|0019350172013000</t>
  </si>
  <si>
    <t>|0427158514627000</t>
  </si>
  <si>
    <t>|0023132723004000</t>
  </si>
  <si>
    <t>|0032204448508000</t>
  </si>
  <si>
    <t>|0613329937044000</t>
  </si>
  <si>
    <t>|0023546872028000</t>
  </si>
  <si>
    <t>|0021249131102000</t>
  </si>
  <si>
    <t>|0654115625413000</t>
  </si>
  <si>
    <t>|0013735303007000</t>
  </si>
  <si>
    <t>|0010616316092000</t>
  </si>
  <si>
    <t>|0015550643218000</t>
  </si>
  <si>
    <t>|0711411736413000</t>
  </si>
  <si>
    <t>|0316000843036000</t>
  </si>
  <si>
    <t>|0017080169609000</t>
  </si>
  <si>
    <t>|0210661195418000</t>
  </si>
  <si>
    <t>|0713313591451000</t>
  </si>
  <si>
    <t>|0921825717627000</t>
  </si>
  <si>
    <t>|0313388712413000</t>
  </si>
  <si>
    <t>|0013105663073000</t>
  </si>
  <si>
    <t>|0021062344046000</t>
  </si>
  <si>
    <t>|0016825721641000</t>
  </si>
  <si>
    <t>|0011370657605000</t>
  </si>
  <si>
    <t>|0769034935216000</t>
  </si>
  <si>
    <t>|0748186434002000</t>
  </si>
  <si>
    <t>|0016628489007000</t>
  </si>
  <si>
    <t>|0013040100073000</t>
  </si>
  <si>
    <t>|0018700237056000</t>
  </si>
  <si>
    <t>|0010715647055000</t>
  </si>
  <si>
    <t>|0024147027056000</t>
  </si>
  <si>
    <t>|0019577758058000</t>
  </si>
  <si>
    <t>|0397763541028000</t>
  </si>
  <si>
    <t>|0026757047004000</t>
  </si>
  <si>
    <t>|0013315965046000</t>
  </si>
  <si>
    <t>|0010653228005000</t>
  </si>
  <si>
    <t>BILLING_TO_NPWP</t>
  </si>
  <si>
    <t>NPWP_NAME</t>
  </si>
  <si>
    <t>NPWP_NAME_NEW</t>
  </si>
  <si>
    <t>| 613329937044000</t>
  </si>
  <si>
    <t>|0025450305003000</t>
  </si>
  <si>
    <t>0001564/4/01/11/2023</t>
  </si>
  <si>
    <t>|01.708.016.9-609.000</t>
  </si>
  <si>
    <t>|01.304.010.0-073.000</t>
  </si>
  <si>
    <t>|01.065.322.8-005.000</t>
  </si>
  <si>
    <t>|71.141.173.6-413.000</t>
  </si>
  <si>
    <t>|03.220.444.8-508.000</t>
  </si>
  <si>
    <t>|74.818.643.4-002.000</t>
  </si>
  <si>
    <t>|01.957.775.8-058.000</t>
  </si>
  <si>
    <t>|01.662.848.9-007.000</t>
  </si>
  <si>
    <t>|01.682.572.1-641.000</t>
  </si>
  <si>
    <t>|02.331.715.9-063.000</t>
  </si>
  <si>
    <t>BILLING_TO_NPWP_OLD</t>
  </si>
  <si>
    <t>BILLING_TO_NPWP_NEW</t>
  </si>
  <si>
    <t>replace('0000005/4/07/07/2021', '/', '.'),</t>
  </si>
  <si>
    <t>replace('0000013/4/29/05/2022', '/', '.'),</t>
  </si>
  <si>
    <t>replace('0000237/4/10/07/2019', '/', '.'),</t>
  </si>
  <si>
    <t>replace('0000238/4/10/07/2019', '/', '.'),</t>
  </si>
  <si>
    <t>replace('0000239/4/10/07/2019', '/', '.'),</t>
  </si>
  <si>
    <t>replace('0000355/4/10/02/2021', '/', '.'),</t>
  </si>
  <si>
    <t>replace('0000382/4/08/08/2020', '/', '.'),</t>
  </si>
  <si>
    <t>replace('0000458/4/08/02/2021', '/', '.'),</t>
  </si>
  <si>
    <t>replace('0000775/4/01/06/2021', '/', '.'),</t>
  </si>
  <si>
    <t>replace('0000797/4/01/07/2021', '/', '.'),</t>
  </si>
  <si>
    <t>replace('0000798/4/01/06/2021', '/', '.'),</t>
  </si>
  <si>
    <t>replace('0000799/4/01/06/2021', '/', '.'),</t>
  </si>
  <si>
    <t>replace('0000944/4/01/01/2022', '/', '.'),</t>
  </si>
  <si>
    <t>replace('0000953/4/08/02/2023', '/', '.'),</t>
  </si>
  <si>
    <t>replace('0001019/4/01/04/2022', '/', '.'),</t>
  </si>
  <si>
    <t>replace('0001033/4/01/05/2022', '/', '.'),</t>
  </si>
  <si>
    <t>replace('0001069/4/01/06/2022', '/', '.'),</t>
  </si>
  <si>
    <t>replace('0001071/4/01/06/2022', '/', '.'),</t>
  </si>
  <si>
    <t>replace('0001081/4/01/07/2022', '/', '.'),</t>
  </si>
  <si>
    <t>replace('0001095/4/01/07/2022', '/', '.'),</t>
  </si>
  <si>
    <t>replace('0001097/4/01/07/2022', '/', '.'),</t>
  </si>
  <si>
    <t>replace('0001132/4/01/09/2022', '/', '.'),</t>
  </si>
  <si>
    <t>replace('0001211/4/08/10/2023', '/', '.'),</t>
  </si>
  <si>
    <t>replace('0001564/4/01/11/2023', '/', '.'),</t>
  </si>
  <si>
    <t>replace('0001793/4/08/01/2024', '/', '.'),</t>
  </si>
  <si>
    <t>replace('0001881/4/08/02/2024', '/', '.'),</t>
  </si>
  <si>
    <t>replace('0002164/4/08/04/2024', '/', '.'),</t>
  </si>
  <si>
    <t>replace('0002165/4/08/04/2024', '/', '.'),</t>
  </si>
  <si>
    <t>replace('0002338/4/01/05/2024', '/', '.'),</t>
  </si>
  <si>
    <t>replace('0002340/4/01/05/2024', '/', '.'),</t>
  </si>
  <si>
    <t>replace('0002341/4/01/05/2024', '/', '.'),</t>
  </si>
  <si>
    <t>replace('0002397/4/10/06/2024', '/', '.'),</t>
  </si>
  <si>
    <t>replace('0002418/4/08/06/2024', '/', '.'),</t>
  </si>
  <si>
    <t>replace('0002458/4/08/06/2024', '/', '.'),</t>
  </si>
  <si>
    <t>replace('0002466/4/08/06/2024', '/', '.'),</t>
  </si>
  <si>
    <t>replace('0002467/4/08/06/2024', '/', '.'),</t>
  </si>
  <si>
    <t>replace('0002492/4/38/06/2024', '/', '.'),</t>
  </si>
  <si>
    <t>replace('0002494/4/08/06/2024', '/', '.'),</t>
  </si>
  <si>
    <t>replace('0002528/4/10/06/2024', '/', '.'),</t>
  </si>
  <si>
    <t>replace('0002529/4/10/06/2024', '/', '.'),</t>
  </si>
  <si>
    <t>replace('0002530/4/08/06/2024', '/', '.'),</t>
  </si>
  <si>
    <t>replace('0002565/4/38/07/2024', '/', '.'),</t>
  </si>
  <si>
    <t>replace('0002578/4/38/07/2024', '/', '.'),</t>
  </si>
  <si>
    <t>replace('0002579/4/08/07/2024', '/', '.'),</t>
  </si>
  <si>
    <t>replace('0002606/4/10/07/2024', '/', '.'),</t>
  </si>
  <si>
    <t>replace('0002607/4/10/07/2024', '/', '.'),</t>
  </si>
  <si>
    <t>replace('0002608/4/10/07/2024', '/', '.'),</t>
  </si>
  <si>
    <t>replace('0002611/4/10/07/2024', '/', '.'),</t>
  </si>
  <si>
    <t>replace('0002612/4/10/07/2024', '/', '.'),</t>
  </si>
  <si>
    <t>replace('0002615/4/10/07/2024', '/', '.'),</t>
  </si>
  <si>
    <t>replace('0002618/4/10/07/2024', '/', '.'),</t>
  </si>
  <si>
    <t>replace('0002622/4/10/07/2024', '/', '.'),</t>
  </si>
  <si>
    <t>replace('0002625/4/08/07/2024', '/', '.'),</t>
  </si>
  <si>
    <t>replace('0002631/4/10/07/2024', '/', '.'),</t>
  </si>
  <si>
    <t>replace('0002644/4/10/07/2024', '/', '.'),</t>
  </si>
  <si>
    <t>replace('0002645/4/10/07/2024', '/', '.'),</t>
  </si>
  <si>
    <t>replace('0002665/4/10/07/2024', '/', '.'),</t>
  </si>
  <si>
    <t>replace('0002666/4/10/07/2024', '/', '.'),</t>
  </si>
  <si>
    <t>replace('0002667/4/08/08/2024', '/', '.'),</t>
  </si>
  <si>
    <t>replace('0002668/4/38/08/2024', '/', '.'),</t>
  </si>
  <si>
    <t>replace('0002670/4/10/08/2024', '/', '.'),</t>
  </si>
  <si>
    <t>replace('0002671/4/10/08/2024', '/', '.'),</t>
  </si>
  <si>
    <t>replace('0002672/4/10/08/2024', '/', '.'),</t>
  </si>
  <si>
    <t>replace('0002693/4/10/08/2024', '/', '.'),</t>
  </si>
  <si>
    <t>replace('0002695/4/10/08/2024', '/', '.'),</t>
  </si>
  <si>
    <t>replace('0002696/4/10/08/2024', '/', '.'),</t>
  </si>
  <si>
    <t>replace('0002697/4/10/08/2024', '/', '.'),</t>
  </si>
  <si>
    <t>replace('0002698/4/10/08/2024', '/', '.'),</t>
  </si>
  <si>
    <t>replace('0002714/4/10/08/2024', '/', '.')</t>
  </si>
  <si>
    <t>left join IFINOPL.dbo.AGREEMENT_ASSET y</t>
  </si>
  <si>
    <t>on x.BILLING_TO_NPWP = y.BILLING_TO_NPWP</t>
  </si>
  <si>
    <t>0000005.4.07.07.2021</t>
  </si>
  <si>
    <t>0000013.4.29.05.2022</t>
  </si>
  <si>
    <t>0000237.4.10.07.2019</t>
  </si>
  <si>
    <t>0000238.4.10.07.2019</t>
  </si>
  <si>
    <t>0000239.4.10.07.2019</t>
  </si>
  <si>
    <t>0000355.4.10.02.2021</t>
  </si>
  <si>
    <t>0000382.4.08.08.2020</t>
  </si>
  <si>
    <t>0000458.4.08.02.2021</t>
  </si>
  <si>
    <t>0000775.4.01.06.2021</t>
  </si>
  <si>
    <t>0000797.4.01.07.2021</t>
  </si>
  <si>
    <t>0000798.4.01.06.2021</t>
  </si>
  <si>
    <t>0000799.4.01.06.2021</t>
  </si>
  <si>
    <t>0000944.4.01.01.2022</t>
  </si>
  <si>
    <t>0000953.4.08.02.2023</t>
  </si>
  <si>
    <t>0001019.4.01.04.2022</t>
  </si>
  <si>
    <t>0001033.4.01.05.2022</t>
  </si>
  <si>
    <t>0001069.4.01.06.2022</t>
  </si>
  <si>
    <t>0001071.4.01.06.2022</t>
  </si>
  <si>
    <t>0001081.4.01.07.2022</t>
  </si>
  <si>
    <t>0001095.4.01.07.2022</t>
  </si>
  <si>
    <t>0001097.4.01.07.2022</t>
  </si>
  <si>
    <t>0001132.4.01.09.2022</t>
  </si>
  <si>
    <t>0001211.4.08.10.2023</t>
  </si>
  <si>
    <t xml:space="preserve">0001564.4.01.11.2023 </t>
  </si>
  <si>
    <t>0001793.4.08.01.2024</t>
  </si>
  <si>
    <t>0001881.4.08.02.2024</t>
  </si>
  <si>
    <t>0002164.4.08.04.2024</t>
  </si>
  <si>
    <t>0002165.4.08.04.2024</t>
  </si>
  <si>
    <t>0002338.4.01.05.2024</t>
  </si>
  <si>
    <t>0002340.4.01.05.2024</t>
  </si>
  <si>
    <t>0002341.4.01.05.2024</t>
  </si>
  <si>
    <t>0002397.4.10.06.2024</t>
  </si>
  <si>
    <t>0002418.4.08.06.2024</t>
  </si>
  <si>
    <t>0002458.4.08.06.2024</t>
  </si>
  <si>
    <t>0002466.4.08.06.2024</t>
  </si>
  <si>
    <t>0002467.4.08.06.2024</t>
  </si>
  <si>
    <t>0002492.4.38.06.2024</t>
  </si>
  <si>
    <t>0002494.4.08.06.2024</t>
  </si>
  <si>
    <t>0002528.4.10.06.2024</t>
  </si>
  <si>
    <t>0002529.4.10.06.2024</t>
  </si>
  <si>
    <t>0002530.4.08.06.2024</t>
  </si>
  <si>
    <t>0002565.4.38.07.2024</t>
  </si>
  <si>
    <t>0002578.4.38.07.2024</t>
  </si>
  <si>
    <t>0002579.4.08.07.2024</t>
  </si>
  <si>
    <t>0002606.4.10.07.2024</t>
  </si>
  <si>
    <t>0002607.4.10.07.2024</t>
  </si>
  <si>
    <t>0002608.4.10.07.2024</t>
  </si>
  <si>
    <t>0002611.4.10.07.2024</t>
  </si>
  <si>
    <t>0002612.4.10.07.2024</t>
  </si>
  <si>
    <t>0002615.4.10.07.2024</t>
  </si>
  <si>
    <t>0002618.4.10.07.2024</t>
  </si>
  <si>
    <t>0002622.4.10.07.2024</t>
  </si>
  <si>
    <t>0002625.4.08.07.2024</t>
  </si>
  <si>
    <t>0002631.4.10.07.2024</t>
  </si>
  <si>
    <t>0002644.4.10.07.2024</t>
  </si>
  <si>
    <t>0002645.4.10.07.2024</t>
  </si>
  <si>
    <t>0002665.4.10.07.2024</t>
  </si>
  <si>
    <t>0002666.4.10.07.2024</t>
  </si>
  <si>
    <t>0002667.4.08.08.2024</t>
  </si>
  <si>
    <t>0002668.4.38.08.2024</t>
  </si>
  <si>
    <t>0002670.4.10.08.2024</t>
  </si>
  <si>
    <t>0002671.4.10.08.2024</t>
  </si>
  <si>
    <t>0002672.4.10.08.2024</t>
  </si>
  <si>
    <t>0002693.4.10.08.2024</t>
  </si>
  <si>
    <t>0002695.4.10.08.2024</t>
  </si>
  <si>
    <t>0002696.4.10.08.2024</t>
  </si>
  <si>
    <t>0002697.4.10.08.2024</t>
  </si>
  <si>
    <t>0002698.4.10.08.2024</t>
  </si>
  <si>
    <t>0002714.4.10.08.2024</t>
  </si>
  <si>
    <t>xx.AGREEMENT_NO,</t>
  </si>
  <si>
    <t>'|' + xx.BILLING_TO_NPWP as BILLING_TO_NPWP,</t>
  </si>
  <si>
    <t>'|' + xx.NPWP_NAME as NPWP_NAME,</t>
  </si>
  <si>
    <t>'|' + xx.NPWP_NAME_EXISTING as NPWP_NAME_EXISTING</t>
  </si>
  <si>
    <t>x.*, y.NPWP_NAME NPWP_NAME_EXISTING</t>
  </si>
  <si>
    <t>--x.*, '|' + y.NPWP_NAME NPWP_NAME</t>
  </si>
  <si>
    <t>a.AGREEMENT_NO, a.BILLING_TO_NPWP BILLING_TO_NPWP, a.NPWP_NAME NPWP_NAME</t>
  </si>
  <si>
    <t>--a.AGREEMENT_NO, '|' + a.BILLING_TO_NPWP BILLING_TO_NPWP, '|' + a.NPWP_NAME NPWP_NAME</t>
  </si>
  <si>
    <t>NPWP_NAME_EXISTING</t>
  </si>
  <si>
    <t>|PT. BUMI BERDIKARI SENTOSA</t>
  </si>
  <si>
    <t>|PT. ARTHA BERLIAN BLAMBANGAN</t>
  </si>
  <si>
    <t>|PT. BAHANA PRESTASI</t>
  </si>
  <si>
    <t>|PT. ANUGERAH PRIMA SEJAHTERAH</t>
  </si>
  <si>
    <t>|PT. INDOTRUCK UTAMA</t>
  </si>
  <si>
    <t>|PT. ARTHA MAS GRAHA ANDALAN</t>
  </si>
  <si>
    <t>|PT. ALAM SAMPURNA MAKMUR</t>
  </si>
  <si>
    <t>|KARYAWAN PT. ASURANSI EKSPOR INDONESIA. KOPERASI</t>
  </si>
  <si>
    <t>|PT. ARTA DWITUNGGAL ABADI</t>
  </si>
  <si>
    <t>|PT. BORWITA INDAH</t>
  </si>
  <si>
    <t>|PT. FONTERRA BRANDS INDONESIA</t>
  </si>
  <si>
    <t>|PT. BORWITA CITRA PRIMA</t>
  </si>
  <si>
    <t>|PT. FRESENIUS KABI INDONESIA</t>
  </si>
  <si>
    <t>|PT. GAMA PUTRA SUKSES PRIMA</t>
  </si>
  <si>
    <t>|PT. GLOBALINDO DUA SATU EKSPRES</t>
  </si>
  <si>
    <t>|PT CITRA PASE INDAH</t>
  </si>
  <si>
    <t>|PT.CITRA PASE INDAH</t>
  </si>
  <si>
    <t>|PT INDONESIA CAKRAWALA EKSPRES</t>
  </si>
  <si>
    <t>|PT INDONESIA CAKRAWALA INDONESIA</t>
  </si>
  <si>
    <t>|PT. INDONESIA CAKRAWALA EKSPRES</t>
  </si>
  <si>
    <t>|PT. ANDALAN DUA SATU EKSPRES</t>
  </si>
  <si>
    <t>|CV. MARHADI</t>
  </si>
  <si>
    <t>|PT. DATASCRIP</t>
  </si>
  <si>
    <t>|PT. MERAPI UTAMA PHARMA</t>
  </si>
  <si>
    <t>|CV ARTHA GEMILANG ANDALAN</t>
  </si>
  <si>
    <t>|CV. ARTHA GEMILANG ANDALAN</t>
  </si>
  <si>
    <t>|PT. FESTO</t>
  </si>
  <si>
    <t>|PT SELATANINDO SARIMITRA</t>
  </si>
  <si>
    <t>|PT. SELATANINDO SARIMITRA</t>
  </si>
  <si>
    <t>|PT ADVANTAGE SCM</t>
  </si>
  <si>
    <t>|PT. ADVANTAGE SCM</t>
  </si>
  <si>
    <t>|PT. ADI KARYA PRATAMA</t>
  </si>
  <si>
    <t>|PT MARGA NUSANTARA JAYA</t>
  </si>
  <si>
    <t>|PT. MARGA NUSANTARA JAYA</t>
  </si>
  <si>
    <t>|CV.HASCARYO AUTO BENJAYA</t>
  </si>
  <si>
    <t>|PT NUTRICIA INDONESIA SEJAHTERA</t>
  </si>
  <si>
    <t>|PT. NUTRICIA INDONESIA SEJAHTERA</t>
  </si>
  <si>
    <t>|PT CIPTA KARYA TECHNOLOGY</t>
  </si>
  <si>
    <t>|PT. CIPTA KARYA TECHNOLOGY</t>
  </si>
  <si>
    <t>|PT. G4S SECURITY SERVICES</t>
  </si>
  <si>
    <t>|PT. CITRA INA FEEDMIL</t>
  </si>
  <si>
    <t>|JASA PEGAWAI PT. SWADHARMA SARANA I. KOPERASI</t>
  </si>
  <si>
    <t>) xx</t>
  </si>
  <si>
    <t>order by '|' + xx.NPWP_NAME_EXISTING</t>
  </si>
  <si>
    <r>
      <rPr>
        <b/>
        <sz val="11"/>
        <color rgb="FFFF0000"/>
        <rFont val="Calibri"/>
        <family val="2"/>
        <scheme val="minor"/>
      </rPr>
      <t>20240830</t>
    </r>
    <r>
      <rPr>
        <b/>
        <sz val="11"/>
        <color rgb="FF0000FF"/>
        <rFont val="Calibri"/>
        <family val="2"/>
        <scheme val="minor"/>
      </rPr>
      <t>FRI</t>
    </r>
    <r>
      <rPr>
        <b/>
        <sz val="11"/>
        <color theme="1"/>
        <rFont val="Calibri"/>
        <family val="2"/>
        <scheme val="minor"/>
      </rPr>
      <t>-001</t>
    </r>
  </si>
  <si>
    <t>Aryo Prasetyo: Pagi Mbak Ivetta. Tiket 472903 --&gt; Revisi Status Unit B2508UKY ...</t>
  </si>
  <si>
    <t>sent on November 13, 2024 9:36 AM</t>
  </si>
  <si>
    <r>
      <rPr>
        <b/>
        <sz val="11"/>
        <color rgb="FFFF0000"/>
        <rFont val="Calibri"/>
        <family val="2"/>
        <scheme val="minor"/>
      </rPr>
      <t>20241113</t>
    </r>
    <r>
      <rPr>
        <b/>
        <sz val="11"/>
        <color rgb="FF0000FF"/>
        <rFont val="Calibri"/>
        <family val="2"/>
        <scheme val="minor"/>
      </rPr>
      <t>WED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</si>
</sst>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FF"/>
      <name val="Consolas"/>
      <family val="3"/>
    </font>
    <font>
      <b/>
      <sz val="11"/>
      <color rgb="FFFF0000"/>
      <name val="Consolas"/>
      <family val="3"/>
    </font>
    <font>
      <sz val="11"/>
      <color theme="1"/>
      <name val="Consolas"/>
      <family val="3"/>
    </font>
    <font>
      <sz val="11"/>
      <color theme="1"/>
      <name val="Calibri"/>
      <family val="2"/>
    </font>
    <font>
      <b/>
      <sz val="11"/>
      <color theme="1"/>
      <name val="Consolas"/>
      <family val="3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.5"/>
      <color rgb="FF25242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0EA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1" fillId="0" borderId="0" applyNumberFormat="0" applyFill="0" applyBorder="0" applyAlignment="0" applyProtection="0"/>
    <xf numFmtId="0" fontId="1" fillId="0" borderId="0"/>
    <xf numFmtId="0" fontId="13" fillId="0" borderId="0"/>
  </cellStyleXfs>
  <cellXfs count="40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/>
    <xf numFmtId="0" fontId="0" fillId="0" borderId="0" xfId="0" applyAlignment="1">
      <alignment vertical="top"/>
    </xf>
    <xf numFmtId="0" fontId="2" fillId="2" borderId="0" xfId="0" applyFont="1" applyFill="1" applyAlignment="1">
      <alignment horizontal="center" vertical="top"/>
    </xf>
    <xf numFmtId="0" fontId="9" fillId="0" borderId="0" xfId="0" applyFont="1" applyAlignment="1">
      <alignment vertical="top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8" fillId="0" borderId="0" xfId="0" applyFont="1" applyAlignment="1">
      <alignment vertical="top"/>
    </xf>
    <xf numFmtId="0" fontId="8" fillId="4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8" fillId="7" borderId="0" xfId="0" applyFont="1" applyFill="1" applyAlignment="1">
      <alignment vertical="top"/>
    </xf>
    <xf numFmtId="0" fontId="0" fillId="7" borderId="0" xfId="0" applyFill="1" applyAlignment="1">
      <alignment vertical="top"/>
    </xf>
    <xf numFmtId="0" fontId="8" fillId="4" borderId="0" xfId="0" quotePrefix="1" applyFont="1" applyFill="1" applyAlignment="1">
      <alignment vertical="top"/>
    </xf>
    <xf numFmtId="0" fontId="8" fillId="7" borderId="0" xfId="0" quotePrefix="1" applyFont="1" applyFill="1" applyAlignment="1">
      <alignment vertical="top"/>
    </xf>
    <xf numFmtId="0" fontId="0" fillId="11" borderId="0" xfId="0" applyFill="1" applyAlignment="1">
      <alignment vertical="top"/>
    </xf>
    <xf numFmtId="0" fontId="2" fillId="12" borderId="0" xfId="0" applyFont="1" applyFill="1" applyAlignment="1">
      <alignment horizontal="center" vertical="top"/>
    </xf>
    <xf numFmtId="0" fontId="11" fillId="0" borderId="0" xfId="1"/>
    <xf numFmtId="0" fontId="8" fillId="11" borderId="0" xfId="0" quotePrefix="1" applyFont="1" applyFill="1" applyAlignment="1">
      <alignment vertical="top"/>
    </xf>
    <xf numFmtId="0" fontId="10" fillId="6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8" fillId="4" borderId="0" xfId="0" applyFont="1" applyFill="1"/>
    <xf numFmtId="0" fontId="0" fillId="4" borderId="0" xfId="0" applyFill="1"/>
    <xf numFmtId="0" fontId="8" fillId="7" borderId="0" xfId="0" applyFont="1" applyFill="1"/>
    <xf numFmtId="0" fontId="0" fillId="7" borderId="0" xfId="0" applyFill="1"/>
    <xf numFmtId="0" fontId="0" fillId="0" borderId="0" xfId="0" quotePrefix="1"/>
    <xf numFmtId="0" fontId="3" fillId="0" borderId="0" xfId="0" quotePrefix="1" applyFont="1"/>
    <xf numFmtId="0" fontId="0" fillId="3" borderId="0" xfId="0" applyFill="1" applyAlignment="1">
      <alignment vertical="top"/>
    </xf>
    <xf numFmtId="0" fontId="0" fillId="13" borderId="0" xfId="0" applyFill="1"/>
    <xf numFmtId="0" fontId="3" fillId="0" borderId="0" xfId="0" quotePrefix="1" applyFont="1" applyAlignment="1">
      <alignment vertical="top"/>
    </xf>
    <xf numFmtId="0" fontId="12" fillId="0" borderId="0" xfId="0" applyFont="1" applyAlignment="1">
      <alignment vertical="top"/>
    </xf>
    <xf numFmtId="0" fontId="8" fillId="13" borderId="0" xfId="0" applyFont="1" applyFill="1" applyAlignment="1">
      <alignment vertical="top"/>
    </xf>
    <xf numFmtId="0" fontId="8" fillId="3" borderId="0" xfId="0" applyFont="1" applyFill="1"/>
    <xf numFmtId="0" fontId="14" fillId="0" borderId="0" xfId="0" applyFont="1"/>
    <xf numFmtId="11" fontId="0" fillId="0" borderId="0" xfId="0" applyNumberFormat="1" applyAlignment="1">
      <alignment vertical="top"/>
    </xf>
  </cellXfs>
  <cellStyles count="4">
    <cellStyle name="Hyperlink" xfId="1" builtinId="8"/>
    <cellStyle name="Normal" xfId="0" builtinId="0"/>
    <cellStyle name="Normal 2" xfId="2" xr:uid="{975223C5-16C6-42C7-8F5D-831A9D1C215B}"/>
    <cellStyle name="Normal 3" xfId="3" xr:uid="{7981745C-BA90-4647-91BE-E930EE87F896}"/>
  </cellStyles>
  <dxfs count="0"/>
  <tableStyles count="0" defaultTableStyle="TableStyleMedium2" defaultPivotStyle="PivotStyleLight16"/>
  <colors>
    <mruColors>
      <color rgb="FF0000FF"/>
      <color rgb="FF66FFFF"/>
      <color rgb="FFFFFF99"/>
      <color rgb="FF00F0EA"/>
      <color rgb="FF99FF66"/>
      <color rgb="FF00DAD5"/>
      <color rgb="FFF8CBAD"/>
      <color rgb="FFDDDDDD"/>
      <color rgb="FFFF99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19" Type="http://schemas.openxmlformats.org/officeDocument/2006/relationships/image" Target="../media/image37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9.png"/><Relationship Id="rId1" Type="http://schemas.openxmlformats.org/officeDocument/2006/relationships/image" Target="../media/image3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7" Type="http://schemas.openxmlformats.org/officeDocument/2006/relationships/image" Target="../media/image46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45.png"/><Relationship Id="rId5" Type="http://schemas.openxmlformats.org/officeDocument/2006/relationships/image" Target="../media/image44.png"/><Relationship Id="rId4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77520</xdr:colOff>
      <xdr:row>13</xdr:row>
      <xdr:rowOff>17943</xdr:rowOff>
    </xdr:from>
    <xdr:to>
      <xdr:col>41</xdr:col>
      <xdr:colOff>2605</xdr:colOff>
      <xdr:row>30</xdr:row>
      <xdr:rowOff>54796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306E012-2846-4802-86CD-65C9E7AA2FA1}"/>
            </a:ext>
          </a:extLst>
        </xdr:cNvPr>
        <xdr:cNvSpPr/>
      </xdr:nvSpPr>
      <xdr:spPr>
        <a:xfrm rot="18900000">
          <a:off x="649020" y="2494443"/>
          <a:ext cx="7164085" cy="3275353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 b="1">
              <a:ln>
                <a:solidFill>
                  <a:srgbClr val="FF0000">
                    <a:alpha val="23000"/>
                  </a:srgbClr>
                </a:solidFill>
              </a:ln>
              <a:solidFill>
                <a:srgbClr val="FF0000">
                  <a:alpha val="12000"/>
                </a:srgbClr>
              </a:solidFill>
              <a:effectLst>
                <a:outerShdw blurRad="190500" algn="ctr" rotWithShape="0">
                  <a:srgbClr val="000000">
                    <a:alpha val="9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FULL-DAY</a:t>
          </a:r>
          <a:br>
            <a:rPr lang="en-US" sz="9600" b="1">
              <a:ln>
                <a:solidFill>
                  <a:srgbClr val="FF0000">
                    <a:alpha val="23000"/>
                  </a:srgbClr>
                </a:solidFill>
              </a:ln>
              <a:solidFill>
                <a:srgbClr val="FF0000">
                  <a:alpha val="12000"/>
                </a:srgbClr>
              </a:solidFill>
              <a:effectLst>
                <a:outerShdw blurRad="190500" algn="ctr" rotWithShape="0">
                  <a:srgbClr val="000000">
                    <a:alpha val="9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n-US" sz="9600" b="1">
              <a:ln>
                <a:solidFill>
                  <a:srgbClr val="FF0000">
                    <a:alpha val="23000"/>
                  </a:srgbClr>
                </a:solidFill>
              </a:ln>
              <a:solidFill>
                <a:srgbClr val="FF0000">
                  <a:alpha val="12000"/>
                </a:srgbClr>
              </a:solidFill>
              <a:effectLst>
                <a:outerShdw blurRad="190500" algn="ctr" rotWithShape="0">
                  <a:srgbClr val="000000">
                    <a:alpha val="9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LEAVE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108856</xdr:colOff>
      <xdr:row>10</xdr:row>
      <xdr:rowOff>148222</xdr:rowOff>
    </xdr:from>
    <xdr:to>
      <xdr:col>38</xdr:col>
      <xdr:colOff>33941</xdr:colOff>
      <xdr:row>27</xdr:row>
      <xdr:rowOff>185075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765F03A-5BA9-46E6-A765-5A7D10617A37}"/>
            </a:ext>
          </a:extLst>
        </xdr:cNvPr>
        <xdr:cNvSpPr/>
      </xdr:nvSpPr>
      <xdr:spPr>
        <a:xfrm rot="18900000">
          <a:off x="108856" y="2053222"/>
          <a:ext cx="7164085" cy="3275353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600" b="1">
              <a:ln>
                <a:solidFill>
                  <a:srgbClr val="FF0000">
                    <a:alpha val="23000"/>
                  </a:srgbClr>
                </a:solidFill>
              </a:ln>
              <a:solidFill>
                <a:srgbClr val="FF0000">
                  <a:alpha val="12000"/>
                </a:srgbClr>
              </a:solidFill>
              <a:effectLst>
                <a:outerShdw blurRad="190500" algn="ctr" rotWithShape="0">
                  <a:srgbClr val="000000">
                    <a:alpha val="9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FULL-DAY</a:t>
          </a:r>
          <a:br>
            <a:rPr lang="en-US" sz="9600" b="1">
              <a:ln>
                <a:solidFill>
                  <a:srgbClr val="FF0000">
                    <a:alpha val="23000"/>
                  </a:srgbClr>
                </a:solidFill>
              </a:ln>
              <a:solidFill>
                <a:srgbClr val="FF0000">
                  <a:alpha val="12000"/>
                </a:srgbClr>
              </a:solidFill>
              <a:effectLst>
                <a:outerShdw blurRad="190500" algn="ctr" rotWithShape="0">
                  <a:srgbClr val="000000">
                    <a:alpha val="9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en-US" sz="9600" b="1">
              <a:ln>
                <a:solidFill>
                  <a:srgbClr val="FF0000">
                    <a:alpha val="23000"/>
                  </a:srgbClr>
                </a:solidFill>
              </a:ln>
              <a:solidFill>
                <a:srgbClr val="FF0000">
                  <a:alpha val="12000"/>
                </a:srgbClr>
              </a:solidFill>
              <a:effectLst>
                <a:outerShdw blurRad="190500" algn="ctr" rotWithShape="0">
                  <a:srgbClr val="000000">
                    <a:alpha val="9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LEAVE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159</xdr:row>
      <xdr:rowOff>0</xdr:rowOff>
    </xdr:from>
    <xdr:ext cx="12209524" cy="7923809"/>
    <xdr:pic>
      <xdr:nvPicPr>
        <xdr:cNvPr id="2" name="Picture 1">
          <a:extLst>
            <a:ext uri="{FF2B5EF4-FFF2-40B4-BE49-F238E27FC236}">
              <a16:creationId xmlns:a16="http://schemas.microsoft.com/office/drawing/2014/main" id="{71601631-D8A1-4803-8BB6-79C9AA875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157508925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76</xdr:col>
      <xdr:colOff>0</xdr:colOff>
      <xdr:row>159</xdr:row>
      <xdr:rowOff>0</xdr:rowOff>
    </xdr:from>
    <xdr:ext cx="12209524" cy="7923809"/>
    <xdr:pic>
      <xdr:nvPicPr>
        <xdr:cNvPr id="3" name="Picture 2">
          <a:extLst>
            <a:ext uri="{FF2B5EF4-FFF2-40B4-BE49-F238E27FC236}">
              <a16:creationId xmlns:a16="http://schemas.microsoft.com/office/drawing/2014/main" id="{110B537B-1711-40AB-ADC1-5C378271F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78000" y="3157508925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201</xdr:row>
      <xdr:rowOff>0</xdr:rowOff>
    </xdr:from>
    <xdr:ext cx="13600000" cy="8761905"/>
    <xdr:pic>
      <xdr:nvPicPr>
        <xdr:cNvPr id="4" name="Picture 3">
          <a:extLst>
            <a:ext uri="{FF2B5EF4-FFF2-40B4-BE49-F238E27FC236}">
              <a16:creationId xmlns:a16="http://schemas.microsoft.com/office/drawing/2014/main" id="{91CECFFF-B9E8-4C3D-835E-9FF57984C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3165509925"/>
          <a:ext cx="13600000" cy="8761905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76</xdr:col>
      <xdr:colOff>0</xdr:colOff>
      <xdr:row>201</xdr:row>
      <xdr:rowOff>0</xdr:rowOff>
    </xdr:from>
    <xdr:ext cx="13600000" cy="8733333"/>
    <xdr:pic>
      <xdr:nvPicPr>
        <xdr:cNvPr id="5" name="Picture 4">
          <a:extLst>
            <a:ext uri="{FF2B5EF4-FFF2-40B4-BE49-F238E27FC236}">
              <a16:creationId xmlns:a16="http://schemas.microsoft.com/office/drawing/2014/main" id="{D40D898F-7EB0-4A56-9E74-3024A1FFC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00" y="3165509925"/>
          <a:ext cx="13600000" cy="8733333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52</xdr:row>
      <xdr:rowOff>0</xdr:rowOff>
    </xdr:from>
    <xdr:ext cx="12209524" cy="7923809"/>
    <xdr:pic>
      <xdr:nvPicPr>
        <xdr:cNvPr id="6" name="Picture 5">
          <a:extLst>
            <a:ext uri="{FF2B5EF4-FFF2-40B4-BE49-F238E27FC236}">
              <a16:creationId xmlns:a16="http://schemas.microsoft.com/office/drawing/2014/main" id="{2D3FF734-EBCD-4057-AFC5-78A0C0D2A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3137125425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76</xdr:col>
      <xdr:colOff>0</xdr:colOff>
      <xdr:row>52</xdr:row>
      <xdr:rowOff>0</xdr:rowOff>
    </xdr:from>
    <xdr:ext cx="12209524" cy="7923809"/>
    <xdr:pic>
      <xdr:nvPicPr>
        <xdr:cNvPr id="7" name="Picture 6">
          <a:extLst>
            <a:ext uri="{FF2B5EF4-FFF2-40B4-BE49-F238E27FC236}">
              <a16:creationId xmlns:a16="http://schemas.microsoft.com/office/drawing/2014/main" id="{3C013E52-2C58-4910-B106-A8096FF47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478000" y="3137125425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94</xdr:row>
      <xdr:rowOff>0</xdr:rowOff>
    </xdr:from>
    <xdr:ext cx="13600000" cy="8742857"/>
    <xdr:pic>
      <xdr:nvPicPr>
        <xdr:cNvPr id="8" name="Picture 7">
          <a:extLst>
            <a:ext uri="{FF2B5EF4-FFF2-40B4-BE49-F238E27FC236}">
              <a16:creationId xmlns:a16="http://schemas.microsoft.com/office/drawing/2014/main" id="{960D9331-C2A4-4A76-954F-0A0DD5EF8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3145126425"/>
          <a:ext cx="13600000" cy="8742857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twoCellAnchor>
    <xdr:from>
      <xdr:col>76</xdr:col>
      <xdr:colOff>0</xdr:colOff>
      <xdr:row>94</xdr:row>
      <xdr:rowOff>0</xdr:rowOff>
    </xdr:from>
    <xdr:to>
      <xdr:col>147</xdr:col>
      <xdr:colOff>74500</xdr:colOff>
      <xdr:row>139</xdr:row>
      <xdr:rowOff>189405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49725499-CF53-401E-A9F6-2032315EF650}"/>
            </a:ext>
          </a:extLst>
        </xdr:cNvPr>
        <xdr:cNvGrpSpPr/>
      </xdr:nvGrpSpPr>
      <xdr:grpSpPr>
        <a:xfrm>
          <a:off x="14478000" y="17907000"/>
          <a:ext cx="13600000" cy="8761905"/>
          <a:chOff x="14478000" y="2991970588"/>
          <a:chExt cx="13600000" cy="8761905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832F6C12-9D57-87A2-265B-6DE2FDA77A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14478000" y="2991970588"/>
            <a:ext cx="13600000" cy="8761905"/>
          </a:xfrm>
          <a:prstGeom prst="rect">
            <a:avLst/>
          </a:prstGeom>
          <a:effectLst>
            <a:outerShdw blurRad="63500" algn="ctr" rotWithShape="0">
              <a:srgbClr val="000000">
                <a:alpha val="95000"/>
              </a:srgbClr>
            </a:outerShdw>
          </a:effectLst>
        </xdr:spPr>
      </xdr:pic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C26A7E12-9881-36F0-B3A3-0593E08C0A48}"/>
              </a:ext>
            </a:extLst>
          </xdr:cNvPr>
          <xdr:cNvSpPr/>
        </xdr:nvSpPr>
        <xdr:spPr>
          <a:xfrm>
            <a:off x="23487530" y="2999669029"/>
            <a:ext cx="1154205" cy="638736"/>
          </a:xfrm>
          <a:prstGeom prst="rect">
            <a:avLst/>
          </a:prstGeom>
          <a:noFill/>
          <a:ln w="63500">
            <a:solidFill>
              <a:srgbClr val="0000FF">
                <a:alpha val="78000"/>
              </a:srgbClr>
            </a:solidFill>
            <a:prstDash val="solid"/>
          </a:ln>
          <a:effectLst>
            <a:outerShdw blurRad="50800" dist="38100" dir="2700000" algn="tl" rotWithShape="0">
              <a:prstClr val="black">
                <a:alpha val="67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119</xdr:col>
      <xdr:colOff>104775</xdr:colOff>
      <xdr:row>28</xdr:row>
      <xdr:rowOff>190024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36EFBA8-F535-4123-A29E-ECBEFABFC9C5}"/>
            </a:ext>
          </a:extLst>
        </xdr:cNvPr>
        <xdr:cNvGrpSpPr/>
      </xdr:nvGrpSpPr>
      <xdr:grpSpPr>
        <a:xfrm>
          <a:off x="762000" y="1714500"/>
          <a:ext cx="22012275" cy="3809524"/>
          <a:chOff x="762000" y="3803679882"/>
          <a:chExt cx="22012275" cy="380952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191D1969-A671-7CD9-4856-7A85340604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62000" y="3803679882"/>
            <a:ext cx="7333333" cy="3809524"/>
          </a:xfrm>
          <a:prstGeom prst="rect">
            <a:avLst/>
          </a:prstGeom>
          <a:effectLst>
            <a:outerShdw blurRad="63500" algn="ctr" rotWithShape="0">
              <a:srgbClr val="000000">
                <a:alpha val="95000"/>
              </a:srgbClr>
            </a:outerShdw>
          </a:effectLst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541F7FF5-0119-DAF4-1B5D-9FE04ACFBF7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191500" y="3803679882"/>
            <a:ext cx="14582775" cy="1685925"/>
          </a:xfrm>
          <a:prstGeom prst="rect">
            <a:avLst/>
          </a:prstGeom>
          <a:noFill/>
          <a:effectLst>
            <a:outerShdw blurRad="63500" algn="ctr" rotWithShape="0">
              <a:srgbClr val="000000">
                <a:alpha val="95000"/>
              </a:srgb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oneCellAnchor>
    <xdr:from>
      <xdr:col>4</xdr:col>
      <xdr:colOff>0</xdr:colOff>
      <xdr:row>92</xdr:row>
      <xdr:rowOff>0</xdr:rowOff>
    </xdr:from>
    <xdr:ext cx="12209524" cy="7923809"/>
    <xdr:pic>
      <xdr:nvPicPr>
        <xdr:cNvPr id="5" name="Picture 4">
          <a:extLst>
            <a:ext uri="{FF2B5EF4-FFF2-40B4-BE49-F238E27FC236}">
              <a16:creationId xmlns:a16="http://schemas.microsoft.com/office/drawing/2014/main" id="{580B0519-D28F-449B-8049-6558A8FEA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3832259925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134</xdr:row>
      <xdr:rowOff>0</xdr:rowOff>
    </xdr:from>
    <xdr:ext cx="12009524" cy="4466667"/>
    <xdr:pic>
      <xdr:nvPicPr>
        <xdr:cNvPr id="6" name="Picture 5">
          <a:extLst>
            <a:ext uri="{FF2B5EF4-FFF2-40B4-BE49-F238E27FC236}">
              <a16:creationId xmlns:a16="http://schemas.microsoft.com/office/drawing/2014/main" id="{B724BF28-3E8B-4495-8403-7D6218490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3840260925"/>
          <a:ext cx="12009524" cy="4466667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69</xdr:col>
      <xdr:colOff>0</xdr:colOff>
      <xdr:row>134</xdr:row>
      <xdr:rowOff>0</xdr:rowOff>
    </xdr:from>
    <xdr:ext cx="12009524" cy="4466667"/>
    <xdr:pic>
      <xdr:nvPicPr>
        <xdr:cNvPr id="7" name="Picture 6">
          <a:extLst>
            <a:ext uri="{FF2B5EF4-FFF2-40B4-BE49-F238E27FC236}">
              <a16:creationId xmlns:a16="http://schemas.microsoft.com/office/drawing/2014/main" id="{5B70C201-AE0D-48FB-9C5C-7B16A0058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144500" y="3840260925"/>
          <a:ext cx="12009524" cy="4466667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69</xdr:col>
      <xdr:colOff>0</xdr:colOff>
      <xdr:row>92</xdr:row>
      <xdr:rowOff>0</xdr:rowOff>
    </xdr:from>
    <xdr:ext cx="12209524" cy="7923809"/>
    <xdr:pic>
      <xdr:nvPicPr>
        <xdr:cNvPr id="8" name="Picture 7">
          <a:extLst>
            <a:ext uri="{FF2B5EF4-FFF2-40B4-BE49-F238E27FC236}">
              <a16:creationId xmlns:a16="http://schemas.microsoft.com/office/drawing/2014/main" id="{AF74DA81-9E1F-4F57-BA47-F19845912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44500" y="3832259925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161</xdr:row>
      <xdr:rowOff>0</xdr:rowOff>
    </xdr:from>
    <xdr:ext cx="7352381" cy="3457143"/>
    <xdr:pic>
      <xdr:nvPicPr>
        <xdr:cNvPr id="9" name="Picture 8">
          <a:extLst>
            <a:ext uri="{FF2B5EF4-FFF2-40B4-BE49-F238E27FC236}">
              <a16:creationId xmlns:a16="http://schemas.microsoft.com/office/drawing/2014/main" id="{D84D709D-579D-45B2-8CD4-E6FC9B746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3845404425"/>
          <a:ext cx="7352381" cy="3457143"/>
        </a:xfrm>
        <a:prstGeom prst="rect">
          <a:avLst/>
        </a:prstGeom>
        <a:effectLst>
          <a:outerShdw blurRad="127000" algn="ctr" rotWithShape="0">
            <a:srgbClr val="0000FF">
              <a:alpha val="90000"/>
            </a:srgbClr>
          </a:outerShdw>
        </a:effec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9</xdr:row>
      <xdr:rowOff>0</xdr:rowOff>
    </xdr:from>
    <xdr:ext cx="7380952" cy="2714286"/>
    <xdr:pic>
      <xdr:nvPicPr>
        <xdr:cNvPr id="2" name="Picture 1">
          <a:extLst>
            <a:ext uri="{FF2B5EF4-FFF2-40B4-BE49-F238E27FC236}">
              <a16:creationId xmlns:a16="http://schemas.microsoft.com/office/drawing/2014/main" id="{CD1AD3EC-67E0-4740-8274-CBBF0E9EF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933215400"/>
          <a:ext cx="7380952" cy="2714286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58</xdr:row>
      <xdr:rowOff>0</xdr:rowOff>
    </xdr:from>
    <xdr:ext cx="12209524" cy="7923809"/>
    <xdr:pic>
      <xdr:nvPicPr>
        <xdr:cNvPr id="3" name="Picture 2">
          <a:extLst>
            <a:ext uri="{FF2B5EF4-FFF2-40B4-BE49-F238E27FC236}">
              <a16:creationId xmlns:a16="http://schemas.microsoft.com/office/drawing/2014/main" id="{AF0067BA-B778-4E24-B562-63034D94A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3942549900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69</xdr:col>
      <xdr:colOff>0</xdr:colOff>
      <xdr:row>58</xdr:row>
      <xdr:rowOff>0</xdr:rowOff>
    </xdr:from>
    <xdr:ext cx="12209524" cy="7923809"/>
    <xdr:pic>
      <xdr:nvPicPr>
        <xdr:cNvPr id="4" name="Picture 3">
          <a:extLst>
            <a:ext uri="{FF2B5EF4-FFF2-40B4-BE49-F238E27FC236}">
              <a16:creationId xmlns:a16="http://schemas.microsoft.com/office/drawing/2014/main" id="{CDED0EFA-DABA-42F7-8DDC-FCA1117F4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44500" y="3942549900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562</xdr:row>
      <xdr:rowOff>0</xdr:rowOff>
    </xdr:from>
    <xdr:ext cx="7352381" cy="2685714"/>
    <xdr:pic>
      <xdr:nvPicPr>
        <xdr:cNvPr id="2" name="Picture 1">
          <a:extLst>
            <a:ext uri="{FF2B5EF4-FFF2-40B4-BE49-F238E27FC236}">
              <a16:creationId xmlns:a16="http://schemas.microsoft.com/office/drawing/2014/main" id="{E3BA2A7E-D5AD-4F52-93E3-05B33D7A2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53611400"/>
          <a:ext cx="7352381" cy="2685714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327</xdr:row>
      <xdr:rowOff>0</xdr:rowOff>
    </xdr:from>
    <xdr:ext cx="7552381" cy="6552381"/>
    <xdr:pic>
      <xdr:nvPicPr>
        <xdr:cNvPr id="3" name="Picture 2">
          <a:extLst>
            <a:ext uri="{FF2B5EF4-FFF2-40B4-BE49-F238E27FC236}">
              <a16:creationId xmlns:a16="http://schemas.microsoft.com/office/drawing/2014/main" id="{64CDDD46-3B26-4FD5-BA68-148B05DDA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4008843900"/>
          <a:ext cx="7552381" cy="655238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33</xdr:col>
      <xdr:colOff>0</xdr:colOff>
      <xdr:row>367</xdr:row>
      <xdr:rowOff>0</xdr:rowOff>
    </xdr:from>
    <xdr:ext cx="5314286" cy="352381"/>
    <xdr:pic>
      <xdr:nvPicPr>
        <xdr:cNvPr id="4" name="Picture 3">
          <a:extLst>
            <a:ext uri="{FF2B5EF4-FFF2-40B4-BE49-F238E27FC236}">
              <a16:creationId xmlns:a16="http://schemas.microsoft.com/office/drawing/2014/main" id="{880D9766-D12B-4BA6-A6D4-D4BCCF4B5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0" y="4016463900"/>
          <a:ext cx="5314286" cy="35238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396</xdr:row>
      <xdr:rowOff>0</xdr:rowOff>
    </xdr:from>
    <xdr:ext cx="12209524" cy="7923809"/>
    <xdr:pic>
      <xdr:nvPicPr>
        <xdr:cNvPr id="5" name="Picture 4">
          <a:extLst>
            <a:ext uri="{FF2B5EF4-FFF2-40B4-BE49-F238E27FC236}">
              <a16:creationId xmlns:a16="http://schemas.microsoft.com/office/drawing/2014/main" id="{03F1953E-5CE2-4CE4-BFD5-D18F79911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4021988400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twoCellAnchor>
    <xdr:from>
      <xdr:col>4</xdr:col>
      <xdr:colOff>0</xdr:colOff>
      <xdr:row>438</xdr:row>
      <xdr:rowOff>0</xdr:rowOff>
    </xdr:from>
    <xdr:to>
      <xdr:col>72</xdr:col>
      <xdr:colOff>65047</xdr:colOff>
      <xdr:row>530</xdr:row>
      <xdr:rowOff>131143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9A49761-0A44-4256-B6FD-D544DE05E943}"/>
            </a:ext>
          </a:extLst>
        </xdr:cNvPr>
        <xdr:cNvGrpSpPr/>
      </xdr:nvGrpSpPr>
      <xdr:grpSpPr>
        <a:xfrm>
          <a:off x="762000" y="83439000"/>
          <a:ext cx="13019047" cy="17657143"/>
          <a:chOff x="762000" y="280606500"/>
          <a:chExt cx="13019047" cy="17657143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B07EDD2A-0F4F-9333-60C9-C755C2C011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762000" y="280606500"/>
            <a:ext cx="13019047" cy="17657143"/>
          </a:xfrm>
          <a:prstGeom prst="rect">
            <a:avLst/>
          </a:prstGeom>
          <a:effectLst>
            <a:outerShdw blurRad="63500" algn="ctr" rotWithShape="0">
              <a:srgbClr val="000000">
                <a:alpha val="95000"/>
              </a:srgbClr>
            </a:outerShdw>
          </a:effectLst>
        </xdr:spPr>
      </xdr:pic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AA194ED7-F22C-3EAB-AEE1-06D7D7045D89}"/>
              </a:ext>
            </a:extLst>
          </xdr:cNvPr>
          <xdr:cNvSpPr/>
        </xdr:nvSpPr>
        <xdr:spPr>
          <a:xfrm>
            <a:off x="10130117" y="296261118"/>
            <a:ext cx="2790265" cy="526676"/>
          </a:xfrm>
          <a:prstGeom prst="rect">
            <a:avLst/>
          </a:prstGeom>
          <a:noFill/>
          <a:ln w="38100">
            <a:solidFill>
              <a:srgbClr val="FF0000">
                <a:alpha val="78000"/>
              </a:srgbClr>
            </a:solidFill>
            <a:prstDash val="solid"/>
          </a:ln>
          <a:effectLst>
            <a:outerShdw blurRad="50800" dist="38100" dir="2700000" algn="tl" rotWithShape="0">
              <a:prstClr val="black">
                <a:alpha val="67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74</xdr:col>
      <xdr:colOff>0</xdr:colOff>
      <xdr:row>438</xdr:row>
      <xdr:rowOff>0</xdr:rowOff>
    </xdr:from>
    <xdr:to>
      <xdr:col>142</xdr:col>
      <xdr:colOff>65047</xdr:colOff>
      <xdr:row>530</xdr:row>
      <xdr:rowOff>150190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540CD069-2C69-48AD-9E72-8E2CEDBDB608}"/>
            </a:ext>
          </a:extLst>
        </xdr:cNvPr>
        <xdr:cNvGrpSpPr/>
      </xdr:nvGrpSpPr>
      <xdr:grpSpPr>
        <a:xfrm>
          <a:off x="14097000" y="83439000"/>
          <a:ext cx="13019047" cy="17676190"/>
          <a:chOff x="14097000" y="280606500"/>
          <a:chExt cx="13019047" cy="17676190"/>
        </a:xfrm>
      </xdr:grpSpPr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3E16A6E9-0667-033C-319B-996A4B1E91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14097000" y="280606500"/>
            <a:ext cx="13019047" cy="17676190"/>
          </a:xfrm>
          <a:prstGeom prst="rect">
            <a:avLst/>
          </a:prstGeom>
          <a:effectLst>
            <a:outerShdw blurRad="63500" algn="ctr" rotWithShape="0">
              <a:srgbClr val="000000">
                <a:alpha val="95000"/>
              </a:srgbClr>
            </a:outerShdw>
          </a:effectLst>
        </xdr:spPr>
      </xdr:pic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BE4A858F-22D9-2BB9-C5FE-9242080762C7}"/>
              </a:ext>
            </a:extLst>
          </xdr:cNvPr>
          <xdr:cNvSpPr/>
        </xdr:nvSpPr>
        <xdr:spPr>
          <a:xfrm>
            <a:off x="23465117" y="296261118"/>
            <a:ext cx="2790265" cy="526676"/>
          </a:xfrm>
          <a:prstGeom prst="rect">
            <a:avLst/>
          </a:prstGeom>
          <a:noFill/>
          <a:ln w="38100">
            <a:solidFill>
              <a:srgbClr val="0000FF">
                <a:alpha val="78000"/>
              </a:srgbClr>
            </a:solidFill>
            <a:prstDash val="solid"/>
          </a:ln>
          <a:effectLst>
            <a:outerShdw blurRad="50800" dist="38100" dir="2700000" algn="tl" rotWithShape="0">
              <a:prstClr val="black">
                <a:alpha val="67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74</xdr:col>
      <xdr:colOff>0</xdr:colOff>
      <xdr:row>396</xdr:row>
      <xdr:rowOff>0</xdr:rowOff>
    </xdr:from>
    <xdr:ext cx="12209524" cy="7923809"/>
    <xdr:pic>
      <xdr:nvPicPr>
        <xdr:cNvPr id="12" name="Picture 11">
          <a:extLst>
            <a:ext uri="{FF2B5EF4-FFF2-40B4-BE49-F238E27FC236}">
              <a16:creationId xmlns:a16="http://schemas.microsoft.com/office/drawing/2014/main" id="{50B28CC5-DF44-4585-B833-304958CC6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97000" y="4021988400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534</xdr:row>
      <xdr:rowOff>0</xdr:rowOff>
    </xdr:from>
    <xdr:ext cx="6904762" cy="1400000"/>
    <xdr:pic>
      <xdr:nvPicPr>
        <xdr:cNvPr id="13" name="Picture 12">
          <a:extLst>
            <a:ext uri="{FF2B5EF4-FFF2-40B4-BE49-F238E27FC236}">
              <a16:creationId xmlns:a16="http://schemas.microsoft.com/office/drawing/2014/main" id="{8864EC21-6103-49F2-9EEE-DFF9AA30B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048277400"/>
          <a:ext cx="6904762" cy="1400000"/>
        </a:xfrm>
        <a:prstGeom prst="rect">
          <a:avLst/>
        </a:prstGeom>
        <a:effectLst>
          <a:outerShdw blurRad="127000" algn="ctr" rotWithShape="0">
            <a:srgbClr val="0000FF">
              <a:alpha val="90000"/>
            </a:srgbClr>
          </a:outerShdw>
        </a:effectLst>
      </xdr:spPr>
    </xdr:pic>
    <xdr:clientData/>
  </xdr:oneCellAnchor>
  <xdr:oneCellAnchor>
    <xdr:from>
      <xdr:col>4</xdr:col>
      <xdr:colOff>0</xdr:colOff>
      <xdr:row>172</xdr:row>
      <xdr:rowOff>0</xdr:rowOff>
    </xdr:from>
    <xdr:ext cx="12209524" cy="7923809"/>
    <xdr:pic>
      <xdr:nvPicPr>
        <xdr:cNvPr id="14" name="Picture 13">
          <a:extLst>
            <a:ext uri="{FF2B5EF4-FFF2-40B4-BE49-F238E27FC236}">
              <a16:creationId xmlns:a16="http://schemas.microsoft.com/office/drawing/2014/main" id="{6502E6D7-5AD4-4F06-9F4A-1D4379558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" y="3975887400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214</xdr:row>
      <xdr:rowOff>0</xdr:rowOff>
    </xdr:from>
    <xdr:ext cx="12009524" cy="4476190"/>
    <xdr:pic>
      <xdr:nvPicPr>
        <xdr:cNvPr id="15" name="Picture 14">
          <a:extLst>
            <a:ext uri="{FF2B5EF4-FFF2-40B4-BE49-F238E27FC236}">
              <a16:creationId xmlns:a16="http://schemas.microsoft.com/office/drawing/2014/main" id="{480879D6-0D54-4814-80E5-AEAA4B956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3983888400"/>
          <a:ext cx="12009524" cy="447619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69</xdr:col>
      <xdr:colOff>0</xdr:colOff>
      <xdr:row>214</xdr:row>
      <xdr:rowOff>0</xdr:rowOff>
    </xdr:from>
    <xdr:ext cx="12009524" cy="4961905"/>
    <xdr:pic>
      <xdr:nvPicPr>
        <xdr:cNvPr id="16" name="Picture 15">
          <a:extLst>
            <a:ext uri="{FF2B5EF4-FFF2-40B4-BE49-F238E27FC236}">
              <a16:creationId xmlns:a16="http://schemas.microsoft.com/office/drawing/2014/main" id="{8E20185E-4E65-479A-B8FF-4735CDC47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144500" y="3983888400"/>
          <a:ext cx="12009524" cy="4961905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69</xdr:col>
      <xdr:colOff>0</xdr:colOff>
      <xdr:row>172</xdr:row>
      <xdr:rowOff>0</xdr:rowOff>
    </xdr:from>
    <xdr:ext cx="12209524" cy="7923809"/>
    <xdr:pic>
      <xdr:nvPicPr>
        <xdr:cNvPr id="17" name="Picture 16">
          <a:extLst>
            <a:ext uri="{FF2B5EF4-FFF2-40B4-BE49-F238E27FC236}">
              <a16:creationId xmlns:a16="http://schemas.microsoft.com/office/drawing/2014/main" id="{14F66DBA-BDD1-4723-B69F-CCF0A0789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144500" y="3975887400"/>
          <a:ext cx="12209524" cy="79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241</xdr:row>
      <xdr:rowOff>0</xdr:rowOff>
    </xdr:from>
    <xdr:ext cx="7380952" cy="4428571"/>
    <xdr:pic>
      <xdr:nvPicPr>
        <xdr:cNvPr id="18" name="Picture 17">
          <a:extLst>
            <a:ext uri="{FF2B5EF4-FFF2-40B4-BE49-F238E27FC236}">
              <a16:creationId xmlns:a16="http://schemas.microsoft.com/office/drawing/2014/main" id="{54C7016F-B0FD-4EFD-81F6-0F9A81EB64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62000" y="3989031900"/>
          <a:ext cx="7380952" cy="4428571"/>
        </a:xfrm>
        <a:prstGeom prst="rect">
          <a:avLst/>
        </a:prstGeom>
        <a:effectLst>
          <a:outerShdw blurRad="127000" algn="ctr" rotWithShape="0">
            <a:srgbClr val="0000FF">
              <a:alpha val="90000"/>
            </a:srgbClr>
          </a:outerShdw>
        </a:effectLst>
      </xdr:spPr>
    </xdr:pic>
    <xdr:clientData/>
  </xdr:oneCellAnchor>
  <xdr:twoCellAnchor>
    <xdr:from>
      <xdr:col>4</xdr:col>
      <xdr:colOff>0</xdr:colOff>
      <xdr:row>12</xdr:row>
      <xdr:rowOff>0</xdr:rowOff>
    </xdr:from>
    <xdr:to>
      <xdr:col>122</xdr:col>
      <xdr:colOff>180975</xdr:colOff>
      <xdr:row>86</xdr:row>
      <xdr:rowOff>74428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EBBCD782-584B-496E-B455-1FE432ABE7B7}"/>
            </a:ext>
          </a:extLst>
        </xdr:cNvPr>
        <xdr:cNvGrpSpPr/>
      </xdr:nvGrpSpPr>
      <xdr:grpSpPr>
        <a:xfrm>
          <a:off x="762000" y="2286000"/>
          <a:ext cx="22659975" cy="14171428"/>
          <a:chOff x="762000" y="3958164176"/>
          <a:chExt cx="22659975" cy="14171428"/>
        </a:xfrm>
      </xdr:grpSpPr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40108369-146D-DBD6-2469-4B9D5CC116B0}"/>
              </a:ext>
            </a:extLst>
          </xdr:cNvPr>
          <xdr:cNvGrpSpPr/>
        </xdr:nvGrpSpPr>
        <xdr:grpSpPr>
          <a:xfrm>
            <a:off x="762000" y="3958164176"/>
            <a:ext cx="22259925" cy="14171428"/>
            <a:chOff x="6745941" y="3905843912"/>
            <a:chExt cx="22259925" cy="14171428"/>
          </a:xfrm>
        </xdr:grpSpPr>
        <xdr:pic>
          <xdr:nvPicPr>
            <xdr:cNvPr id="23" name="Picture 22">
              <a:extLst>
                <a:ext uri="{FF2B5EF4-FFF2-40B4-BE49-F238E27FC236}">
                  <a16:creationId xmlns:a16="http://schemas.microsoft.com/office/drawing/2014/main" id="{DE26D83D-4759-F580-6C34-55D9CECB6DC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745941" y="3905843912"/>
              <a:ext cx="7352381" cy="14171428"/>
            </a:xfrm>
            <a:prstGeom prst="rect">
              <a:avLst/>
            </a:prstGeom>
            <a:effectLst>
              <a:outerShdw blurRad="63500" algn="ctr" rotWithShape="0">
                <a:srgbClr val="000000">
                  <a:alpha val="95000"/>
                </a:srgbClr>
              </a:outerShdw>
            </a:effectLst>
          </xdr:spPr>
        </xdr:pic>
        <xdr:pic>
          <xdr:nvPicPr>
            <xdr:cNvPr id="24" name="Picture 23">
              <a:extLst>
                <a:ext uri="{FF2B5EF4-FFF2-40B4-BE49-F238E27FC236}">
                  <a16:creationId xmlns:a16="http://schemas.microsoft.com/office/drawing/2014/main" id="{A012A504-D0F3-7EC3-5D83-7BC63A7D2B6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5941" y="3905843912"/>
              <a:ext cx="14639925" cy="4076700"/>
            </a:xfrm>
            <a:prstGeom prst="rect">
              <a:avLst/>
            </a:prstGeom>
            <a:noFill/>
            <a:effectLst>
              <a:outerShdw blurRad="63500" algn="ctr" rotWithShape="0">
                <a:srgbClr val="000000">
                  <a:alpha val="95000"/>
                </a:srgbClr>
              </a:outerShdw>
            </a:effectLst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DC34EF34-D9D2-A221-FA02-D93B4FF9AD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382000" y="3962926676"/>
            <a:ext cx="14592300" cy="2581275"/>
          </a:xfrm>
          <a:prstGeom prst="rect">
            <a:avLst/>
          </a:prstGeom>
          <a:noFill/>
          <a:effectLst>
            <a:outerShdw blurRad="63500" algn="ctr" rotWithShape="0">
              <a:srgbClr val="000000">
                <a:alpha val="95000"/>
              </a:srgb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667DF7DA-CF6C-3B0E-E850-89D30947368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382000" y="3966165176"/>
            <a:ext cx="15039975" cy="4257675"/>
          </a:xfrm>
          <a:prstGeom prst="rect">
            <a:avLst/>
          </a:prstGeom>
          <a:noFill/>
          <a:effectLst>
            <a:outerShdw blurRad="63500" algn="ctr" rotWithShape="0">
              <a:srgbClr val="000000">
                <a:alpha val="95000"/>
              </a:srgb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oneCellAnchor>
    <xdr:from>
      <xdr:col>4</xdr:col>
      <xdr:colOff>0</xdr:colOff>
      <xdr:row>270</xdr:row>
      <xdr:rowOff>0</xdr:rowOff>
    </xdr:from>
    <xdr:ext cx="7371428" cy="3819048"/>
    <xdr:pic>
      <xdr:nvPicPr>
        <xdr:cNvPr id="25" name="Picture 24">
          <a:extLst>
            <a:ext uri="{FF2B5EF4-FFF2-40B4-BE49-F238E27FC236}">
              <a16:creationId xmlns:a16="http://schemas.microsoft.com/office/drawing/2014/main" id="{3C0CD609-7692-4099-99DB-5E443F84E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62000" y="3994556400"/>
          <a:ext cx="7371428" cy="3819048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  <xdr:oneCellAnchor>
    <xdr:from>
      <xdr:col>4</xdr:col>
      <xdr:colOff>0</xdr:colOff>
      <xdr:row>295</xdr:row>
      <xdr:rowOff>0</xdr:rowOff>
    </xdr:from>
    <xdr:ext cx="8097380" cy="1409897"/>
    <xdr:pic>
      <xdr:nvPicPr>
        <xdr:cNvPr id="26" name="Picture 25">
          <a:extLst>
            <a:ext uri="{FF2B5EF4-FFF2-40B4-BE49-F238E27FC236}">
              <a16:creationId xmlns:a16="http://schemas.microsoft.com/office/drawing/2014/main" id="{D2A6DF56-8693-41EA-9BE5-676FB29FE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62000" y="1524000"/>
          <a:ext cx="8097380" cy="1409897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83820</xdr:colOff>
      <xdr:row>2</xdr:row>
      <xdr:rowOff>83820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475CE0C1-BD57-4C2C-AAF3-A80F31C5C036}"/>
            </a:ext>
          </a:extLst>
        </xdr:cNvPr>
        <xdr:cNvSpPr/>
      </xdr:nvSpPr>
      <xdr:spPr>
        <a:xfrm>
          <a:off x="190500" y="190500"/>
          <a:ext cx="274320" cy="274320"/>
        </a:xfrm>
        <a:prstGeom prst="ellipse">
          <a:avLst/>
        </a:prstGeom>
        <a:solidFill>
          <a:srgbClr val="0000FF"/>
        </a:solidFill>
        <a:ln>
          <a:noFill/>
        </a:ln>
        <a:effectLst>
          <a:outerShdw blurRad="279400" sx="111000" sy="111000" algn="ctr" rotWithShape="0">
            <a:srgbClr val="0000FF">
              <a:alpha val="78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/>
            <a:t>10</a:t>
          </a:r>
        </a:p>
      </xdr:txBody>
    </xdr:sp>
    <xdr:clientData/>
  </xdr:twoCellAnchor>
  <xdr:twoCellAnchor>
    <xdr:from>
      <xdr:col>1</xdr:col>
      <xdr:colOff>0</xdr:colOff>
      <xdr:row>5</xdr:row>
      <xdr:rowOff>0</xdr:rowOff>
    </xdr:from>
    <xdr:to>
      <xdr:col>20</xdr:col>
      <xdr:colOff>114300</xdr:colOff>
      <xdr:row>9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7E3FF8F-802F-4109-A4A2-D46895EA2F76}"/>
            </a:ext>
          </a:extLst>
        </xdr:cNvPr>
        <xdr:cNvSpPr/>
      </xdr:nvSpPr>
      <xdr:spPr>
        <a:xfrm>
          <a:off x="190500" y="952500"/>
          <a:ext cx="3733800" cy="895350"/>
        </a:xfrm>
        <a:prstGeom prst="rect">
          <a:avLst/>
        </a:prstGeom>
        <a:solidFill>
          <a:srgbClr val="FFFF99"/>
        </a:solidFill>
        <a:ln>
          <a:solidFill>
            <a:srgbClr val="FF0000"/>
          </a:solidFill>
        </a:ln>
        <a:effectLst>
          <a:outerShdw blurRad="279400" algn="ctr" rotWithShape="0">
            <a:srgbClr val="000000">
              <a:alpha val="78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72000" rIns="72000" bIns="72000" rtlCol="0" anchor="ctr"/>
        <a:lstStyle/>
        <a:p>
          <a:r>
            <a:rPr lang="en-US" sz="1000" b="0" i="0" u="none" strike="noStrike" baseline="0">
              <a:solidFill>
                <a:sysClr val="windowText" lastClr="000000"/>
              </a:solidFill>
              <a:latin typeface="Lucida Sans Typewriter" panose="020B0509030504030204" pitchFamily="49" charset="0"/>
              <a:ea typeface="+mn-ea"/>
              <a:cs typeface="+mn-cs"/>
            </a:rPr>
            <a:t>1. tb_r_credit_mgmt.</a:t>
          </a:r>
          <a:r>
            <a:rPr lang="en-US" sz="1000" b="1" i="0" u="none" strike="noStrike" baseline="0">
              <a:solidFill>
                <a:srgbClr val="FF0000"/>
              </a:solidFill>
              <a:latin typeface="Lucida Sans Typewriter" panose="020B0509030504030204" pitchFamily="49" charset="0"/>
              <a:ea typeface="+mn-ea"/>
              <a:cs typeface="+mn-cs"/>
            </a:rPr>
            <a:t>usl_source_cd</a:t>
          </a:r>
        </a:p>
        <a:p>
          <a:r>
            <a:rPr lang="en-US" sz="1000" b="0" i="0" u="none" strike="noStrike" baseline="0">
              <a:solidFill>
                <a:sysClr val="windowText" lastClr="000000"/>
              </a:solidFill>
              <a:latin typeface="Lucida Sans Typewriter" panose="020B0509030504030204" pitchFamily="49" charset="0"/>
              <a:ea typeface="+mn-ea"/>
              <a:cs typeface="+mn-cs"/>
            </a:rPr>
            <a:t>2. tb_r_credit_mgmt.</a:t>
          </a:r>
          <a:r>
            <a:rPr lang="en-US" sz="1000" b="1" i="0" u="none" strike="noStrike" baseline="0">
              <a:solidFill>
                <a:srgbClr val="FF0000"/>
              </a:solidFill>
              <a:latin typeface="Lucida Sans Typewriter" panose="020B0509030504030204" pitchFamily="49" charset="0"/>
              <a:ea typeface="+mn-ea"/>
              <a:cs typeface="+mn-cs"/>
            </a:rPr>
            <a:t>csp_source_cd</a:t>
          </a:r>
        </a:p>
        <a:p>
          <a:r>
            <a:rPr lang="en-US" sz="1000" b="0" i="0" u="none" strike="noStrike" baseline="0">
              <a:solidFill>
                <a:sysClr val="windowText" lastClr="000000"/>
              </a:solidFill>
              <a:latin typeface="Lucida Sans Typewriter" panose="020B0509030504030204" pitchFamily="49" charset="0"/>
              <a:ea typeface="+mn-ea"/>
              <a:cs typeface="+mn-cs"/>
            </a:rPr>
            <a:t>3. tb_r_credit_mgmt.</a:t>
          </a:r>
          <a:r>
            <a:rPr lang="en-US" sz="1000" b="1" i="0" u="none" strike="noStrike" baseline="0">
              <a:solidFill>
                <a:srgbClr val="FF0000"/>
              </a:solidFill>
              <a:latin typeface="Lucida Sans Typewriter" panose="020B0509030504030204" pitchFamily="49" charset="0"/>
              <a:ea typeface="+mn-ea"/>
              <a:cs typeface="+mn-cs"/>
            </a:rPr>
            <a:t>bpkb_ktp_id_no</a:t>
          </a:r>
        </a:p>
        <a:p>
          <a:r>
            <a:rPr lang="en-US" sz="1000" b="0" i="0" u="none" strike="noStrike" baseline="0">
              <a:solidFill>
                <a:sysClr val="windowText" lastClr="000000"/>
              </a:solidFill>
              <a:latin typeface="Lucida Sans Typewriter" panose="020B0509030504030204" pitchFamily="49" charset="0"/>
              <a:ea typeface="+mn-ea"/>
              <a:cs typeface="+mn-cs"/>
            </a:rPr>
            <a:t>4. tb_r_credit_mgmt.</a:t>
          </a:r>
          <a:r>
            <a:rPr lang="en-US" sz="1000" b="1" i="0" u="none" strike="noStrike" baseline="0">
              <a:solidFill>
                <a:srgbClr val="FF0000"/>
              </a:solidFill>
              <a:latin typeface="Lucida Sans Typewriter" panose="020B0509030504030204" pitchFamily="49" charset="0"/>
              <a:ea typeface="+mn-ea"/>
              <a:cs typeface="+mn-cs"/>
            </a:rPr>
            <a:t>bpkb_nm_jur_personality_cd</a:t>
          </a:r>
        </a:p>
        <a:p>
          <a:r>
            <a:rPr lang="en-US" sz="1000" b="0" i="0" u="none" strike="noStrike" baseline="0">
              <a:solidFill>
                <a:sysClr val="windowText" lastClr="000000"/>
              </a:solidFill>
              <a:latin typeface="Lucida Sans Typewriter" panose="020B0509030504030204" pitchFamily="49" charset="0"/>
              <a:ea typeface="+mn-ea"/>
              <a:cs typeface="+mn-cs"/>
            </a:rPr>
            <a:t>5. tb_r_credit_mgmt.</a:t>
          </a:r>
          <a:r>
            <a:rPr lang="en-US" sz="1000" b="1" i="0" u="none" strike="noStrike" baseline="0">
              <a:solidFill>
                <a:srgbClr val="FF0000"/>
              </a:solidFill>
              <a:latin typeface="Lucida Sans Typewriter" panose="020B0509030504030204" pitchFamily="49" charset="0"/>
              <a:ea typeface="+mn-ea"/>
              <a:cs typeface="+mn-cs"/>
            </a:rPr>
            <a:t>bpkb_nm_occupation_cd</a:t>
          </a:r>
        </a:p>
      </xdr:txBody>
    </xdr:sp>
    <xdr:clientData/>
  </xdr:twoCellAnchor>
  <xdr:twoCellAnchor>
    <xdr:from>
      <xdr:col>3</xdr:col>
      <xdr:colOff>0</xdr:colOff>
      <xdr:row>1</xdr:row>
      <xdr:rowOff>0</xdr:rowOff>
    </xdr:from>
    <xdr:to>
      <xdr:col>4</xdr:col>
      <xdr:colOff>10668</xdr:colOff>
      <xdr:row>2</xdr:row>
      <xdr:rowOff>10668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FCB4861-5401-45AA-8645-0A67E652AB47}"/>
            </a:ext>
          </a:extLst>
        </xdr:cNvPr>
        <xdr:cNvSpPr/>
      </xdr:nvSpPr>
      <xdr:spPr>
        <a:xfrm>
          <a:off x="571500" y="190500"/>
          <a:ext cx="201168" cy="201168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50800" dist="635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5</xdr:col>
      <xdr:colOff>0</xdr:colOff>
      <xdr:row>1</xdr:row>
      <xdr:rowOff>0</xdr:rowOff>
    </xdr:from>
    <xdr:to>
      <xdr:col>14</xdr:col>
      <xdr:colOff>180975</xdr:colOff>
      <xdr:row>2</xdr:row>
      <xdr:rowOff>57150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ABF54AA-DE15-4D66-8A16-BAA5E73B7FA7}"/>
            </a:ext>
          </a:extLst>
        </xdr:cNvPr>
        <xdr:cNvSpPr/>
      </xdr:nvSpPr>
      <xdr:spPr>
        <a:xfrm>
          <a:off x="952500" y="190500"/>
          <a:ext cx="1895475" cy="247650"/>
        </a:xfrm>
        <a:prstGeom prst="rect">
          <a:avLst/>
        </a:prstGeom>
        <a:noFill/>
        <a:ln w="38100">
          <a:solidFill>
            <a:srgbClr val="FF0000">
              <a:alpha val="67000"/>
            </a:srgbClr>
          </a:solidFill>
          <a:prstDash val="sysDash"/>
        </a:ln>
        <a:effectLst>
          <a:outerShdw blurRad="50800" dist="38100" dir="2700000" algn="tl" rotWithShape="0">
            <a:prstClr val="black">
              <a:alpha val="6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1</xdr:row>
      <xdr:rowOff>0</xdr:rowOff>
    </xdr:from>
    <xdr:to>
      <xdr:col>36</xdr:col>
      <xdr:colOff>152401</xdr:colOff>
      <xdr:row>3</xdr:row>
      <xdr:rowOff>76201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2D22556-F23C-454F-8499-CC2DA002A4A6}"/>
            </a:ext>
          </a:extLst>
        </xdr:cNvPr>
        <xdr:cNvSpPr/>
      </xdr:nvSpPr>
      <xdr:spPr>
        <a:xfrm>
          <a:off x="3048000" y="190500"/>
          <a:ext cx="3962401" cy="457201"/>
        </a:xfrm>
        <a:prstGeom prst="rect">
          <a:avLst/>
        </a:prstGeom>
        <a:noFill/>
        <a:ln>
          <a:noFill/>
        </a:ln>
        <a:effectLst>
          <a:outerShdw blurRad="139700" dir="2700000" algn="tl" rotWithShape="0">
            <a:schemeClr val="tx1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72000" rIns="72000" bIns="72000" rtlCol="0" anchor="t"/>
        <a:lstStyle/>
        <a:p>
          <a:pPr algn="ctr"/>
          <a:r>
            <a:rPr lang="en-US" sz="2000" b="1">
              <a:ln w="0">
                <a:solidFill>
                  <a:schemeClr val="tx1"/>
                </a:solidFill>
              </a:ln>
              <a:solidFill>
                <a:schemeClr val="bg1"/>
              </a:solidFill>
              <a:effectLst/>
              <a:latin typeface="Lucida Sans Typewriter" panose="020B0509030504030204" pitchFamily="49" charset="0"/>
              <a:ea typeface="+mn-ea"/>
              <a:cs typeface="+mn-cs"/>
            </a:rPr>
            <a:t>PKG_ACA060103W.DO_SEARCH</a:t>
          </a:r>
        </a:p>
        <a:p>
          <a:pPr algn="l"/>
          <a:endParaRPr lang="en-US" sz="2000" b="1">
            <a:ln>
              <a:solidFill>
                <a:schemeClr val="tx1"/>
              </a:solidFill>
            </a:ln>
            <a:solidFill>
              <a:schemeClr val="bg1"/>
            </a:solidFill>
            <a:latin typeface="Lucida Sans Typewriter" panose="020B0509030504030204" pitchFamily="49" charset="0"/>
          </a:endParaRPr>
        </a:p>
      </xdr:txBody>
    </xdr:sp>
    <xdr:clientData/>
  </xdr:twoCellAnchor>
  <xdr:twoCellAnchor>
    <xdr:from>
      <xdr:col>22</xdr:col>
      <xdr:colOff>152400</xdr:colOff>
      <xdr:row>4</xdr:row>
      <xdr:rowOff>76200</xdr:rowOff>
    </xdr:from>
    <xdr:to>
      <xdr:col>30</xdr:col>
      <xdr:colOff>76200</xdr:colOff>
      <xdr:row>6</xdr:row>
      <xdr:rowOff>152401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524AF6A-59EC-4F08-89B7-A08D291B0FB6}"/>
            </a:ext>
          </a:extLst>
        </xdr:cNvPr>
        <xdr:cNvSpPr/>
      </xdr:nvSpPr>
      <xdr:spPr>
        <a:xfrm>
          <a:off x="4343400" y="838200"/>
          <a:ext cx="1447800" cy="457201"/>
        </a:xfrm>
        <a:prstGeom prst="rect">
          <a:avLst/>
        </a:prstGeom>
        <a:noFill/>
        <a:ln>
          <a:noFill/>
        </a:ln>
        <a:effectLst>
          <a:outerShdw blurRad="2159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tIns="72000" rIns="72000" bIns="72000" rtlCol="0" anchor="t"/>
        <a:lstStyle/>
        <a:p>
          <a:pPr algn="ctr"/>
          <a:r>
            <a:rPr lang="en-US" sz="2000" b="1">
              <a:ln w="0">
                <a:solidFill>
                  <a:schemeClr val="tx1"/>
                </a:solidFill>
              </a:ln>
              <a:solidFill>
                <a:srgbClr val="FFFF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BEFORE</a:t>
          </a: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6</xdr:col>
      <xdr:colOff>10668</xdr:colOff>
      <xdr:row>4</xdr:row>
      <xdr:rowOff>10668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D5C5A09-DBC3-40A0-9C50-DF12D970AAE7}"/>
            </a:ext>
          </a:extLst>
        </xdr:cNvPr>
        <xdr:cNvSpPr/>
      </xdr:nvSpPr>
      <xdr:spPr>
        <a:xfrm>
          <a:off x="952500" y="571500"/>
          <a:ext cx="201168" cy="201168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190500" algn="tl" rotWithShape="0">
            <a:schemeClr val="tx1">
              <a:alpha val="9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8</xdr:col>
      <xdr:colOff>0</xdr:colOff>
      <xdr:row>3</xdr:row>
      <xdr:rowOff>0</xdr:rowOff>
    </xdr:from>
    <xdr:to>
      <xdr:col>15</xdr:col>
      <xdr:colOff>123825</xdr:colOff>
      <xdr:row>4</xdr:row>
      <xdr:rowOff>19050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7786262-52D8-4D11-AE3E-EB6C9663EC76}"/>
            </a:ext>
          </a:extLst>
        </xdr:cNvPr>
        <xdr:cNvSpPr/>
      </xdr:nvSpPr>
      <xdr:spPr>
        <a:xfrm>
          <a:off x="1524000" y="571500"/>
          <a:ext cx="1457325" cy="209550"/>
        </a:xfrm>
        <a:prstGeom prst="rect">
          <a:avLst/>
        </a:prstGeom>
        <a:noFill/>
        <a:ln w="38100">
          <a:solidFill>
            <a:srgbClr val="FF0000">
              <a:alpha val="67000"/>
            </a:srgbClr>
          </a:solidFill>
          <a:prstDash val="sysDot"/>
        </a:ln>
        <a:effectLst>
          <a:outerShdw blurRad="50800" dist="38100" dir="2700000" algn="tl" rotWithShape="0">
            <a:prstClr val="black">
              <a:alpha val="6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15</xdr:row>
      <xdr:rowOff>85725</xdr:rowOff>
    </xdr:from>
    <xdr:to>
      <xdr:col>8</xdr:col>
      <xdr:colOff>38100</xdr:colOff>
      <xdr:row>18</xdr:row>
      <xdr:rowOff>123825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21D58035-D68A-4DD5-94D1-A5465B270F0F}"/>
            </a:ext>
          </a:extLst>
        </xdr:cNvPr>
        <xdr:cNvCxnSpPr/>
      </xdr:nvCxnSpPr>
      <xdr:spPr>
        <a:xfrm flipH="1">
          <a:off x="190500" y="2943225"/>
          <a:ext cx="1371600" cy="609600"/>
        </a:xfrm>
        <a:prstGeom prst="straightConnector1">
          <a:avLst/>
        </a:prstGeom>
        <a:ln w="88900">
          <a:solidFill>
            <a:srgbClr val="FF0000">
              <a:alpha val="45000"/>
            </a:srgbClr>
          </a:solidFill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13</xdr:row>
      <xdr:rowOff>161925</xdr:rowOff>
    </xdr:from>
    <xdr:to>
      <xdr:col>14</xdr:col>
      <xdr:colOff>57151</xdr:colOff>
      <xdr:row>23</xdr:row>
      <xdr:rowOff>38100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0157181-D679-489A-8C2D-19C7FF96B7D4}"/>
            </a:ext>
          </a:extLst>
        </xdr:cNvPr>
        <xdr:cNvCxnSpPr/>
      </xdr:nvCxnSpPr>
      <xdr:spPr>
        <a:xfrm flipH="1">
          <a:off x="1552575" y="2638425"/>
          <a:ext cx="1171576" cy="1781175"/>
        </a:xfrm>
        <a:prstGeom prst="straightConnector1">
          <a:avLst/>
        </a:prstGeom>
        <a:ln w="63500">
          <a:solidFill>
            <a:srgbClr val="0000CC">
              <a:alpha val="45000"/>
            </a:srgbClr>
          </a:solidFill>
          <a:headEnd type="oval"/>
          <a:tailEnd type="arrow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37171</xdr:colOff>
      <xdr:row>5</xdr:row>
      <xdr:rowOff>38100</xdr:rowOff>
    </xdr:from>
    <xdr:to>
      <xdr:col>37</xdr:col>
      <xdr:colOff>160996</xdr:colOff>
      <xdr:row>8</xdr:row>
      <xdr:rowOff>76200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9F146F5-DB56-48BA-B925-962E4A44B4ED}"/>
            </a:ext>
          </a:extLst>
        </xdr:cNvPr>
        <xdr:cNvSpPr/>
      </xdr:nvSpPr>
      <xdr:spPr>
        <a:xfrm>
          <a:off x="5942671" y="990600"/>
          <a:ext cx="1266825" cy="609600"/>
        </a:xfrm>
        <a:prstGeom prst="rect">
          <a:avLst/>
        </a:prstGeom>
        <a:noFill/>
        <a:ln>
          <a:noFill/>
        </a:ln>
        <a:effectLst>
          <a:outerShdw blurRad="127000" algn="ctr" rotWithShape="0">
            <a:srgbClr val="FF0000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 b="1">
              <a:solidFill>
                <a:srgbClr val="FFFFFF"/>
              </a:solidFill>
              <a:latin typeface="+mn-lt"/>
            </a:rPr>
            <a:t>ACA</a:t>
          </a:r>
        </a:p>
      </xdr:txBody>
    </xdr:sp>
    <xdr:clientData/>
  </xdr:twoCellAnchor>
  <xdr:twoCellAnchor>
    <xdr:from>
      <xdr:col>23</xdr:col>
      <xdr:colOff>133350</xdr:colOff>
      <xdr:row>7</xdr:row>
      <xdr:rowOff>120803</xdr:rowOff>
    </xdr:from>
    <xdr:to>
      <xdr:col>46</xdr:col>
      <xdr:colOff>85725</xdr:colOff>
      <xdr:row>10</xdr:row>
      <xdr:rowOff>158903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C55EDD8-0D81-4A50-AC6D-FFD643BA825B}"/>
            </a:ext>
          </a:extLst>
        </xdr:cNvPr>
        <xdr:cNvSpPr/>
      </xdr:nvSpPr>
      <xdr:spPr>
        <a:xfrm>
          <a:off x="4514850" y="1454303"/>
          <a:ext cx="4333875" cy="609600"/>
        </a:xfrm>
        <a:prstGeom prst="rect">
          <a:avLst/>
        </a:prstGeom>
        <a:noFill/>
        <a:ln>
          <a:noFill/>
        </a:ln>
        <a:effectLst>
          <a:outerShdw dist="38100" dir="2700000" algn="ctr" rotWithShape="0">
            <a:srgbClr val="0000FF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 b="1">
              <a:solidFill>
                <a:srgbClr val="FFFFFF"/>
              </a:solidFill>
              <a:latin typeface="+mn-lt"/>
            </a:rPr>
            <a:t>Auto Credit Approval</a:t>
          </a:r>
        </a:p>
      </xdr:txBody>
    </xdr:sp>
    <xdr:clientData/>
  </xdr:twoCellAnchor>
  <xdr:twoCellAnchor>
    <xdr:from>
      <xdr:col>16</xdr:col>
      <xdr:colOff>62249</xdr:colOff>
      <xdr:row>8</xdr:row>
      <xdr:rowOff>34636</xdr:rowOff>
    </xdr:from>
    <xdr:to>
      <xdr:col>24</xdr:col>
      <xdr:colOff>30399</xdr:colOff>
      <xdr:row>11</xdr:row>
      <xdr:rowOff>72736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483BE4B-6D4B-4432-9E12-4A092DEE1990}"/>
            </a:ext>
          </a:extLst>
        </xdr:cNvPr>
        <xdr:cNvSpPr/>
      </xdr:nvSpPr>
      <xdr:spPr>
        <a:xfrm rot="18900000">
          <a:off x="3110249" y="1558636"/>
          <a:ext cx="1492150" cy="609600"/>
        </a:xfrm>
        <a:prstGeom prst="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400" b="1">
              <a:ln>
                <a:solidFill>
                  <a:srgbClr val="FF0000">
                    <a:alpha val="23000"/>
                  </a:srgbClr>
                </a:solidFill>
              </a:ln>
              <a:solidFill>
                <a:srgbClr val="FF0000">
                  <a:alpha val="12000"/>
                </a:srgbClr>
              </a:solidFill>
              <a:effectLst>
                <a:outerShdw blurRad="190500" algn="ctr" rotWithShape="0">
                  <a:srgbClr val="000000">
                    <a:alpha val="90000"/>
                  </a:srgb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</a:rPr>
            <a:t>ACA</a:t>
          </a:r>
        </a:p>
      </xdr:txBody>
    </xdr:sp>
    <xdr:clientData/>
  </xdr:twoCellAnchor>
  <xdr:twoCellAnchor>
    <xdr:from>
      <xdr:col>23</xdr:col>
      <xdr:colOff>0</xdr:colOff>
      <xdr:row>11</xdr:row>
      <xdr:rowOff>152400</xdr:rowOff>
    </xdr:from>
    <xdr:to>
      <xdr:col>32</xdr:col>
      <xdr:colOff>180975</xdr:colOff>
      <xdr:row>13</xdr:row>
      <xdr:rowOff>19050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DCA63434-E5D5-423B-AB42-8AF2345F00BB}"/>
            </a:ext>
          </a:extLst>
        </xdr:cNvPr>
        <xdr:cNvSpPr/>
      </xdr:nvSpPr>
      <xdr:spPr>
        <a:xfrm>
          <a:off x="4381500" y="2247900"/>
          <a:ext cx="1895475" cy="247650"/>
        </a:xfrm>
        <a:prstGeom prst="rect">
          <a:avLst/>
        </a:prstGeom>
        <a:noFill/>
        <a:ln w="38100">
          <a:solidFill>
            <a:srgbClr val="0000FF">
              <a:alpha val="78000"/>
            </a:srgbClr>
          </a:solidFill>
          <a:prstDash val="solid"/>
        </a:ln>
        <a:effectLst>
          <a:outerShdw blurRad="50800" dist="38100" dir="2700000" algn="tl" rotWithShape="0">
            <a:prstClr val="black">
              <a:alpha val="67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9525</xdr:colOff>
      <xdr:row>14</xdr:row>
      <xdr:rowOff>9525</xdr:rowOff>
    </xdr:from>
    <xdr:to>
      <xdr:col>23</xdr:col>
      <xdr:colOff>57151</xdr:colOff>
      <xdr:row>22</xdr:row>
      <xdr:rowOff>0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AB7278A8-02B3-4962-89E4-579DE87AAE88}"/>
            </a:ext>
          </a:extLst>
        </xdr:cNvPr>
        <xdr:cNvSpPr/>
      </xdr:nvSpPr>
      <xdr:spPr>
        <a:xfrm>
          <a:off x="3438525" y="2676525"/>
          <a:ext cx="1000126" cy="1514475"/>
        </a:xfrm>
        <a:prstGeom prst="rightArrow">
          <a:avLst>
            <a:gd name="adj1" fmla="val 51258"/>
            <a:gd name="adj2" fmla="val 56797"/>
          </a:avLst>
        </a:prstGeom>
        <a:gradFill>
          <a:gsLst>
            <a:gs pos="0">
              <a:schemeClr val="bg1">
                <a:alpha val="23000"/>
              </a:schemeClr>
            </a:gs>
            <a:gs pos="100000">
              <a:srgbClr val="0000FF">
                <a:alpha val="45000"/>
              </a:srgbClr>
            </a:gs>
            <a:gs pos="25000">
              <a:schemeClr val="accent5">
                <a:lumMod val="40000"/>
                <a:lumOff val="60000"/>
                <a:alpha val="45000"/>
              </a:schemeClr>
            </a:gs>
          </a:gsLst>
          <a:lin ang="0" scaled="0"/>
        </a:gradFill>
        <a:ln w="952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152400</xdr:colOff>
      <xdr:row>14</xdr:row>
      <xdr:rowOff>9525</xdr:rowOff>
    </xdr:from>
    <xdr:to>
      <xdr:col>29</xdr:col>
      <xdr:colOff>9526</xdr:colOff>
      <xdr:row>22</xdr:row>
      <xdr:rowOff>0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F87BAE5A-229C-4947-8E29-F9C6C4EEC362}"/>
            </a:ext>
          </a:extLst>
        </xdr:cNvPr>
        <xdr:cNvSpPr/>
      </xdr:nvSpPr>
      <xdr:spPr>
        <a:xfrm>
          <a:off x="4533900" y="2676525"/>
          <a:ext cx="1000126" cy="1514475"/>
        </a:xfrm>
        <a:prstGeom prst="rightArrow">
          <a:avLst>
            <a:gd name="adj1" fmla="val 51258"/>
            <a:gd name="adj2" fmla="val 56797"/>
          </a:avLst>
        </a:prstGeom>
        <a:gradFill>
          <a:gsLst>
            <a:gs pos="0">
              <a:schemeClr val="bg1">
                <a:alpha val="23000"/>
              </a:schemeClr>
            </a:gs>
            <a:gs pos="100000">
              <a:srgbClr val="FF0000">
                <a:alpha val="45000"/>
              </a:srgbClr>
            </a:gs>
            <a:gs pos="18000">
              <a:schemeClr val="accent2">
                <a:lumMod val="20000"/>
                <a:lumOff val="80000"/>
                <a:alpha val="45000"/>
              </a:schemeClr>
            </a:gs>
          </a:gsLst>
          <a:lin ang="0" scaled="0"/>
        </a:gradFill>
        <a:ln w="952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16</xdr:row>
      <xdr:rowOff>0</xdr:rowOff>
    </xdr:from>
    <xdr:to>
      <xdr:col>20</xdr:col>
      <xdr:colOff>28576</xdr:colOff>
      <xdr:row>25</xdr:row>
      <xdr:rowOff>66675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717FF2B-A194-4C2F-B24B-ACB982EED160}"/>
            </a:ext>
          </a:extLst>
        </xdr:cNvPr>
        <xdr:cNvCxnSpPr/>
      </xdr:nvCxnSpPr>
      <xdr:spPr>
        <a:xfrm flipH="1">
          <a:off x="2667000" y="3048000"/>
          <a:ext cx="1171576" cy="1781175"/>
        </a:xfrm>
        <a:prstGeom prst="straightConnector1">
          <a:avLst/>
        </a:prstGeom>
        <a:ln w="63500">
          <a:solidFill>
            <a:srgbClr val="0000CC">
              <a:alpha val="45000"/>
            </a:srgbClr>
          </a:solidFill>
          <a:headEnd type="oval" w="sm" len="sm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0</xdr:rowOff>
    </xdr:from>
    <xdr:to>
      <xdr:col>11</xdr:col>
      <xdr:colOff>10668</xdr:colOff>
      <xdr:row>13</xdr:row>
      <xdr:rowOff>10668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50747FE-850C-4F2E-AAD5-2C2E22B346E9}"/>
            </a:ext>
          </a:extLst>
        </xdr:cNvPr>
        <xdr:cNvSpPr/>
      </xdr:nvSpPr>
      <xdr:spPr>
        <a:xfrm>
          <a:off x="1905000" y="2286000"/>
          <a:ext cx="201168" cy="201168"/>
        </a:xfrm>
        <a:prstGeom prst="rect">
          <a:avLst/>
        </a:prstGeom>
        <a:solidFill>
          <a:schemeClr val="tx1"/>
        </a:solidFill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5</a:t>
          </a:r>
        </a:p>
      </xdr:txBody>
    </xdr:sp>
    <xdr:clientData/>
  </xdr:twoCellAnchor>
  <xdr:twoCellAnchor>
    <xdr:from>
      <xdr:col>46</xdr:col>
      <xdr:colOff>0</xdr:colOff>
      <xdr:row>3</xdr:row>
      <xdr:rowOff>0</xdr:rowOff>
    </xdr:from>
    <xdr:to>
      <xdr:col>47</xdr:col>
      <xdr:colOff>10668</xdr:colOff>
      <xdr:row>4</xdr:row>
      <xdr:rowOff>10668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25EEA176-EEF6-4CD0-A092-C8335740C661}"/>
            </a:ext>
          </a:extLst>
        </xdr:cNvPr>
        <xdr:cNvSpPr/>
      </xdr:nvSpPr>
      <xdr:spPr>
        <a:xfrm>
          <a:off x="8763000" y="571500"/>
          <a:ext cx="201168" cy="201168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190500" algn="tl" rotWithShape="0">
            <a:schemeClr val="tx1">
              <a:alpha val="9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1</a:t>
          </a:r>
        </a:p>
      </xdr:txBody>
    </xdr:sp>
    <xdr:clientData/>
  </xdr:twoCellAnchor>
  <xdr:twoCellAnchor>
    <xdr:from>
      <xdr:col>49</xdr:col>
      <xdr:colOff>0</xdr:colOff>
      <xdr:row>3</xdr:row>
      <xdr:rowOff>0</xdr:rowOff>
    </xdr:from>
    <xdr:to>
      <xdr:col>50</xdr:col>
      <xdr:colOff>10668</xdr:colOff>
      <xdr:row>4</xdr:row>
      <xdr:rowOff>10668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8BA85EB3-EC61-48D4-B7B6-36D144E47F1F}"/>
            </a:ext>
          </a:extLst>
        </xdr:cNvPr>
        <xdr:cNvSpPr/>
      </xdr:nvSpPr>
      <xdr:spPr>
        <a:xfrm>
          <a:off x="9334500" y="571500"/>
          <a:ext cx="201168" cy="201168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190500" algn="tl" rotWithShape="0">
            <a:schemeClr val="tx1">
              <a:alpha val="9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2</a:t>
          </a:r>
        </a:p>
      </xdr:txBody>
    </xdr:sp>
    <xdr:clientData/>
  </xdr:twoCellAnchor>
  <xdr:twoCellAnchor>
    <xdr:from>
      <xdr:col>52</xdr:col>
      <xdr:colOff>0</xdr:colOff>
      <xdr:row>3</xdr:row>
      <xdr:rowOff>0</xdr:rowOff>
    </xdr:from>
    <xdr:to>
      <xdr:col>53</xdr:col>
      <xdr:colOff>10668</xdr:colOff>
      <xdr:row>4</xdr:row>
      <xdr:rowOff>10668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F0B31E8A-DA84-4F20-AF3E-E2929DDD1562}"/>
            </a:ext>
          </a:extLst>
        </xdr:cNvPr>
        <xdr:cNvSpPr/>
      </xdr:nvSpPr>
      <xdr:spPr>
        <a:xfrm>
          <a:off x="9906000" y="571500"/>
          <a:ext cx="201168" cy="201168"/>
        </a:xfrm>
        <a:prstGeom prst="rect">
          <a:avLst/>
        </a:prstGeom>
        <a:solidFill>
          <a:schemeClr val="tx1"/>
        </a:solidFill>
        <a:ln>
          <a:noFill/>
        </a:ln>
        <a:effectLst>
          <a:outerShdw blurRad="190500" algn="tl" rotWithShape="0">
            <a:schemeClr val="tx1">
              <a:alpha val="9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 b="1">
              <a:solidFill>
                <a:schemeClr val="bg1"/>
              </a:solidFill>
            </a:rPr>
            <a:t>3</a:t>
          </a:r>
        </a:p>
      </xdr:txBody>
    </xdr:sp>
    <xdr:clientData/>
  </xdr:twoCellAnchor>
  <xdr:twoCellAnchor editAs="oneCell">
    <xdr:from>
      <xdr:col>2</xdr:col>
      <xdr:colOff>152400</xdr:colOff>
      <xdr:row>27</xdr:row>
      <xdr:rowOff>152400</xdr:rowOff>
    </xdr:from>
    <xdr:to>
      <xdr:col>59</xdr:col>
      <xdr:colOff>93900</xdr:colOff>
      <xdr:row>61</xdr:row>
      <xdr:rowOff>27781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8387510-5114-4016-94E0-D2E172E1D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5295900"/>
          <a:ext cx="10800000" cy="635238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3</xdr:col>
      <xdr:colOff>114300</xdr:colOff>
      <xdr:row>28</xdr:row>
      <xdr:rowOff>114300</xdr:rowOff>
    </xdr:from>
    <xdr:to>
      <xdr:col>60</xdr:col>
      <xdr:colOff>55800</xdr:colOff>
      <xdr:row>61</xdr:row>
      <xdr:rowOff>180181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9EA2AC7-3119-4D19-B125-8E1B18079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48300"/>
          <a:ext cx="10800000" cy="635238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>
    <xdr:from>
      <xdr:col>57</xdr:col>
      <xdr:colOff>123825</xdr:colOff>
      <xdr:row>9</xdr:row>
      <xdr:rowOff>9526</xdr:rowOff>
    </xdr:from>
    <xdr:to>
      <xdr:col>60</xdr:col>
      <xdr:colOff>66674</xdr:colOff>
      <xdr:row>15</xdr:row>
      <xdr:rowOff>28574</xdr:rowOff>
    </xdr:to>
    <xdr:sp macro="" textlink="">
      <xdr:nvSpPr>
        <xdr:cNvPr id="25" name="Arrow: Right 24">
          <a:extLst>
            <a:ext uri="{FF2B5EF4-FFF2-40B4-BE49-F238E27FC236}">
              <a16:creationId xmlns:a16="http://schemas.microsoft.com/office/drawing/2014/main" id="{95BC64CD-24B1-4122-9069-BF054DB7657F}"/>
            </a:ext>
          </a:extLst>
        </xdr:cNvPr>
        <xdr:cNvSpPr/>
      </xdr:nvSpPr>
      <xdr:spPr>
        <a:xfrm rot="5400000">
          <a:off x="10658476" y="2047875"/>
          <a:ext cx="1162048" cy="514349"/>
        </a:xfrm>
        <a:prstGeom prst="rightArrow">
          <a:avLst>
            <a:gd name="adj1" fmla="val 51258"/>
            <a:gd name="adj2" fmla="val 56797"/>
          </a:avLst>
        </a:prstGeom>
        <a:gradFill>
          <a:gsLst>
            <a:gs pos="0">
              <a:schemeClr val="bg1">
                <a:alpha val="23000"/>
              </a:schemeClr>
            </a:gs>
            <a:gs pos="100000">
              <a:srgbClr val="FF0000">
                <a:alpha val="45000"/>
              </a:srgbClr>
            </a:gs>
            <a:gs pos="18000">
              <a:schemeClr val="accent2">
                <a:lumMod val="20000"/>
                <a:lumOff val="80000"/>
                <a:alpha val="45000"/>
              </a:schemeClr>
            </a:gs>
          </a:gsLst>
          <a:lin ang="0" scaled="0"/>
        </a:gradFill>
        <a:ln w="952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133350</xdr:colOff>
      <xdr:row>9</xdr:row>
      <xdr:rowOff>9527</xdr:rowOff>
    </xdr:from>
    <xdr:to>
      <xdr:col>64</xdr:col>
      <xdr:colOff>76199</xdr:colOff>
      <xdr:row>15</xdr:row>
      <xdr:rowOff>28575</xdr:rowOff>
    </xdr:to>
    <xdr:sp macro="" textlink="">
      <xdr:nvSpPr>
        <xdr:cNvPr id="26" name="Arrow: Right 25">
          <a:extLst>
            <a:ext uri="{FF2B5EF4-FFF2-40B4-BE49-F238E27FC236}">
              <a16:creationId xmlns:a16="http://schemas.microsoft.com/office/drawing/2014/main" id="{F9CACFD8-6188-4B4A-8FF8-29D9BF311831}"/>
            </a:ext>
          </a:extLst>
        </xdr:cNvPr>
        <xdr:cNvSpPr/>
      </xdr:nvSpPr>
      <xdr:spPr>
        <a:xfrm rot="5400000">
          <a:off x="11430001" y="2047876"/>
          <a:ext cx="1162048" cy="514349"/>
        </a:xfrm>
        <a:prstGeom prst="rightArrow">
          <a:avLst>
            <a:gd name="adj1" fmla="val 51258"/>
            <a:gd name="adj2" fmla="val 56797"/>
          </a:avLst>
        </a:prstGeom>
        <a:gradFill>
          <a:gsLst>
            <a:gs pos="0">
              <a:schemeClr val="bg1">
                <a:alpha val="23000"/>
              </a:schemeClr>
            </a:gs>
            <a:gs pos="100000">
              <a:srgbClr val="0000FF">
                <a:alpha val="45000"/>
              </a:srgbClr>
            </a:gs>
            <a:gs pos="18000">
              <a:schemeClr val="bg1">
                <a:lumMod val="20000"/>
                <a:lumOff val="80000"/>
                <a:alpha val="45000"/>
              </a:schemeClr>
            </a:gs>
          </a:gsLst>
          <a:lin ang="0" scaled="0"/>
        </a:gradFill>
        <a:ln w="952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37539</xdr:colOff>
      <xdr:row>16</xdr:row>
      <xdr:rowOff>143436</xdr:rowOff>
    </xdr:from>
    <xdr:to>
      <xdr:col>56</xdr:col>
      <xdr:colOff>48745</xdr:colOff>
      <xdr:row>24</xdr:row>
      <xdr:rowOff>20170</xdr:rowOff>
    </xdr:to>
    <xdr:sp macro="" textlink="">
      <xdr:nvSpPr>
        <xdr:cNvPr id="27" name="Arrow: Up-Down 26">
          <a:extLst>
            <a:ext uri="{FF2B5EF4-FFF2-40B4-BE49-F238E27FC236}">
              <a16:creationId xmlns:a16="http://schemas.microsoft.com/office/drawing/2014/main" id="{3EA39DA0-37E6-41C6-9AE2-9BABA830C541}"/>
            </a:ext>
          </a:extLst>
        </xdr:cNvPr>
        <xdr:cNvSpPr/>
      </xdr:nvSpPr>
      <xdr:spPr>
        <a:xfrm rot="5400000">
          <a:off x="8963025" y="2838450"/>
          <a:ext cx="1400734" cy="2106706"/>
        </a:xfrm>
        <a:prstGeom prst="upDownArrow">
          <a:avLst>
            <a:gd name="adj1" fmla="val 50000"/>
            <a:gd name="adj2" fmla="val 36171"/>
          </a:avLst>
        </a:prstGeom>
        <a:gradFill>
          <a:gsLst>
            <a:gs pos="0">
              <a:srgbClr val="0000FF">
                <a:alpha val="45000"/>
              </a:srgbClr>
            </a:gs>
            <a:gs pos="51000">
              <a:schemeClr val="bg1">
                <a:alpha val="23000"/>
              </a:schemeClr>
            </a:gs>
            <a:gs pos="49000">
              <a:schemeClr val="bg1">
                <a:alpha val="23000"/>
              </a:schemeClr>
            </a:gs>
            <a:gs pos="100000">
              <a:srgbClr val="0000FF">
                <a:alpha val="45000"/>
              </a:srgbClr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19</xdr:col>
      <xdr:colOff>56762</xdr:colOff>
      <xdr:row>18</xdr:row>
      <xdr:rowOff>190071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6AEEA0B-AC5C-4E4A-984B-6C0B66A7E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90500"/>
          <a:ext cx="3104762" cy="342857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23</xdr:col>
      <xdr:colOff>0</xdr:colOff>
      <xdr:row>1</xdr:row>
      <xdr:rowOff>0</xdr:rowOff>
    </xdr:from>
    <xdr:to>
      <xdr:col>39</xdr:col>
      <xdr:colOff>56762</xdr:colOff>
      <xdr:row>18</xdr:row>
      <xdr:rowOff>190071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1AA0DCC-4E4B-FA03-0986-B1301AF73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190500"/>
          <a:ext cx="3104762" cy="342857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43</xdr:col>
      <xdr:colOff>0</xdr:colOff>
      <xdr:row>1</xdr:row>
      <xdr:rowOff>0</xdr:rowOff>
    </xdr:from>
    <xdr:to>
      <xdr:col>59</xdr:col>
      <xdr:colOff>56762</xdr:colOff>
      <xdr:row>18</xdr:row>
      <xdr:rowOff>190071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C3D87B2-B871-361C-B5C7-099FA9A21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190500"/>
          <a:ext cx="3104762" cy="342857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63</xdr:col>
      <xdr:colOff>0</xdr:colOff>
      <xdr:row>1</xdr:row>
      <xdr:rowOff>0</xdr:rowOff>
    </xdr:from>
    <xdr:to>
      <xdr:col>79</xdr:col>
      <xdr:colOff>56762</xdr:colOff>
      <xdr:row>18</xdr:row>
      <xdr:rowOff>190071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D020000-8812-F48F-A726-AF0FF044A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01500" y="190500"/>
          <a:ext cx="3104762" cy="342857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19</xdr:col>
      <xdr:colOff>56762</xdr:colOff>
      <xdr:row>37</xdr:row>
      <xdr:rowOff>190071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DA0EFBA-6651-99BC-D82F-276534F21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1500" y="3810000"/>
          <a:ext cx="3104762" cy="342857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39</xdr:col>
      <xdr:colOff>56762</xdr:colOff>
      <xdr:row>37</xdr:row>
      <xdr:rowOff>190071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3BFFE95-DA35-C95F-3817-7D89DF34E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81500" y="3810000"/>
          <a:ext cx="3104762" cy="342857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43</xdr:col>
      <xdr:colOff>0</xdr:colOff>
      <xdr:row>20</xdr:row>
      <xdr:rowOff>0</xdr:rowOff>
    </xdr:from>
    <xdr:to>
      <xdr:col>59</xdr:col>
      <xdr:colOff>56762</xdr:colOff>
      <xdr:row>37</xdr:row>
      <xdr:rowOff>190071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F3D9B5A-9B38-E9A6-08D5-0F43240A3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91500" y="3810000"/>
          <a:ext cx="3104762" cy="342857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teams.microsoft.com/l/message/19:27889f5f-8363-4054-bc62-5d210980d794_f57b8c00-4882-4d7c-a3b9-0ecf369ec9ad@unq.gbl.spaces/1724814827415?context=%7B%22contextType%22%3A%22chat%22%7D" TargetMode="External"/><Relationship Id="rId1" Type="http://schemas.openxmlformats.org/officeDocument/2006/relationships/hyperlink" Target="https://teams.microsoft.com/l/message/19:27889f5f-8363-4054-bc62-5d210980d794_f57b8c00-4882-4d7c-a3b9-0ecf369ec9ad@unq.gbl.spaces/1724809864776?context=%7B%22contextType%22%3A%22chat%22%7D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teams.microsoft.com/l/message/19:05e04ef6-a8c9-48db-8065-061fa260292c_f57b8c00-4882-4d7c-a3b9-0ecf369ec9ad@unq.gbl.spaces/1724912583433?context=%7B%22contextType%22%3A%22chat%22%7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s.microsoft.com/l/message/19:27889f5f-8363-4054-bc62-5d210980d794_f57b8c00-4882-4d7c-a3b9-0ecf369ec9ad@unq.gbl.spaces/1724896037038?context=%7B%22contextType%22%3A%22chat%22%7D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s://teams.microsoft.com/l/message/19:49cf2ae5-cd49-4fef-8bf3-18b80a6ae08e_c869a345-f176-4ecc-a5d1-ed669c946231@unq.gbl.spaces/1724988299336?context=%7B%22contextType%22%3A%22chat%22%7D" TargetMode="External"/><Relationship Id="rId1" Type="http://schemas.openxmlformats.org/officeDocument/2006/relationships/hyperlink" Target="https://teams.microsoft.com/l/message/19:05e04ef6-a8c9-48db-8065-061fa260292c_f57b8c00-4882-4d7c-a3b9-0ecf369ec9ad@unq.gbl.spaces/1725000021240?context=%7B%22contextType%22%3A%22chat%22%7D" TargetMode="External"/><Relationship Id="rId6" Type="http://schemas.openxmlformats.org/officeDocument/2006/relationships/hyperlink" Target="https://teams.microsoft.com/l/message/19:27889f5f-8363-4054-bc62-5d210980d794_c869a345-f176-4ecc-a5d1-ed669c946231@unq.gbl.spaces/1731465416853?context=%7B%22contextType%22%3A%22chat%22%7D" TargetMode="External"/><Relationship Id="rId5" Type="http://schemas.openxmlformats.org/officeDocument/2006/relationships/hyperlink" Target="https://teams.microsoft.com/l/message/19:ea9129dd-a8f6-49df-b3b3-b24bece85c93_f57b8c00-4882-4d7c-a3b9-0ecf369ec9ad@unq.gbl.spaces/1725000382143?context=%7B%22contextType%22%3A%22chat%22%7D" TargetMode="External"/><Relationship Id="rId4" Type="http://schemas.openxmlformats.org/officeDocument/2006/relationships/hyperlink" Target="https://teams.microsoft.com/l/message/19:27889f5f-8363-4054-bc62-5d210980d794_f57b8c00-4882-4d7c-a3b9-0ecf369ec9ad@unq.gbl.spaces/1724905760695?context=%7B%22contextType%22%3A%22chat%22%7D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8F9F1-4590-4487-9BE7-967CF50B93CD}">
  <dimension ref="B2"/>
  <sheetViews>
    <sheetView zoomScale="85" zoomScaleNormal="85" workbookViewId="0">
      <selection activeCell="AZ42" sqref="AZ42"/>
    </sheetView>
  </sheetViews>
  <sheetFormatPr defaultColWidth="2.85546875" defaultRowHeight="15" x14ac:dyDescent="0.25"/>
  <cols>
    <col min="1" max="16384" width="2.85546875" style="3"/>
  </cols>
  <sheetData>
    <row r="2" spans="2:2" x14ac:dyDescent="0.25">
      <c r="B2" s="1" t="s">
        <v>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D3EB-1367-4112-B02A-EE83BC2CFFDD}">
  <dimension ref="B2:BR188"/>
  <sheetViews>
    <sheetView topLeftCell="A35" zoomScale="85" zoomScaleNormal="85" workbookViewId="0">
      <selection activeCell="E75" sqref="E75"/>
    </sheetView>
  </sheetViews>
  <sheetFormatPr defaultColWidth="2.85546875" defaultRowHeight="15" x14ac:dyDescent="0.25"/>
  <cols>
    <col min="1" max="16384" width="2.85546875" style="3"/>
  </cols>
  <sheetData>
    <row r="2" spans="2:44" x14ac:dyDescent="0.25">
      <c r="B2" s="1" t="s">
        <v>158</v>
      </c>
    </row>
    <row r="4" spans="2:44" x14ac:dyDescent="0.25">
      <c r="C4" s="21">
        <v>0</v>
      </c>
      <c r="E4" s="1" t="s">
        <v>159</v>
      </c>
    </row>
    <row r="5" spans="2:44" x14ac:dyDescent="0.25">
      <c r="E5" s="3" t="s">
        <v>80</v>
      </c>
    </row>
    <row r="7" spans="2:44" x14ac:dyDescent="0.25">
      <c r="E7" s="22" t="s">
        <v>160</v>
      </c>
    </row>
    <row r="8" spans="2:44" x14ac:dyDescent="0.25">
      <c r="E8" t="s">
        <v>161</v>
      </c>
    </row>
    <row r="9" spans="2:44" x14ac:dyDescent="0.25">
      <c r="E9"/>
    </row>
    <row r="10" spans="2:44" x14ac:dyDescent="0.25">
      <c r="AR10"/>
    </row>
    <row r="20" spans="5:44" x14ac:dyDescent="0.25">
      <c r="AR20" s="3" t="s">
        <v>108</v>
      </c>
    </row>
    <row r="21" spans="5:44" x14ac:dyDescent="0.25">
      <c r="AR21" s="34" t="s">
        <v>162</v>
      </c>
    </row>
    <row r="31" spans="5:44" x14ac:dyDescent="0.25">
      <c r="E31" s="3" t="s">
        <v>108</v>
      </c>
    </row>
    <row r="32" spans="5:44" x14ac:dyDescent="0.25">
      <c r="E32" s="34" t="s">
        <v>162</v>
      </c>
    </row>
    <row r="34" spans="5:53" x14ac:dyDescent="0.25">
      <c r="E34" s="3" t="s">
        <v>63</v>
      </c>
      <c r="U34" s="13" t="s">
        <v>67</v>
      </c>
      <c r="AI34" s="3" t="s">
        <v>70</v>
      </c>
    </row>
    <row r="35" spans="5:53" x14ac:dyDescent="0.25">
      <c r="E35" s="3" t="s">
        <v>64</v>
      </c>
      <c r="U35" s="13" t="s">
        <v>68</v>
      </c>
      <c r="AI35" s="3" t="s">
        <v>71</v>
      </c>
    </row>
    <row r="36" spans="5:53" x14ac:dyDescent="0.25">
      <c r="E36" s="3" t="s">
        <v>65</v>
      </c>
      <c r="U36" s="13" t="s">
        <v>69</v>
      </c>
      <c r="AI36" s="3" t="s">
        <v>72</v>
      </c>
    </row>
    <row r="38" spans="5:53" x14ac:dyDescent="0.25">
      <c r="E38" s="14" t="s">
        <v>1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N38" s="14" t="s">
        <v>1</v>
      </c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</row>
    <row r="39" spans="5:53" x14ac:dyDescent="0.25">
      <c r="E39" s="14" t="s">
        <v>42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N39" s="14" t="s">
        <v>42</v>
      </c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</row>
    <row r="40" spans="5:53" x14ac:dyDescent="0.25">
      <c r="E40" s="14" t="s">
        <v>46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N40" s="14" t="s">
        <v>46</v>
      </c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</row>
    <row r="41" spans="5:53" x14ac:dyDescent="0.25">
      <c r="E41" s="24" t="s">
        <v>27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N41" s="14" t="s">
        <v>45</v>
      </c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</row>
    <row r="42" spans="5:53" x14ac:dyDescent="0.25">
      <c r="E42" s="14" t="s">
        <v>39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N42" s="14" t="s">
        <v>47</v>
      </c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</row>
    <row r="43" spans="5:53" x14ac:dyDescent="0.25">
      <c r="E43" s="14" t="s">
        <v>45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N43" s="14" t="s">
        <v>30</v>
      </c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</row>
    <row r="44" spans="5:53" x14ac:dyDescent="0.25">
      <c r="E44" s="24" t="s">
        <v>47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N44" s="14" t="s">
        <v>31</v>
      </c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</row>
    <row r="45" spans="5:53" x14ac:dyDescent="0.25">
      <c r="E45" s="14" t="s">
        <v>30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N45" s="14" t="s">
        <v>48</v>
      </c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</row>
    <row r="46" spans="5:53" x14ac:dyDescent="0.25">
      <c r="E46" s="24" t="s">
        <v>31</v>
      </c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N46" s="14" t="s">
        <v>85</v>
      </c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</row>
    <row r="47" spans="5:53" x14ac:dyDescent="0.25">
      <c r="E47" s="14" t="s">
        <v>48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N47" s="14" t="s">
        <v>94</v>
      </c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</row>
    <row r="48" spans="5:53" x14ac:dyDescent="0.25">
      <c r="E48" s="14" t="s">
        <v>49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N48" s="14" t="s">
        <v>95</v>
      </c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</row>
    <row r="49" spans="5:60" x14ac:dyDescent="0.25">
      <c r="E49" s="14" t="s">
        <v>54</v>
      </c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N49" s="14" t="s">
        <v>32</v>
      </c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</row>
    <row r="50" spans="5:60" x14ac:dyDescent="0.25">
      <c r="E50" s="14" t="s">
        <v>55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N50" s="14" t="s">
        <v>163</v>
      </c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</row>
    <row r="51" spans="5:60" x14ac:dyDescent="0.25">
      <c r="E51" s="14" t="s">
        <v>60</v>
      </c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 spans="5:60" x14ac:dyDescent="0.25">
      <c r="E52" s="14" t="s">
        <v>61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N52" s="16" t="s">
        <v>21</v>
      </c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</row>
    <row r="53" spans="5:60" x14ac:dyDescent="0.25">
      <c r="E53" s="14" t="s">
        <v>62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N53" s="16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</row>
    <row r="54" spans="5:60" x14ac:dyDescent="0.25">
      <c r="E54" s="14" t="s">
        <v>155</v>
      </c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N54" s="16" t="s">
        <v>38</v>
      </c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</row>
    <row r="55" spans="5:60" x14ac:dyDescent="0.25">
      <c r="E55" s="14" t="s">
        <v>36</v>
      </c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N55" s="16" t="s">
        <v>22</v>
      </c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</row>
    <row r="56" spans="5:60" x14ac:dyDescent="0.25">
      <c r="E56" s="14" t="s">
        <v>40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N56" s="16" t="s">
        <v>164</v>
      </c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</row>
    <row r="57" spans="5:60" x14ac:dyDescent="0.25">
      <c r="E57" s="14" t="s">
        <v>41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N57" s="16" t="s">
        <v>165</v>
      </c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</row>
    <row r="58" spans="5:60" x14ac:dyDescent="0.25">
      <c r="E58" s="14" t="s">
        <v>32</v>
      </c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N58" s="16" t="s">
        <v>93</v>
      </c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</row>
    <row r="59" spans="5:60" x14ac:dyDescent="0.25">
      <c r="E59" s="14" t="s">
        <v>51</v>
      </c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N59" s="16" t="s">
        <v>166</v>
      </c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</row>
    <row r="60" spans="5:60" x14ac:dyDescent="0.25">
      <c r="E60" s="14" t="s">
        <v>50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N60" s="16" t="s">
        <v>167</v>
      </c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</row>
    <row r="61" spans="5:60" x14ac:dyDescent="0.25">
      <c r="E61" s="14" t="s">
        <v>53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N61" s="16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</row>
    <row r="62" spans="5:60" x14ac:dyDescent="0.25">
      <c r="E62" s="14" t="s">
        <v>52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N62" s="16" t="s">
        <v>26</v>
      </c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</row>
    <row r="63" spans="5:60" x14ac:dyDescent="0.25">
      <c r="E63" s="14" t="s">
        <v>145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N63" s="16" t="s">
        <v>23</v>
      </c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</row>
    <row r="64" spans="5:60" x14ac:dyDescent="0.25">
      <c r="E64" s="18" t="s">
        <v>96</v>
      </c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6" spans="5:32" x14ac:dyDescent="0.25">
      <c r="E66" s="14" t="s">
        <v>18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</row>
    <row r="67" spans="5:32" x14ac:dyDescent="0.25">
      <c r="E67" s="14" t="s">
        <v>43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</row>
    <row r="68" spans="5:32" x14ac:dyDescent="0.25">
      <c r="E68" s="14" t="s">
        <v>66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</row>
    <row r="69" spans="5:32" x14ac:dyDescent="0.25">
      <c r="E69" s="14" t="s">
        <v>56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</row>
    <row r="71" spans="5:32" x14ac:dyDescent="0.25">
      <c r="E71" s="16" t="s">
        <v>21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</row>
    <row r="72" spans="5:32" x14ac:dyDescent="0.25">
      <c r="E72" s="16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</row>
    <row r="73" spans="5:32" x14ac:dyDescent="0.25">
      <c r="E73" s="16" t="s">
        <v>38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</row>
    <row r="74" spans="5:32" x14ac:dyDescent="0.25">
      <c r="E74" s="16" t="s">
        <v>22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</row>
    <row r="75" spans="5:32" x14ac:dyDescent="0.25">
      <c r="E75" s="16" t="s">
        <v>77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</row>
    <row r="76" spans="5:32" x14ac:dyDescent="0.25">
      <c r="E76" s="16" t="s">
        <v>76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</row>
    <row r="77" spans="5:32" x14ac:dyDescent="0.25">
      <c r="E77" s="16" t="s">
        <v>74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</row>
    <row r="78" spans="5:32" x14ac:dyDescent="0.25">
      <c r="E78" s="16" t="s">
        <v>75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</row>
    <row r="79" spans="5:32" x14ac:dyDescent="0.25">
      <c r="E79" s="19" t="s">
        <v>79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</row>
    <row r="80" spans="5:32" x14ac:dyDescent="0.25">
      <c r="E80" s="16" t="s">
        <v>78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</row>
    <row r="81" spans="5:70" x14ac:dyDescent="0.25">
      <c r="E81" s="16" t="s">
        <v>44</v>
      </c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</row>
    <row r="82" spans="5:70" x14ac:dyDescent="0.25">
      <c r="E82" s="16" t="s">
        <v>73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</row>
    <row r="83" spans="5:70" x14ac:dyDescent="0.25">
      <c r="E83" s="16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</row>
    <row r="84" spans="5:70" x14ac:dyDescent="0.25">
      <c r="E84" s="23" t="s">
        <v>59</v>
      </c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</row>
    <row r="85" spans="5:70" x14ac:dyDescent="0.25">
      <c r="E85" s="23" t="s">
        <v>57</v>
      </c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</row>
    <row r="86" spans="5:70" x14ac:dyDescent="0.25">
      <c r="E86" s="23" t="s">
        <v>58</v>
      </c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</row>
    <row r="87" spans="5:70" x14ac:dyDescent="0.25">
      <c r="E87" s="16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</row>
    <row r="88" spans="5:70" x14ac:dyDescent="0.25">
      <c r="E88" s="16" t="s">
        <v>26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</row>
    <row r="89" spans="5:70" customFormat="1" x14ac:dyDescent="0.25">
      <c r="E89" s="16" t="s">
        <v>23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</row>
    <row r="91" spans="5:70" x14ac:dyDescent="0.25">
      <c r="E91" s="1" t="s">
        <v>3</v>
      </c>
      <c r="BR91" s="1" t="s">
        <v>4</v>
      </c>
    </row>
    <row r="159" spans="5:5" x14ac:dyDescent="0.25">
      <c r="E159" s="22" t="s">
        <v>168</v>
      </c>
    </row>
    <row r="160" spans="5:5" x14ac:dyDescent="0.25">
      <c r="E160" t="s">
        <v>169</v>
      </c>
    </row>
    <row r="161" spans="5:5" x14ac:dyDescent="0.25">
      <c r="E161"/>
    </row>
    <row r="188" spans="3:3" x14ac:dyDescent="0.25">
      <c r="C188" s="4">
        <v>0</v>
      </c>
    </row>
  </sheetData>
  <hyperlinks>
    <hyperlink ref="E7" r:id="rId1" display="https://teams.microsoft.com/l/message/19:27889f5f-8363-4054-bc62-5d210980d794_f57b8c00-4882-4d7c-a3b9-0ecf369ec9ad@unq.gbl.spaces/1724809864776?context=%7B%22contextType%22%3A%22chat%22%7D" xr:uid="{D92EB716-4B83-4E5C-9219-E3CC778E0E16}"/>
    <hyperlink ref="E159" r:id="rId2" display="https://teams.microsoft.com/l/message/19:27889f5f-8363-4054-bc62-5d210980d794_f57b8c00-4882-4d7c-a3b9-0ecf369ec9ad@unq.gbl.spaces/1724814827415?context=%7B%22contextType%22%3A%22chat%22%7D" xr:uid="{01CE572A-0EC3-45A3-8241-0339A4BBC3CC}"/>
  </hyperlink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B8A2-3FCB-432A-B4D7-B0C41F360B39}">
  <dimension ref="B2:BR107"/>
  <sheetViews>
    <sheetView topLeftCell="A5" zoomScale="85" zoomScaleNormal="85" workbookViewId="0">
      <selection activeCell="A28" sqref="A28:XFD48"/>
    </sheetView>
  </sheetViews>
  <sheetFormatPr defaultColWidth="2.85546875" defaultRowHeight="15" x14ac:dyDescent="0.25"/>
  <cols>
    <col min="1" max="16384" width="2.85546875" style="3"/>
  </cols>
  <sheetData>
    <row r="2" spans="2:5" x14ac:dyDescent="0.25">
      <c r="B2" s="1" t="s">
        <v>170</v>
      </c>
    </row>
    <row r="4" spans="2:5" x14ac:dyDescent="0.25">
      <c r="C4" s="21">
        <v>0</v>
      </c>
      <c r="E4" s="1" t="s">
        <v>191</v>
      </c>
    </row>
    <row r="5" spans="2:5" x14ac:dyDescent="0.25">
      <c r="E5" s="3" t="s">
        <v>204</v>
      </c>
    </row>
    <row r="7" spans="2:5" x14ac:dyDescent="0.25">
      <c r="E7" s="22" t="s">
        <v>205</v>
      </c>
    </row>
    <row r="8" spans="2:5" x14ac:dyDescent="0.25">
      <c r="E8" t="s">
        <v>206</v>
      </c>
    </row>
    <row r="9" spans="2:5" x14ac:dyDescent="0.25">
      <c r="E9"/>
    </row>
    <row r="25" spans="5:27" x14ac:dyDescent="0.25">
      <c r="E25" s="1" t="s">
        <v>87</v>
      </c>
      <c r="M25" s="1" t="s">
        <v>3</v>
      </c>
      <c r="W25" s="1" t="s">
        <v>4</v>
      </c>
    </row>
    <row r="26" spans="5:27" x14ac:dyDescent="0.25">
      <c r="E26" s="3" t="s">
        <v>207</v>
      </c>
      <c r="M26" s="3" t="s">
        <v>208</v>
      </c>
      <c r="W26" s="3" t="s">
        <v>209</v>
      </c>
    </row>
    <row r="28" spans="5:27" customFormat="1" x14ac:dyDescent="0.25">
      <c r="E28" s="26" t="s">
        <v>210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spans="5:27" customFormat="1" x14ac:dyDescent="0.25">
      <c r="E29" s="26" t="s">
        <v>211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spans="5:27" customFormat="1" x14ac:dyDescent="0.25">
      <c r="E30" s="26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spans="5:27" customFormat="1" x14ac:dyDescent="0.25">
      <c r="E31" s="26" t="s">
        <v>212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5:27" customFormat="1" x14ac:dyDescent="0.25">
      <c r="E32" s="26" t="s">
        <v>213</v>
      </c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spans="5:70" customFormat="1" x14ac:dyDescent="0.25">
      <c r="E33" s="26" t="s">
        <v>214</v>
      </c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spans="5:70" customFormat="1" x14ac:dyDescent="0.25">
      <c r="E34" s="26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spans="5:70" customFormat="1" x14ac:dyDescent="0.25">
      <c r="E35" s="26" t="s">
        <v>215</v>
      </c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pans="5:70" customFormat="1" x14ac:dyDescent="0.25">
      <c r="E36" s="26" t="s">
        <v>216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pans="5:70" customFormat="1" x14ac:dyDescent="0.25">
      <c r="E37" s="26" t="s">
        <v>217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spans="5:70" customFormat="1" x14ac:dyDescent="0.25">
      <c r="E38" s="26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spans="5:70" customFormat="1" x14ac:dyDescent="0.25">
      <c r="E39" s="26" t="s">
        <v>43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spans="5:70" customFormat="1" x14ac:dyDescent="0.25">
      <c r="E40" s="26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spans="5:70" customFormat="1" x14ac:dyDescent="0.25">
      <c r="E41" s="26" t="s">
        <v>218</v>
      </c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spans="5:70" customFormat="1" x14ac:dyDescent="0.25">
      <c r="E42" s="26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spans="5:70" x14ac:dyDescent="0.25">
      <c r="E43" s="37" t="str">
        <f>"select '" &amp; TRIM(E26) &amp; "' AGREEMENT_NO, '" &amp; TRIM(M26) &amp; "' NPWP_NAME_OLD, '" &amp; TRIM(W26) &amp; "' NPWP_NAME_NEW union all"</f>
        <v>select '0001443/4/01/07/2023' AGREEMENT_NO, 'PT. MEGA INTER TRANSINDO' NPWP_NAME_OLD, 'PT. MEGA INTER DISTRINDO' NPWP_NAME_NEW union all</v>
      </c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</row>
    <row r="44" spans="5:70" x14ac:dyDescent="0.25">
      <c r="E44" s="2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5:70" x14ac:dyDescent="0.25">
      <c r="E45" s="26" t="s">
        <v>219</v>
      </c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</row>
    <row r="46" spans="5:70" x14ac:dyDescent="0.25">
      <c r="E46" s="26" t="s">
        <v>220</v>
      </c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</row>
    <row r="47" spans="5:70" x14ac:dyDescent="0.25">
      <c r="E47" s="26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</row>
    <row r="48" spans="5:70" x14ac:dyDescent="0.25">
      <c r="E48" s="26" t="s">
        <v>221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</row>
    <row r="49" spans="5:70" x14ac:dyDescent="0.25">
      <c r="E49"/>
    </row>
    <row r="50" spans="5:70" x14ac:dyDescent="0.25">
      <c r="E50" s="28" t="s">
        <v>21</v>
      </c>
      <c r="F50" s="29"/>
      <c r="G50" s="29"/>
      <c r="H50" s="29"/>
      <c r="I50" s="29"/>
      <c r="J50" s="29"/>
      <c r="K50" s="29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</row>
    <row r="51" spans="5:70" x14ac:dyDescent="0.25">
      <c r="E51" s="28"/>
      <c r="F51" s="29"/>
      <c r="G51" s="29"/>
      <c r="H51" s="29"/>
      <c r="I51" s="29"/>
      <c r="J51" s="29"/>
      <c r="K51" s="29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</row>
    <row r="52" spans="5:70" x14ac:dyDescent="0.25">
      <c r="E52" s="36" t="str">
        <f>"update IFINOPL.dbo.AGREEMENT_ASSET set NPWP_NAME = '" &amp; TRIM(W26) &amp; "' where AGREEMENT_NO = replace('" &amp; TRIM(E26) &amp; "', '/', '.');"</f>
        <v>update IFINOPL.dbo.AGREEMENT_ASSET set NPWP_NAME = 'PT. MEGA INTER DISTRINDO' where AGREEMENT_NO = replace('0001443/4/01/07/2023', '/', '.');</v>
      </c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/>
      <c r="BO52"/>
      <c r="BP52"/>
      <c r="BQ52"/>
      <c r="BR52"/>
    </row>
    <row r="53" spans="5:70" customFormat="1" x14ac:dyDescent="0.25">
      <c r="E53" s="28"/>
      <c r="F53" s="29"/>
      <c r="G53" s="29"/>
      <c r="H53" s="29"/>
      <c r="I53" s="29"/>
      <c r="J53" s="29"/>
      <c r="K53" s="29"/>
    </row>
    <row r="54" spans="5:70" customFormat="1" x14ac:dyDescent="0.25">
      <c r="E54" s="28" t="s">
        <v>26</v>
      </c>
      <c r="F54" s="29"/>
      <c r="G54" s="29"/>
      <c r="H54" s="29"/>
      <c r="I54" s="29"/>
      <c r="J54" s="29"/>
      <c r="K54" s="29"/>
    </row>
    <row r="55" spans="5:70" customFormat="1" x14ac:dyDescent="0.25">
      <c r="E55" s="28" t="s">
        <v>23</v>
      </c>
      <c r="F55" s="29"/>
      <c r="G55" s="29"/>
      <c r="H55" s="29"/>
      <c r="I55" s="29"/>
      <c r="J55" s="29"/>
      <c r="K55" s="29"/>
    </row>
    <row r="56" spans="5:70" customFormat="1" x14ac:dyDescent="0.25"/>
    <row r="57" spans="5:70" x14ac:dyDescent="0.25">
      <c r="E57" s="1" t="s">
        <v>3</v>
      </c>
      <c r="BR57" s="1" t="s">
        <v>4</v>
      </c>
    </row>
    <row r="58" spans="5:70" customFormat="1" x14ac:dyDescent="0.25"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</row>
    <row r="59" spans="5:70" customFormat="1" x14ac:dyDescent="0.25"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</row>
    <row r="60" spans="5:70" customFormat="1" x14ac:dyDescent="0.25"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</row>
    <row r="61" spans="5:70" customFormat="1" x14ac:dyDescent="0.25"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</row>
    <row r="62" spans="5:70" customFormat="1" x14ac:dyDescent="0.2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</row>
    <row r="63" spans="5:70" customFormat="1" x14ac:dyDescent="0.2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</row>
    <row r="64" spans="5:70" customFormat="1" x14ac:dyDescent="0.2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</row>
    <row r="65" spans="5:70" customFormat="1" x14ac:dyDescent="0.2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</row>
    <row r="107" spans="3:3" x14ac:dyDescent="0.25">
      <c r="C107" s="4">
        <v>0</v>
      </c>
    </row>
  </sheetData>
  <hyperlinks>
    <hyperlink ref="E7" r:id="rId1" display="https://teams.microsoft.com/l/message/19:05e04ef6-a8c9-48db-8065-061fa260292c_f57b8c00-4882-4d7c-a3b9-0ecf369ec9ad@unq.gbl.spaces/1724912583433?context=%7B%22contextType%22%3A%22chat%22%7D" xr:uid="{FD1EBA8D-89EC-42D9-982D-503785C0511A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FD4FD-A26C-46CE-A439-A5662EC23F5E}">
  <dimension ref="B2:CN1021"/>
  <sheetViews>
    <sheetView tabSelected="1" topLeftCell="A283" zoomScale="85" zoomScaleNormal="85" workbookViewId="0">
      <selection activeCell="AV285" sqref="AV285"/>
    </sheetView>
  </sheetViews>
  <sheetFormatPr defaultColWidth="2.85546875" defaultRowHeight="15" x14ac:dyDescent="0.25"/>
  <cols>
    <col min="1" max="16384" width="2.85546875" style="3"/>
  </cols>
  <sheetData>
    <row r="2" spans="2:5" x14ac:dyDescent="0.25">
      <c r="B2" s="1" t="s">
        <v>239</v>
      </c>
    </row>
    <row r="4" spans="2:5" x14ac:dyDescent="0.25">
      <c r="C4" s="21">
        <v>0</v>
      </c>
      <c r="E4" s="1" t="s">
        <v>181</v>
      </c>
    </row>
    <row r="5" spans="2:5" x14ac:dyDescent="0.25">
      <c r="E5" s="3" t="s">
        <v>182</v>
      </c>
    </row>
    <row r="6" spans="2:5" x14ac:dyDescent="0.25">
      <c r="E6" s="1" t="s">
        <v>183</v>
      </c>
    </row>
    <row r="7" spans="2:5" x14ac:dyDescent="0.25">
      <c r="E7" s="3" t="s">
        <v>80</v>
      </c>
    </row>
    <row r="10" spans="2:5" customFormat="1" x14ac:dyDescent="0.25">
      <c r="E10" s="22" t="s">
        <v>172</v>
      </c>
    </row>
    <row r="11" spans="2:5" customFormat="1" x14ac:dyDescent="0.25">
      <c r="E11" t="s">
        <v>173</v>
      </c>
    </row>
    <row r="12" spans="2:5" customFormat="1" x14ac:dyDescent="0.25"/>
    <row r="13" spans="2:5" customFormat="1" x14ac:dyDescent="0.25"/>
    <row r="14" spans="2:5" customFormat="1" x14ac:dyDescent="0.25"/>
    <row r="15" spans="2:5" customFormat="1" x14ac:dyDescent="0.25"/>
    <row r="16" spans="2:5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spans="45:53" customFormat="1" x14ac:dyDescent="0.25"/>
    <row r="34" spans="45:53" customFormat="1" x14ac:dyDescent="0.25"/>
    <row r="35" spans="45:53" customFormat="1" x14ac:dyDescent="0.25">
      <c r="AS35" t="s">
        <v>35</v>
      </c>
      <c r="BA35" t="s">
        <v>178</v>
      </c>
    </row>
    <row r="36" spans="45:53" customFormat="1" x14ac:dyDescent="0.25">
      <c r="AS36" s="2" t="s">
        <v>174</v>
      </c>
      <c r="BA36" s="31" t="s">
        <v>179</v>
      </c>
    </row>
    <row r="37" spans="45:53" customFormat="1" x14ac:dyDescent="0.25"/>
    <row r="38" spans="45:53" customFormat="1" x14ac:dyDescent="0.25"/>
    <row r="39" spans="45:53" customFormat="1" x14ac:dyDescent="0.25"/>
    <row r="40" spans="45:53" customFormat="1" x14ac:dyDescent="0.25"/>
    <row r="41" spans="45:53" customFormat="1" x14ac:dyDescent="0.25"/>
    <row r="42" spans="45:53" customFormat="1" x14ac:dyDescent="0.25"/>
    <row r="43" spans="45:53" customFormat="1" x14ac:dyDescent="0.25"/>
    <row r="44" spans="45:53" customFormat="1" x14ac:dyDescent="0.25"/>
    <row r="45" spans="45:53" customFormat="1" x14ac:dyDescent="0.25"/>
    <row r="46" spans="45:53" customFormat="1" x14ac:dyDescent="0.25"/>
    <row r="47" spans="45:53" customFormat="1" x14ac:dyDescent="0.25"/>
    <row r="48" spans="45:53" customFormat="1" x14ac:dyDescent="0.25"/>
    <row r="49" spans="45:45" customFormat="1" x14ac:dyDescent="0.25"/>
    <row r="50" spans="45:45" customFormat="1" x14ac:dyDescent="0.25"/>
    <row r="51" spans="45:45" customFormat="1" x14ac:dyDescent="0.25"/>
    <row r="52" spans="45:45" customFormat="1" x14ac:dyDescent="0.25"/>
    <row r="53" spans="45:45" customFormat="1" x14ac:dyDescent="0.25">
      <c r="AS53" s="2" t="s">
        <v>175</v>
      </c>
    </row>
    <row r="54" spans="45:45" customFormat="1" x14ac:dyDescent="0.25"/>
    <row r="55" spans="45:45" customFormat="1" x14ac:dyDescent="0.25"/>
    <row r="56" spans="45:45" customFormat="1" x14ac:dyDescent="0.25"/>
    <row r="57" spans="45:45" customFormat="1" x14ac:dyDescent="0.25"/>
    <row r="58" spans="45:45" customFormat="1" x14ac:dyDescent="0.25"/>
    <row r="59" spans="45:45" customFormat="1" x14ac:dyDescent="0.25"/>
    <row r="60" spans="45:45" customFormat="1" x14ac:dyDescent="0.25"/>
    <row r="61" spans="45:45" customFormat="1" x14ac:dyDescent="0.25"/>
    <row r="62" spans="45:45" customFormat="1" x14ac:dyDescent="0.25"/>
    <row r="63" spans="45:45" customFormat="1" x14ac:dyDescent="0.25"/>
    <row r="64" spans="45:45" customFormat="1" x14ac:dyDescent="0.25"/>
    <row r="65" spans="45:57" customFormat="1" x14ac:dyDescent="0.25"/>
    <row r="66" spans="45:57" customFormat="1" x14ac:dyDescent="0.25"/>
    <row r="67" spans="45:57" customFormat="1" x14ac:dyDescent="0.25"/>
    <row r="68" spans="45:57" customFormat="1" x14ac:dyDescent="0.25"/>
    <row r="69" spans="45:57" customFormat="1" x14ac:dyDescent="0.25"/>
    <row r="70" spans="45:57" customFormat="1" x14ac:dyDescent="0.25"/>
    <row r="71" spans="45:57" customFormat="1" x14ac:dyDescent="0.25"/>
    <row r="72" spans="45:57" customFormat="1" x14ac:dyDescent="0.25"/>
    <row r="73" spans="45:57" customFormat="1" x14ac:dyDescent="0.25"/>
    <row r="74" spans="45:57" customFormat="1" x14ac:dyDescent="0.25"/>
    <row r="75" spans="45:57" customFormat="1" x14ac:dyDescent="0.25"/>
    <row r="76" spans="45:57" customFormat="1" x14ac:dyDescent="0.25"/>
    <row r="77" spans="45:57" customFormat="1" x14ac:dyDescent="0.25"/>
    <row r="78" spans="45:57" customFormat="1" x14ac:dyDescent="0.25">
      <c r="AS78" t="s">
        <v>34</v>
      </c>
    </row>
    <row r="79" spans="45:57" customFormat="1" x14ac:dyDescent="0.25">
      <c r="AS79" s="2" t="s">
        <v>176</v>
      </c>
      <c r="AY79" s="2" t="s">
        <v>177</v>
      </c>
      <c r="BE79" s="2" t="s">
        <v>177</v>
      </c>
    </row>
    <row r="80" spans="45:57" customFormat="1" x14ac:dyDescent="0.25"/>
    <row r="81" spans="5:5" customFormat="1" x14ac:dyDescent="0.25"/>
    <row r="82" spans="5:5" customFormat="1" x14ac:dyDescent="0.25"/>
    <row r="83" spans="5:5" customFormat="1" x14ac:dyDescent="0.25"/>
    <row r="84" spans="5:5" customFormat="1" x14ac:dyDescent="0.25"/>
    <row r="85" spans="5:5" customFormat="1" x14ac:dyDescent="0.25"/>
    <row r="86" spans="5:5" customFormat="1" x14ac:dyDescent="0.25"/>
    <row r="87" spans="5:5" customFormat="1" x14ac:dyDescent="0.25"/>
    <row r="88" spans="5:5" x14ac:dyDescent="0.25">
      <c r="E88" s="35" t="s">
        <v>88</v>
      </c>
    </row>
    <row r="89" spans="5:5" x14ac:dyDescent="0.25">
      <c r="E89" s="3" t="s">
        <v>98</v>
      </c>
    </row>
    <row r="91" spans="5:5" x14ac:dyDescent="0.25">
      <c r="E91" s="35" t="s">
        <v>99</v>
      </c>
    </row>
    <row r="92" spans="5:5" x14ac:dyDescent="0.25">
      <c r="E92" s="3" t="s">
        <v>104</v>
      </c>
    </row>
    <row r="94" spans="5:5" x14ac:dyDescent="0.25">
      <c r="E94" s="1" t="s">
        <v>100</v>
      </c>
    </row>
    <row r="95" spans="5:5" x14ac:dyDescent="0.25">
      <c r="E95" s="3" t="s">
        <v>184</v>
      </c>
    </row>
    <row r="97" spans="5:45" x14ac:dyDescent="0.25">
      <c r="E97" s="35" t="s">
        <v>81</v>
      </c>
    </row>
    <row r="98" spans="5:45" x14ac:dyDescent="0.25">
      <c r="E98" s="3" t="s">
        <v>193</v>
      </c>
      <c r="AS98" s="1" t="s">
        <v>192</v>
      </c>
    </row>
    <row r="100" spans="5:45" x14ac:dyDescent="0.25">
      <c r="E100" s="35" t="s">
        <v>82</v>
      </c>
    </row>
    <row r="101" spans="5:45" x14ac:dyDescent="0.25">
      <c r="E101" s="3" t="s">
        <v>185</v>
      </c>
    </row>
    <row r="103" spans="5:45" x14ac:dyDescent="0.25">
      <c r="E103" s="35" t="s">
        <v>84</v>
      </c>
    </row>
    <row r="104" spans="5:45" x14ac:dyDescent="0.25">
      <c r="E104" s="3" t="s">
        <v>186</v>
      </c>
    </row>
    <row r="105" spans="5:45" x14ac:dyDescent="0.25">
      <c r="E105" s="3" t="s">
        <v>187</v>
      </c>
    </row>
    <row r="106" spans="5:45" x14ac:dyDescent="0.25">
      <c r="E106" s="3" t="s">
        <v>188</v>
      </c>
    </row>
    <row r="108" spans="5:45" x14ac:dyDescent="0.25">
      <c r="E108" s="35" t="s">
        <v>83</v>
      </c>
    </row>
    <row r="109" spans="5:45" x14ac:dyDescent="0.25">
      <c r="E109" s="3" t="s">
        <v>186</v>
      </c>
    </row>
    <row r="110" spans="5:45" x14ac:dyDescent="0.25">
      <c r="E110" s="3" t="s">
        <v>194</v>
      </c>
      <c r="P110" s="1" t="s">
        <v>174</v>
      </c>
    </row>
    <row r="111" spans="5:45" x14ac:dyDescent="0.25">
      <c r="E111" s="1" t="s">
        <v>189</v>
      </c>
      <c r="P111" s="1" t="s">
        <v>189</v>
      </c>
    </row>
    <row r="112" spans="5:45" x14ac:dyDescent="0.25">
      <c r="E112" s="3" t="s">
        <v>195</v>
      </c>
      <c r="P112" s="1" t="s">
        <v>102</v>
      </c>
    </row>
    <row r="113" spans="5:53" x14ac:dyDescent="0.25">
      <c r="E113" s="1" t="s">
        <v>190</v>
      </c>
      <c r="P113" s="1" t="s">
        <v>190</v>
      </c>
    </row>
    <row r="114" spans="5:53" x14ac:dyDescent="0.25">
      <c r="E114" s="3" t="s">
        <v>174</v>
      </c>
    </row>
    <row r="116" spans="5:53" x14ac:dyDescent="0.25">
      <c r="E116" s="3" t="s">
        <v>34</v>
      </c>
    </row>
    <row r="117" spans="5:53" x14ac:dyDescent="0.25">
      <c r="E117" s="1" t="s">
        <v>192</v>
      </c>
    </row>
    <row r="119" spans="5:53" x14ac:dyDescent="0.25">
      <c r="E119" s="3" t="s">
        <v>63</v>
      </c>
      <c r="U119" s="13" t="s">
        <v>67</v>
      </c>
      <c r="AI119" s="3" t="s">
        <v>70</v>
      </c>
    </row>
    <row r="120" spans="5:53" x14ac:dyDescent="0.25">
      <c r="E120" s="3" t="s">
        <v>64</v>
      </c>
      <c r="U120" s="13" t="s">
        <v>68</v>
      </c>
      <c r="AI120" s="3" t="s">
        <v>71</v>
      </c>
    </row>
    <row r="121" spans="5:53" x14ac:dyDescent="0.25">
      <c r="E121" s="3" t="s">
        <v>65</v>
      </c>
      <c r="U121" s="13" t="s">
        <v>69</v>
      </c>
      <c r="AI121" s="3" t="s">
        <v>72</v>
      </c>
    </row>
    <row r="123" spans="5:53" x14ac:dyDescent="0.25">
      <c r="E123" s="14" t="s">
        <v>1</v>
      </c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N123" s="14" t="s">
        <v>1</v>
      </c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</row>
    <row r="124" spans="5:53" x14ac:dyDescent="0.25">
      <c r="E124" s="14" t="s">
        <v>42</v>
      </c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N124" s="14" t="s">
        <v>42</v>
      </c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</row>
    <row r="125" spans="5:53" x14ac:dyDescent="0.25">
      <c r="E125" s="14" t="s">
        <v>46</v>
      </c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N125" s="14" t="s">
        <v>46</v>
      </c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</row>
    <row r="126" spans="5:53" x14ac:dyDescent="0.25">
      <c r="E126" s="24" t="s">
        <v>27</v>
      </c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N126" s="14" t="s">
        <v>45</v>
      </c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</row>
    <row r="127" spans="5:53" x14ac:dyDescent="0.25">
      <c r="E127" s="14" t="s">
        <v>39</v>
      </c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N127" s="14" t="s">
        <v>47</v>
      </c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</row>
    <row r="128" spans="5:53" x14ac:dyDescent="0.25">
      <c r="E128" s="14" t="s">
        <v>45</v>
      </c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N128" s="14" t="s">
        <v>30</v>
      </c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</row>
    <row r="129" spans="5:62" x14ac:dyDescent="0.25">
      <c r="E129" s="24" t="s">
        <v>47</v>
      </c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N129" s="14" t="s">
        <v>31</v>
      </c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</row>
    <row r="130" spans="5:62" x14ac:dyDescent="0.25">
      <c r="E130" s="14" t="s">
        <v>30</v>
      </c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N130" s="14" t="s">
        <v>48</v>
      </c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</row>
    <row r="131" spans="5:62" x14ac:dyDescent="0.25">
      <c r="E131" s="24" t="s">
        <v>31</v>
      </c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N131" s="14" t="s">
        <v>85</v>
      </c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</row>
    <row r="132" spans="5:62" x14ac:dyDescent="0.25">
      <c r="E132" s="14" t="s">
        <v>48</v>
      </c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N132" s="14" t="s">
        <v>40</v>
      </c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</row>
    <row r="133" spans="5:62" x14ac:dyDescent="0.25">
      <c r="E133" s="14" t="s">
        <v>49</v>
      </c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N133" s="14" t="s">
        <v>41</v>
      </c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</row>
    <row r="134" spans="5:62" x14ac:dyDescent="0.25">
      <c r="E134" s="14" t="s">
        <v>54</v>
      </c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N134" s="14" t="s">
        <v>32</v>
      </c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</row>
    <row r="135" spans="5:62" x14ac:dyDescent="0.25">
      <c r="E135" s="14" t="s">
        <v>55</v>
      </c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N135" s="14" t="s">
        <v>196</v>
      </c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</row>
    <row r="136" spans="5:62" x14ac:dyDescent="0.25">
      <c r="E136" s="14" t="s">
        <v>60</v>
      </c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</row>
    <row r="137" spans="5:62" x14ac:dyDescent="0.25">
      <c r="E137" s="14" t="s">
        <v>61</v>
      </c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N137" s="16" t="s">
        <v>21</v>
      </c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</row>
    <row r="138" spans="5:62" x14ac:dyDescent="0.25">
      <c r="E138" s="14" t="s">
        <v>62</v>
      </c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N138" s="16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</row>
    <row r="139" spans="5:62" x14ac:dyDescent="0.25">
      <c r="E139" s="14" t="s">
        <v>155</v>
      </c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N139" s="16" t="s">
        <v>38</v>
      </c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</row>
    <row r="140" spans="5:62" x14ac:dyDescent="0.25">
      <c r="E140" s="14" t="s">
        <v>36</v>
      </c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N140" s="16" t="s">
        <v>22</v>
      </c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</row>
    <row r="141" spans="5:62" x14ac:dyDescent="0.25">
      <c r="E141" s="14" t="s">
        <v>40</v>
      </c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N141" s="16" t="s">
        <v>151</v>
      </c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</row>
    <row r="142" spans="5:62" x14ac:dyDescent="0.25">
      <c r="E142" s="14" t="s">
        <v>41</v>
      </c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N142" s="16" t="s">
        <v>152</v>
      </c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</row>
    <row r="143" spans="5:62" x14ac:dyDescent="0.25">
      <c r="E143" s="14" t="s">
        <v>32</v>
      </c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N143" s="16" t="s">
        <v>153</v>
      </c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</row>
    <row r="144" spans="5:62" x14ac:dyDescent="0.25">
      <c r="E144" s="14" t="s">
        <v>51</v>
      </c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N144" s="16" t="s">
        <v>154</v>
      </c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</row>
    <row r="145" spans="5:62" x14ac:dyDescent="0.25">
      <c r="E145" s="14" t="s">
        <v>50</v>
      </c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N145" s="16" t="s">
        <v>147</v>
      </c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</row>
    <row r="146" spans="5:62" x14ac:dyDescent="0.25">
      <c r="E146" s="14" t="s">
        <v>53</v>
      </c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N146" s="16" t="s">
        <v>148</v>
      </c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</row>
    <row r="147" spans="5:62" x14ac:dyDescent="0.25">
      <c r="E147" s="14" t="s">
        <v>52</v>
      </c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N147" s="16" t="s">
        <v>117</v>
      </c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</row>
    <row r="148" spans="5:62" x14ac:dyDescent="0.25">
      <c r="E148" s="14" t="s">
        <v>196</v>
      </c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N148" s="16" t="s">
        <v>149</v>
      </c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</row>
    <row r="149" spans="5:62" x14ac:dyDescent="0.25">
      <c r="E149" s="18" t="s">
        <v>96</v>
      </c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N149" s="16" t="s">
        <v>150</v>
      </c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</row>
    <row r="150" spans="5:62" x14ac:dyDescent="0.25">
      <c r="AN150" s="16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</row>
    <row r="151" spans="5:62" x14ac:dyDescent="0.25">
      <c r="E151" s="14" t="s">
        <v>18</v>
      </c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N151" s="16" t="s">
        <v>26</v>
      </c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</row>
    <row r="152" spans="5:62" x14ac:dyDescent="0.25">
      <c r="E152" s="14" t="s">
        <v>43</v>
      </c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N152" s="16" t="s">
        <v>23</v>
      </c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</row>
    <row r="153" spans="5:62" x14ac:dyDescent="0.25">
      <c r="E153" s="14" t="s">
        <v>66</v>
      </c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</row>
    <row r="154" spans="5:62" x14ac:dyDescent="0.25">
      <c r="E154" s="14" t="s">
        <v>56</v>
      </c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</row>
    <row r="156" spans="5:62" x14ac:dyDescent="0.25">
      <c r="E156" s="16" t="s">
        <v>21</v>
      </c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</row>
    <row r="157" spans="5:62" x14ac:dyDescent="0.25">
      <c r="E157" s="16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</row>
    <row r="158" spans="5:62" x14ac:dyDescent="0.25">
      <c r="E158" s="16" t="s">
        <v>116</v>
      </c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</row>
    <row r="159" spans="5:62" x14ac:dyDescent="0.25">
      <c r="E159" s="16" t="s">
        <v>22</v>
      </c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</row>
    <row r="160" spans="5:62" x14ac:dyDescent="0.25">
      <c r="E160" s="16" t="s">
        <v>197</v>
      </c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</row>
    <row r="161" spans="5:70" x14ac:dyDescent="0.25">
      <c r="E161" s="16" t="s">
        <v>198</v>
      </c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</row>
    <row r="162" spans="5:70" x14ac:dyDescent="0.25">
      <c r="E162" s="16" t="s">
        <v>199</v>
      </c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</row>
    <row r="163" spans="5:70" x14ac:dyDescent="0.25">
      <c r="E163" s="16" t="s">
        <v>200</v>
      </c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</row>
    <row r="164" spans="5:70" x14ac:dyDescent="0.25">
      <c r="E164" s="16" t="s">
        <v>78</v>
      </c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</row>
    <row r="165" spans="5:70" x14ac:dyDescent="0.25">
      <c r="E165" s="16" t="s">
        <v>44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</row>
    <row r="166" spans="5:70" x14ac:dyDescent="0.25">
      <c r="E166" s="16" t="s">
        <v>201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</row>
    <row r="167" spans="5:70" x14ac:dyDescent="0.25">
      <c r="E167" s="16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</row>
    <row r="168" spans="5:70" x14ac:dyDescent="0.25">
      <c r="E168" s="16" t="s">
        <v>26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</row>
    <row r="169" spans="5:70" x14ac:dyDescent="0.25">
      <c r="E169" s="16" t="s">
        <v>23</v>
      </c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</row>
    <row r="171" spans="5:70" customFormat="1" x14ac:dyDescent="0.25">
      <c r="E171" s="2" t="s">
        <v>3</v>
      </c>
      <c r="BR171" s="2" t="s">
        <v>4</v>
      </c>
    </row>
    <row r="172" spans="5:70" customFormat="1" x14ac:dyDescent="0.25"/>
    <row r="173" spans="5:70" customFormat="1" x14ac:dyDescent="0.25"/>
    <row r="174" spans="5:70" customFormat="1" x14ac:dyDescent="0.25"/>
    <row r="175" spans="5:70" customFormat="1" x14ac:dyDescent="0.25"/>
    <row r="176" spans="5:70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spans="5:5" customFormat="1" x14ac:dyDescent="0.25"/>
    <row r="226" spans="5:5" customFormat="1" x14ac:dyDescent="0.25"/>
    <row r="227" spans="5:5" customFormat="1" x14ac:dyDescent="0.25"/>
    <row r="228" spans="5:5" customFormat="1" x14ac:dyDescent="0.25"/>
    <row r="229" spans="5:5" customFormat="1" x14ac:dyDescent="0.25"/>
    <row r="230" spans="5:5" customFormat="1" x14ac:dyDescent="0.25"/>
    <row r="231" spans="5:5" customFormat="1" x14ac:dyDescent="0.25"/>
    <row r="232" spans="5:5" customFormat="1" x14ac:dyDescent="0.25"/>
    <row r="233" spans="5:5" customFormat="1" x14ac:dyDescent="0.25"/>
    <row r="234" spans="5:5" customFormat="1" x14ac:dyDescent="0.25"/>
    <row r="235" spans="5:5" customFormat="1" x14ac:dyDescent="0.25"/>
    <row r="236" spans="5:5" customFormat="1" x14ac:dyDescent="0.25"/>
    <row r="237" spans="5:5" customFormat="1" x14ac:dyDescent="0.25"/>
    <row r="238" spans="5:5" customFormat="1" x14ac:dyDescent="0.25"/>
    <row r="239" spans="5:5" x14ac:dyDescent="0.25">
      <c r="E239" s="22" t="s">
        <v>202</v>
      </c>
    </row>
    <row r="240" spans="5:5" x14ac:dyDescent="0.25">
      <c r="E240" t="s">
        <v>203</v>
      </c>
    </row>
    <row r="266" spans="5:5" customFormat="1" x14ac:dyDescent="0.25">
      <c r="E266" s="1" t="s">
        <v>239</v>
      </c>
    </row>
    <row r="267" spans="5:5" customFormat="1" x14ac:dyDescent="0.25"/>
    <row r="268" spans="5:5" customFormat="1" x14ac:dyDescent="0.25">
      <c r="E268" s="22" t="s">
        <v>240</v>
      </c>
    </row>
    <row r="269" spans="5:5" customFormat="1" x14ac:dyDescent="0.25">
      <c r="E269" t="s">
        <v>241</v>
      </c>
    </row>
    <row r="270" spans="5:5" customFormat="1" x14ac:dyDescent="0.25"/>
    <row r="271" spans="5:5" customFormat="1" x14ac:dyDescent="0.25"/>
    <row r="272" spans="5:5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spans="5:5" customFormat="1" x14ac:dyDescent="0.25"/>
    <row r="290" spans="5:5" customFormat="1" x14ac:dyDescent="0.25"/>
    <row r="291" spans="5:5" x14ac:dyDescent="0.25">
      <c r="E291" s="1" t="s">
        <v>623</v>
      </c>
    </row>
    <row r="293" spans="5:5" x14ac:dyDescent="0.25">
      <c r="E293" s="22" t="s">
        <v>621</v>
      </c>
    </row>
    <row r="294" spans="5:5" x14ac:dyDescent="0.25">
      <c r="E294" t="s">
        <v>622</v>
      </c>
    </row>
    <row r="295" spans="5:5" x14ac:dyDescent="0.25">
      <c r="E295"/>
    </row>
    <row r="310" spans="3:32" customFormat="1" x14ac:dyDescent="0.25"/>
    <row r="311" spans="3:32" customFormat="1" x14ac:dyDescent="0.25"/>
    <row r="312" spans="3:32" customFormat="1" x14ac:dyDescent="0.25"/>
    <row r="313" spans="3:32" customFormat="1" x14ac:dyDescent="0.25"/>
    <row r="314" spans="3:32" customFormat="1" x14ac:dyDescent="0.25"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20" spans="3:32" x14ac:dyDescent="0.25">
      <c r="C320" s="21">
        <v>0</v>
      </c>
      <c r="E320" s="1" t="s">
        <v>180</v>
      </c>
    </row>
    <row r="321" spans="5:5" x14ac:dyDescent="0.25">
      <c r="E321" s="3" t="s">
        <v>222</v>
      </c>
    </row>
    <row r="322" spans="5:5" x14ac:dyDescent="0.25">
      <c r="E322" s="1" t="s">
        <v>223</v>
      </c>
    </row>
    <row r="323" spans="5:5" x14ac:dyDescent="0.25">
      <c r="E323" s="3" t="s">
        <v>115</v>
      </c>
    </row>
    <row r="324" spans="5:5" x14ac:dyDescent="0.25">
      <c r="E324" s="3" t="s">
        <v>224</v>
      </c>
    </row>
    <row r="326" spans="5:5" x14ac:dyDescent="0.25">
      <c r="E326" s="1" t="s">
        <v>223</v>
      </c>
    </row>
    <row r="363" spans="5:32" customFormat="1" x14ac:dyDescent="0.25">
      <c r="E363" s="1" t="s">
        <v>171</v>
      </c>
    </row>
    <row r="364" spans="5:32" customFormat="1" x14ac:dyDescent="0.25"/>
    <row r="365" spans="5:32" x14ac:dyDescent="0.25">
      <c r="E365" s="3" t="s">
        <v>24</v>
      </c>
      <c r="M365" s="3" t="s">
        <v>33</v>
      </c>
    </row>
    <row r="366" spans="5:32" x14ac:dyDescent="0.25">
      <c r="E366" s="1" t="s">
        <v>225</v>
      </c>
      <c r="M366" s="38" t="s">
        <v>226</v>
      </c>
      <c r="V366" s="34" t="s">
        <v>231</v>
      </c>
    </row>
    <row r="368" spans="5:32" x14ac:dyDescent="0.25">
      <c r="E368" s="14" t="s">
        <v>1</v>
      </c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</row>
    <row r="369" spans="5:32" x14ac:dyDescent="0.25">
      <c r="E369" s="14" t="s">
        <v>227</v>
      </c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</row>
    <row r="370" spans="5:32" x14ac:dyDescent="0.25">
      <c r="E370" s="14" t="s">
        <v>228</v>
      </c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</row>
    <row r="371" spans="5:32" x14ac:dyDescent="0.25">
      <c r="E371" s="14" t="s">
        <v>86</v>
      </c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</row>
    <row r="372" spans="5:32" x14ac:dyDescent="0.25">
      <c r="E372" s="14" t="s">
        <v>28</v>
      </c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</row>
    <row r="373" spans="5:32" x14ac:dyDescent="0.25">
      <c r="E373" s="14" t="str">
        <f>"where a.APPLICATION_NO = replace('" &amp; TRIM(E366) &amp; "', '/', '.')"</f>
        <v>where a.APPLICATION_NO = replace('0001968/4/08/06/2024', '/', '.')</v>
      </c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</row>
    <row r="374" spans="5:32" x14ac:dyDescent="0.25">
      <c r="E374" s="14" t="s">
        <v>229</v>
      </c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</row>
    <row r="375" spans="5:32" x14ac:dyDescent="0.25">
      <c r="E375" s="14" t="str">
        <f>"'" &amp; TRIM(M366) &amp; "',"</f>
        <v>'2008.OPLAA.2406.000090',</v>
      </c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</row>
    <row r="376" spans="5:32" x14ac:dyDescent="0.25">
      <c r="E376" s="14" t="s">
        <v>20</v>
      </c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</row>
    <row r="378" spans="5:32" x14ac:dyDescent="0.25">
      <c r="E378" s="16" t="s">
        <v>21</v>
      </c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</row>
    <row r="379" spans="5:32" x14ac:dyDescent="0.25">
      <c r="E379" s="16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</row>
    <row r="380" spans="5:32" x14ac:dyDescent="0.25">
      <c r="E380" s="19" t="s">
        <v>37</v>
      </c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</row>
    <row r="381" spans="5:32" x14ac:dyDescent="0.25">
      <c r="E381" s="19" t="s">
        <v>22</v>
      </c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</row>
    <row r="382" spans="5:32" x14ac:dyDescent="0.25">
      <c r="E382" s="19" t="s">
        <v>232</v>
      </c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</row>
    <row r="383" spans="5:32" x14ac:dyDescent="0.25">
      <c r="E383" s="19" t="s">
        <v>236</v>
      </c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</row>
    <row r="384" spans="5:32" x14ac:dyDescent="0.25">
      <c r="E384" s="19" t="s">
        <v>233</v>
      </c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</row>
    <row r="385" spans="5:75" x14ac:dyDescent="0.25">
      <c r="E385" s="19" t="s">
        <v>234</v>
      </c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</row>
    <row r="386" spans="5:75" x14ac:dyDescent="0.25">
      <c r="E386" s="19" t="s">
        <v>235</v>
      </c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</row>
    <row r="387" spans="5:75" x14ac:dyDescent="0.25">
      <c r="E387" s="19" t="str">
        <f>"where APPLICATION_NO = replace('" &amp; TRIM(E366) &amp; "', '/', '.')"</f>
        <v>where APPLICATION_NO = replace('0001968/4/08/06/2024', '/', '.')</v>
      </c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</row>
    <row r="388" spans="5:75" x14ac:dyDescent="0.25">
      <c r="E388" s="19" t="s">
        <v>230</v>
      </c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</row>
    <row r="389" spans="5:75" x14ac:dyDescent="0.25">
      <c r="E389" s="16" t="str">
        <f>"'" &amp; TRIM(M366) &amp; "',"</f>
        <v>'2008.OPLAA.2406.000090',</v>
      </c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</row>
    <row r="390" spans="5:75" x14ac:dyDescent="0.25">
      <c r="E390" s="16" t="s">
        <v>20</v>
      </c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</row>
    <row r="391" spans="5:75" x14ac:dyDescent="0.25">
      <c r="E391" s="16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</row>
    <row r="392" spans="5:75" x14ac:dyDescent="0.25">
      <c r="E392" s="16" t="s">
        <v>26</v>
      </c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</row>
    <row r="393" spans="5:75" x14ac:dyDescent="0.25">
      <c r="E393" s="19" t="s">
        <v>23</v>
      </c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</row>
    <row r="395" spans="5:75" customFormat="1" x14ac:dyDescent="0.25">
      <c r="E395" s="2" t="s">
        <v>3</v>
      </c>
      <c r="BW395" s="2" t="s">
        <v>4</v>
      </c>
    </row>
    <row r="396" spans="5:75" customFormat="1" x14ac:dyDescent="0.25"/>
    <row r="397" spans="5:75" customFormat="1" x14ac:dyDescent="0.25"/>
    <row r="398" spans="5:75" customFormat="1" x14ac:dyDescent="0.25"/>
    <row r="399" spans="5:75" customFormat="1" x14ac:dyDescent="0.25"/>
    <row r="400" spans="5:75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spans="5:5" customFormat="1" x14ac:dyDescent="0.25"/>
    <row r="530" spans="5:5" customFormat="1" x14ac:dyDescent="0.25"/>
    <row r="531" spans="5:5" customFormat="1" x14ac:dyDescent="0.25"/>
    <row r="532" spans="5:5" customFormat="1" x14ac:dyDescent="0.25">
      <c r="E532" s="22" t="s">
        <v>237</v>
      </c>
    </row>
    <row r="533" spans="5:5" customFormat="1" x14ac:dyDescent="0.25">
      <c r="E533" t="s">
        <v>238</v>
      </c>
    </row>
    <row r="534" spans="5:5" customFormat="1" x14ac:dyDescent="0.25"/>
    <row r="535" spans="5:5" customFormat="1" x14ac:dyDescent="0.25"/>
    <row r="536" spans="5:5" customFormat="1" x14ac:dyDescent="0.25"/>
    <row r="537" spans="5:5" customFormat="1" x14ac:dyDescent="0.25"/>
    <row r="538" spans="5:5" customFormat="1" x14ac:dyDescent="0.25"/>
    <row r="539" spans="5:5" customFormat="1" x14ac:dyDescent="0.25"/>
    <row r="540" spans="5:5" customFormat="1" x14ac:dyDescent="0.25"/>
    <row r="541" spans="5:5" customFormat="1" x14ac:dyDescent="0.25"/>
    <row r="542" spans="5:5" customFormat="1" x14ac:dyDescent="0.25"/>
    <row r="543" spans="5:5" customFormat="1" x14ac:dyDescent="0.25"/>
    <row r="544" spans="5:5" customFormat="1" x14ac:dyDescent="0.25"/>
    <row r="545" spans="3:5" customFormat="1" x14ac:dyDescent="0.25"/>
    <row r="546" spans="3:5" customFormat="1" x14ac:dyDescent="0.25"/>
    <row r="547" spans="3:5" customFormat="1" x14ac:dyDescent="0.25"/>
    <row r="548" spans="3:5" customFormat="1" x14ac:dyDescent="0.25"/>
    <row r="549" spans="3:5" customFormat="1" x14ac:dyDescent="0.25"/>
    <row r="550" spans="3:5" customFormat="1" x14ac:dyDescent="0.25"/>
    <row r="557" spans="3:5" x14ac:dyDescent="0.25">
      <c r="C557" s="21">
        <v>0</v>
      </c>
      <c r="E557" s="1" t="s">
        <v>620</v>
      </c>
    </row>
    <row r="558" spans="3:5" x14ac:dyDescent="0.25">
      <c r="E558" s="3" t="s">
        <v>204</v>
      </c>
    </row>
    <row r="560" spans="3:5" x14ac:dyDescent="0.25">
      <c r="E560" s="22" t="s">
        <v>242</v>
      </c>
    </row>
    <row r="561" spans="5:5" x14ac:dyDescent="0.25">
      <c r="E561" t="s">
        <v>243</v>
      </c>
    </row>
    <row r="562" spans="5:5" x14ac:dyDescent="0.25">
      <c r="E562"/>
    </row>
    <row r="578" spans="5:39" x14ac:dyDescent="0.25">
      <c r="E578" s="1" t="s">
        <v>87</v>
      </c>
      <c r="M578" s="1" t="s">
        <v>3</v>
      </c>
      <c r="Y578" s="1" t="s">
        <v>4</v>
      </c>
    </row>
    <row r="579" spans="5:39" x14ac:dyDescent="0.25">
      <c r="E579" s="3" t="s">
        <v>244</v>
      </c>
      <c r="M579" s="3" t="s">
        <v>323</v>
      </c>
      <c r="Y579" s="3" t="s">
        <v>366</v>
      </c>
      <c r="AM579" s="3" t="str">
        <f>"select '" &amp; TRIM(E579) &amp; "' AGREEMENT_NO, '" &amp; SUBSTITUTE(M579, "|", "") &amp; "' NPWP_NAME_OLD, '" &amp; SUBSTITUTE(Y579, "|", "") &amp; "' NPWP_NAME_NEW union all"</f>
        <v>select '0002568/4/38/07/2024' AGREEMENT_NO, 'CIPTAJAYA SEJAHTERA ABADI' NPWP_NAME_OLD, 'PT. CIPTAJAYA SEJAHTERA ABADI' NPWP_NAME_NEW union all</v>
      </c>
    </row>
    <row r="580" spans="5:39" x14ac:dyDescent="0.25">
      <c r="E580" s="3" t="s">
        <v>247</v>
      </c>
      <c r="M580" s="39" t="s">
        <v>324</v>
      </c>
      <c r="Y580" s="3" t="s">
        <v>367</v>
      </c>
      <c r="AM580" s="3" t="str">
        <f>"select '" &amp; TRIM(E580) &amp; "' AGREEMENT_NO, '" &amp; SUBSTITUTE(M580, "|", "") &amp; "' NPWP_NAME_OLD, '" &amp; SUBSTITUTE(Y580, "|", "") &amp; "' NPWP_NAME_NEW union all"</f>
        <v>select '0002467/4/08/06/2024' AGREEMENT_NO, '242667983415000' NPWP_NAME_OLD, 'PT. CS2 POLA SEHAT' NPWP_NAME_NEW union all</v>
      </c>
    </row>
    <row r="581" spans="5:39" x14ac:dyDescent="0.25">
      <c r="E581" s="3" t="s">
        <v>249</v>
      </c>
      <c r="M581" s="3" t="s">
        <v>325</v>
      </c>
      <c r="Y581" s="3" t="s">
        <v>368</v>
      </c>
      <c r="AM581" s="3" t="str">
        <f>"select '" &amp; TRIM(E581) &amp; "' AGREEMENT_NO, '" &amp; SUBSTITUTE(M581, "|", "") &amp; "' NPWP_NAME_OLD, '" &amp; SUBSTITUTE(Y581, "|", "") &amp; "' NPWP_NAME_NEW union all"</f>
        <v>select '0002458/4/08/06/2024' AGREEMENT_NO, 'JASO ANAK GUBALO TRANSPORTASI' NPWP_NAME_OLD, 'PT. JASO ANAK GUBALO TRANSPORTASI' NPWP_NAME_NEW union all</v>
      </c>
    </row>
    <row r="582" spans="5:39" x14ac:dyDescent="0.25">
      <c r="E582" s="3" t="s">
        <v>252</v>
      </c>
      <c r="M582" s="3" t="s">
        <v>326</v>
      </c>
      <c r="Y582" s="3" t="s">
        <v>369</v>
      </c>
      <c r="AM582" s="3" t="str">
        <f>"select '" &amp; TRIM(E582) &amp; "' AGREEMENT_NO, '" &amp; SUBSTITUTE(M582, "|", "") &amp; "' NPWP_NAME_OLD, '" &amp; SUBSTITUTE(Y582, "|", "") &amp; "' NPWP_NAME_NEW union all"</f>
        <v>select '0002615/4/10/07/2024' AGREEMENT_NO, 'SICEPAT EKSPRES INDONESIA' NPWP_NAME_OLD, 'PT. SICEPAT EKSPRES INDONESIA' NPWP_NAME_NEW union all</v>
      </c>
    </row>
    <row r="583" spans="5:39" x14ac:dyDescent="0.25">
      <c r="E583" s="3" t="s">
        <v>255</v>
      </c>
      <c r="M583" s="3" t="s">
        <v>327</v>
      </c>
      <c r="Y583" s="3" t="s">
        <v>370</v>
      </c>
      <c r="AM583" s="3" t="str">
        <f>"select '" &amp; TRIM(E583) &amp; "' AGREEMENT_NO, '" &amp; SUBSTITUTE(M583, "|", "") &amp; "' NPWP_NAME_OLD, '" &amp; SUBSTITUTE(Y583, "|", "") &amp; "' NPWP_NAME_NEW union all"</f>
        <v>select '0002492/4/38/06/2024' AGREEMENT_NO, 'STARCOM SOLUSINDO' NPWP_NAME_OLD, 'PT. STARCOM SOLUSINDO' NPWP_NAME_NEW union all</v>
      </c>
    </row>
    <row r="585" spans="5:39" x14ac:dyDescent="0.25">
      <c r="E585" s="3" t="s">
        <v>247</v>
      </c>
      <c r="M585" s="3" t="s">
        <v>328</v>
      </c>
      <c r="Y585" s="3" t="s">
        <v>371</v>
      </c>
      <c r="AM585" s="3" t="str">
        <f t="shared" ref="AM585:AM616" si="0">"select '" &amp; TRIM(E585) &amp; "' AGREEMENT_NO, '" &amp; SUBSTITUTE(M585, "|", "") &amp; "' BILLING_TO_NPWP_OLD, '" &amp; SUBSTITUTE(Y585, "|", "") &amp; "' BILLING_TO_NPWP_NEW union all"</f>
        <v>select '0002467/4/08/06/2024' AGREEMENT_NO, '024266793415000' BILLING_TO_NPWP_OLD, '0024266793415000' BILLING_TO_NPWP_NEW union all</v>
      </c>
    </row>
    <row r="586" spans="5:39" x14ac:dyDescent="0.25">
      <c r="E586" s="3" t="s">
        <v>258</v>
      </c>
      <c r="M586" s="3" t="s">
        <v>329</v>
      </c>
      <c r="Y586" s="3" t="s">
        <v>372</v>
      </c>
      <c r="AM586" s="3" t="str">
        <f t="shared" si="0"/>
        <v>select '0000944/4/01/01/2022' AGREEMENT_NO, '013401443063000' BILLING_TO_NPWP_OLD, '0013401443063000' BILLING_TO_NPWP_NEW union all</v>
      </c>
    </row>
    <row r="587" spans="5:39" x14ac:dyDescent="0.25">
      <c r="E587" s="3" t="s">
        <v>259</v>
      </c>
      <c r="M587" s="3" t="s">
        <v>330</v>
      </c>
      <c r="Y587" s="3" t="s">
        <v>373</v>
      </c>
      <c r="AM587" s="3" t="str">
        <f t="shared" si="0"/>
        <v>select '0002714/4/10/08/2024' AGREEMENT_NO, '023317159063000' BILLING_TO_NPWP_OLD, '0023317159063000' BILLING_TO_NPWP_NEW union all</v>
      </c>
    </row>
    <row r="588" spans="5:39" x14ac:dyDescent="0.25">
      <c r="E588" s="3" t="s">
        <v>252</v>
      </c>
      <c r="M588" s="3" t="s">
        <v>331</v>
      </c>
      <c r="Y588" s="3" t="s">
        <v>374</v>
      </c>
      <c r="AM588" s="3" t="str">
        <f t="shared" si="0"/>
        <v>select '0002615/4/10/07/2024' AGREEMENT_NO, '716337043451000' BILLING_TO_NPWP_OLD, '0716337043451000' BILLING_TO_NPWP_NEW union all</v>
      </c>
    </row>
    <row r="589" spans="5:39" x14ac:dyDescent="0.25">
      <c r="E589" s="3" t="s">
        <v>255</v>
      </c>
      <c r="M589" s="3" t="s">
        <v>332</v>
      </c>
      <c r="Y589" s="3" t="s">
        <v>375</v>
      </c>
      <c r="AM589" s="3" t="str">
        <f t="shared" si="0"/>
        <v>select '0002492/4/38/06/2024' AGREEMENT_NO, '019350172013000' BILLING_TO_NPWP_OLD, '0019350172013000' BILLING_TO_NPWP_NEW union all</v>
      </c>
    </row>
    <row r="590" spans="5:39" x14ac:dyDescent="0.25">
      <c r="E590" s="3" t="s">
        <v>260</v>
      </c>
      <c r="M590" s="3" t="s">
        <v>333</v>
      </c>
      <c r="Y590" s="3" t="s">
        <v>376</v>
      </c>
      <c r="AM590" s="3" t="str">
        <f t="shared" si="0"/>
        <v>select '0002494/4/08/06/2024' AGREEMENT_NO, '427158514627000' BILLING_TO_NPWP_OLD, '0427158514627000' BILLING_TO_NPWP_NEW union all</v>
      </c>
    </row>
    <row r="591" spans="5:39" x14ac:dyDescent="0.25">
      <c r="E591" s="3" t="s">
        <v>261</v>
      </c>
      <c r="M591" s="3" t="s">
        <v>334</v>
      </c>
      <c r="Y591" s="3" t="s">
        <v>377</v>
      </c>
      <c r="AM591" s="3" t="str">
        <f t="shared" si="0"/>
        <v>select '0002418/4/08/06/2024' AGREEMENT_NO, '023132723004000' BILLING_TO_NPWP_OLD, '0023132723004000' BILLING_TO_NPWP_NEW union all</v>
      </c>
    </row>
    <row r="592" spans="5:39" x14ac:dyDescent="0.25">
      <c r="E592" s="3" t="s">
        <v>262</v>
      </c>
      <c r="M592" s="3" t="s">
        <v>335</v>
      </c>
      <c r="Y592" s="3" t="s">
        <v>378</v>
      </c>
      <c r="AM592" s="3" t="str">
        <f t="shared" si="0"/>
        <v>select '0002625/4/08/07/2024' AGREEMENT_NO, '032204448508000' BILLING_TO_NPWP_OLD, '0032204448508000' BILLING_TO_NPWP_NEW union all</v>
      </c>
    </row>
    <row r="593" spans="5:39" x14ac:dyDescent="0.25">
      <c r="E593" s="3" t="s">
        <v>263</v>
      </c>
      <c r="M593" s="3" t="s">
        <v>335</v>
      </c>
      <c r="Y593" s="3" t="s">
        <v>378</v>
      </c>
      <c r="AM593" s="3" t="str">
        <f t="shared" si="0"/>
        <v>select '0002667/4/08/08/2024' AGREEMENT_NO, '032204448508000' BILLING_TO_NPWP_OLD, '0032204448508000' BILLING_TO_NPWP_NEW union all</v>
      </c>
    </row>
    <row r="594" spans="5:39" x14ac:dyDescent="0.25">
      <c r="E594" s="3" t="s">
        <v>249</v>
      </c>
      <c r="M594" s="3" t="s">
        <v>336</v>
      </c>
      <c r="Y594" s="3" t="s">
        <v>379</v>
      </c>
      <c r="AM594" s="3" t="str">
        <f t="shared" si="0"/>
        <v>select '0002458/4/08/06/2024' AGREEMENT_NO, '613329937044000' BILLING_TO_NPWP_OLD, '0613329937044000' BILLING_TO_NPWP_NEW union all</v>
      </c>
    </row>
    <row r="595" spans="5:39" x14ac:dyDescent="0.25">
      <c r="E595" s="3" t="s">
        <v>264</v>
      </c>
      <c r="M595" s="3" t="s">
        <v>337</v>
      </c>
      <c r="Y595" s="3" t="s">
        <v>380</v>
      </c>
      <c r="AM595" s="3" t="str">
        <f t="shared" si="0"/>
        <v>select '0002565/4/38/07/2024' AGREEMENT_NO, '023546872028000' BILLING_TO_NPWP_OLD, '0023546872028000' BILLING_TO_NPWP_NEW union all</v>
      </c>
    </row>
    <row r="596" spans="5:39" x14ac:dyDescent="0.25">
      <c r="E596" s="3" t="s">
        <v>265</v>
      </c>
      <c r="M596" s="3" t="s">
        <v>338</v>
      </c>
      <c r="Y596" s="3" t="s">
        <v>381</v>
      </c>
      <c r="AM596" s="3" t="str">
        <f t="shared" si="0"/>
        <v>select '0001793/4/08/01/2024' AGREEMENT_NO, '021249131102000' BILLING_TO_NPWP_OLD, '0021249131102000' BILLING_TO_NPWP_NEW union all</v>
      </c>
    </row>
    <row r="597" spans="5:39" x14ac:dyDescent="0.25">
      <c r="E597" s="3" t="s">
        <v>266</v>
      </c>
      <c r="M597" s="3" t="s">
        <v>339</v>
      </c>
      <c r="Y597" s="3" t="s">
        <v>382</v>
      </c>
      <c r="AM597" s="3" t="str">
        <f t="shared" si="0"/>
        <v>select '0002164/4/08/04/2024' AGREEMENT_NO, '654115625413000' BILLING_TO_NPWP_OLD, '0654115625413000' BILLING_TO_NPWP_NEW union all</v>
      </c>
    </row>
    <row r="598" spans="5:39" x14ac:dyDescent="0.25">
      <c r="E598" s="3" t="s">
        <v>267</v>
      </c>
      <c r="M598" s="3" t="s">
        <v>339</v>
      </c>
      <c r="Y598" s="3" t="s">
        <v>382</v>
      </c>
      <c r="AM598" s="3" t="str">
        <f t="shared" si="0"/>
        <v>select '0002165/4/08/04/2024' AGREEMENT_NO, '654115625413000' BILLING_TO_NPWP_OLD, '0654115625413000' BILLING_TO_NPWP_NEW union all</v>
      </c>
    </row>
    <row r="599" spans="5:39" x14ac:dyDescent="0.25">
      <c r="E599" s="3" t="s">
        <v>268</v>
      </c>
      <c r="M599" s="3" t="s">
        <v>339</v>
      </c>
      <c r="Y599" s="3" t="s">
        <v>382</v>
      </c>
      <c r="AM599" s="3" t="str">
        <f t="shared" si="0"/>
        <v>select '0001881/4/08/02/2024' AGREEMENT_NO, '654115625413000' BILLING_TO_NPWP_OLD, '0654115625413000' BILLING_TO_NPWP_NEW union all</v>
      </c>
    </row>
    <row r="600" spans="5:39" x14ac:dyDescent="0.25">
      <c r="E600" s="3" t="s">
        <v>269</v>
      </c>
      <c r="M600" s="3" t="s">
        <v>340</v>
      </c>
      <c r="Y600" s="3" t="s">
        <v>383</v>
      </c>
      <c r="AM600" s="3" t="str">
        <f t="shared" si="0"/>
        <v>select '0002606/4/10/07/2024' AGREEMENT_NO, '013735303007000' BILLING_TO_NPWP_OLD, '0013735303007000' BILLING_TO_NPWP_NEW union all</v>
      </c>
    </row>
    <row r="601" spans="5:39" x14ac:dyDescent="0.25">
      <c r="E601" s="3" t="s">
        <v>270</v>
      </c>
      <c r="M601" s="3" t="s">
        <v>340</v>
      </c>
      <c r="Y601" s="3" t="s">
        <v>383</v>
      </c>
      <c r="AM601" s="3" t="str">
        <f t="shared" si="0"/>
        <v>select '0002607/4/10/07/2024' AGREEMENT_NO, '013735303007000' BILLING_TO_NPWP_OLD, '0013735303007000' BILLING_TO_NPWP_NEW union all</v>
      </c>
    </row>
    <row r="602" spans="5:39" x14ac:dyDescent="0.25">
      <c r="E602" s="3" t="s">
        <v>271</v>
      </c>
      <c r="M602" s="3" t="s">
        <v>340</v>
      </c>
      <c r="Y602" s="3" t="s">
        <v>383</v>
      </c>
      <c r="AM602" s="3" t="str">
        <f t="shared" si="0"/>
        <v>select '0002608/4/10/07/2024' AGREEMENT_NO, '013735303007000' BILLING_TO_NPWP_OLD, '0013735303007000' BILLING_TO_NPWP_NEW union all</v>
      </c>
    </row>
    <row r="603" spans="5:39" x14ac:dyDescent="0.25">
      <c r="E603" s="3" t="s">
        <v>272</v>
      </c>
      <c r="M603" s="3" t="s">
        <v>340</v>
      </c>
      <c r="Y603" s="3" t="s">
        <v>383</v>
      </c>
      <c r="AM603" s="3" t="str">
        <f t="shared" si="0"/>
        <v>select '0002611/4/10/07/2024' AGREEMENT_NO, '013735303007000' BILLING_TO_NPWP_OLD, '0013735303007000' BILLING_TO_NPWP_NEW union all</v>
      </c>
    </row>
    <row r="604" spans="5:39" x14ac:dyDescent="0.25">
      <c r="E604" s="3" t="s">
        <v>273</v>
      </c>
      <c r="M604" s="3" t="s">
        <v>340</v>
      </c>
      <c r="Y604" s="3" t="s">
        <v>383</v>
      </c>
      <c r="AM604" s="3" t="str">
        <f t="shared" si="0"/>
        <v>select '0002612/4/10/07/2024' AGREEMENT_NO, '013735303007000' BILLING_TO_NPWP_OLD, '0013735303007000' BILLING_TO_NPWP_NEW union all</v>
      </c>
    </row>
    <row r="605" spans="5:39" x14ac:dyDescent="0.25">
      <c r="E605" s="3" t="s">
        <v>274</v>
      </c>
      <c r="M605" s="3" t="s">
        <v>340</v>
      </c>
      <c r="Y605" s="3" t="s">
        <v>383</v>
      </c>
      <c r="AM605" s="3" t="str">
        <f t="shared" si="0"/>
        <v>select '0002618/4/10/07/2024' AGREEMENT_NO, '013735303007000' BILLING_TO_NPWP_OLD, '0013735303007000' BILLING_TO_NPWP_NEW union all</v>
      </c>
    </row>
    <row r="606" spans="5:39" x14ac:dyDescent="0.25">
      <c r="E606" s="3" t="s">
        <v>275</v>
      </c>
      <c r="M606" s="3" t="s">
        <v>340</v>
      </c>
      <c r="Y606" s="3" t="s">
        <v>383</v>
      </c>
      <c r="AM606" s="3" t="str">
        <f t="shared" si="0"/>
        <v>select '0002622/4/10/07/2024' AGREEMENT_NO, '013735303007000' BILLING_TO_NPWP_OLD, '0013735303007000' BILLING_TO_NPWP_NEW union all</v>
      </c>
    </row>
    <row r="607" spans="5:39" x14ac:dyDescent="0.25">
      <c r="E607" s="3" t="s">
        <v>276</v>
      </c>
      <c r="M607" s="3" t="s">
        <v>340</v>
      </c>
      <c r="Y607" s="3" t="s">
        <v>383</v>
      </c>
      <c r="AM607" s="3" t="str">
        <f t="shared" si="0"/>
        <v>select '0002671/4/10/08/2024' AGREEMENT_NO, '013735303007000' BILLING_TO_NPWP_OLD, '0013735303007000' BILLING_TO_NPWP_NEW union all</v>
      </c>
    </row>
    <row r="608" spans="5:39" x14ac:dyDescent="0.25">
      <c r="E608" s="3" t="s">
        <v>277</v>
      </c>
      <c r="M608" s="3" t="s">
        <v>340</v>
      </c>
      <c r="Y608" s="3" t="s">
        <v>383</v>
      </c>
      <c r="AM608" s="3" t="str">
        <f t="shared" si="0"/>
        <v>select '0002672/4/10/08/2024' AGREEMENT_NO, '013735303007000' BILLING_TO_NPWP_OLD, '0013735303007000' BILLING_TO_NPWP_NEW union all</v>
      </c>
    </row>
    <row r="609" spans="5:39" x14ac:dyDescent="0.25">
      <c r="E609" s="3" t="s">
        <v>278</v>
      </c>
      <c r="M609" s="3" t="s">
        <v>341</v>
      </c>
      <c r="Y609" s="3" t="s">
        <v>384</v>
      </c>
      <c r="AM609" s="3" t="str">
        <f t="shared" si="0"/>
        <v>select '0002631/4/10/07/2024' AGREEMENT_NO, '010616316092000' BILLING_TO_NPWP_OLD, '0010616316092000' BILLING_TO_NPWP_NEW union all</v>
      </c>
    </row>
    <row r="610" spans="5:39" x14ac:dyDescent="0.25">
      <c r="E610" s="3" t="s">
        <v>279</v>
      </c>
      <c r="M610" s="3" t="s">
        <v>342</v>
      </c>
      <c r="Y610" s="3" t="s">
        <v>385</v>
      </c>
      <c r="AM610" s="3" t="str">
        <f t="shared" si="0"/>
        <v>select '0002530/4/08/06/2024' AGREEMENT_NO, '015550643218000' BILLING_TO_NPWP_OLD, '0015550643218000' BILLING_TO_NPWP_NEW union all</v>
      </c>
    </row>
    <row r="611" spans="5:39" x14ac:dyDescent="0.25">
      <c r="E611" s="3" t="s">
        <v>280</v>
      </c>
      <c r="M611" s="3" t="s">
        <v>343</v>
      </c>
      <c r="Y611" s="3" t="s">
        <v>386</v>
      </c>
      <c r="AM611" s="3" t="str">
        <f t="shared" si="0"/>
        <v>select '0002579/4/08/07/2024' AGREEMENT_NO, '711411736413000' BILLING_TO_NPWP_OLD, '0711411736413000' BILLING_TO_NPWP_NEW union all</v>
      </c>
    </row>
    <row r="612" spans="5:39" x14ac:dyDescent="0.25">
      <c r="E612" s="3" t="s">
        <v>281</v>
      </c>
      <c r="M612" s="3" t="s">
        <v>344</v>
      </c>
      <c r="Y612" s="3" t="s">
        <v>387</v>
      </c>
      <c r="AM612" s="3" t="str">
        <f t="shared" si="0"/>
        <v>select '0000775/4/01/06/2021' AGREEMENT_NO, '316000843036000' BILLING_TO_NPWP_OLD, '0316000843036000' BILLING_TO_NPWP_NEW union all</v>
      </c>
    </row>
    <row r="613" spans="5:39" x14ac:dyDescent="0.25">
      <c r="E613" s="3" t="s">
        <v>282</v>
      </c>
      <c r="M613" s="3" t="s">
        <v>344</v>
      </c>
      <c r="Y613" s="3" t="s">
        <v>387</v>
      </c>
      <c r="AM613" s="3" t="str">
        <f t="shared" si="0"/>
        <v>select '0000797/4/01/07/2021' AGREEMENT_NO, '316000843036000' BILLING_TO_NPWP_OLD, '0316000843036000' BILLING_TO_NPWP_NEW union all</v>
      </c>
    </row>
    <row r="614" spans="5:39" x14ac:dyDescent="0.25">
      <c r="E614" s="3" t="s">
        <v>283</v>
      </c>
      <c r="M614" s="3" t="s">
        <v>344</v>
      </c>
      <c r="Y614" s="3" t="s">
        <v>387</v>
      </c>
      <c r="AM614" s="3" t="str">
        <f t="shared" si="0"/>
        <v>select '0000798/4/01/06/2021' AGREEMENT_NO, '316000843036000' BILLING_TO_NPWP_OLD, '0316000843036000' BILLING_TO_NPWP_NEW union all</v>
      </c>
    </row>
    <row r="615" spans="5:39" x14ac:dyDescent="0.25">
      <c r="E615" s="3" t="s">
        <v>284</v>
      </c>
      <c r="M615" s="3" t="s">
        <v>344</v>
      </c>
      <c r="Y615" s="3" t="s">
        <v>387</v>
      </c>
      <c r="AM615" s="3" t="str">
        <f t="shared" si="0"/>
        <v>select '0000799/4/01/06/2021' AGREEMENT_NO, '316000843036000' BILLING_TO_NPWP_OLD, '0316000843036000' BILLING_TO_NPWP_NEW union all</v>
      </c>
    </row>
    <row r="616" spans="5:39" x14ac:dyDescent="0.25">
      <c r="E616" s="3" t="s">
        <v>285</v>
      </c>
      <c r="M616" s="3" t="s">
        <v>345</v>
      </c>
      <c r="Y616" s="3" t="s">
        <v>388</v>
      </c>
      <c r="AM616" s="3" t="str">
        <f t="shared" si="0"/>
        <v>select '0002338/4/01/05/2024' AGREEMENT_NO, '017080169609000' BILLING_TO_NPWP_OLD, '0017080169609000' BILLING_TO_NPWP_NEW union all</v>
      </c>
    </row>
    <row r="617" spans="5:39" x14ac:dyDescent="0.25">
      <c r="E617" s="3" t="s">
        <v>286</v>
      </c>
      <c r="M617" s="3" t="s">
        <v>345</v>
      </c>
      <c r="Y617" s="3" t="s">
        <v>388</v>
      </c>
      <c r="AM617" s="3" t="str">
        <f t="shared" ref="AM617:AM653" si="1">"select '" &amp; TRIM(E617) &amp; "' AGREEMENT_NO, '" &amp; SUBSTITUTE(M617, "|", "") &amp; "' BILLING_TO_NPWP_OLD, '" &amp; SUBSTITUTE(Y617, "|", "") &amp; "' BILLING_TO_NPWP_NEW union all"</f>
        <v>select '0002340/4/01/05/2024' AGREEMENT_NO, '017080169609000' BILLING_TO_NPWP_OLD, '0017080169609000' BILLING_TO_NPWP_NEW union all</v>
      </c>
    </row>
    <row r="618" spans="5:39" x14ac:dyDescent="0.25">
      <c r="E618" s="3" t="s">
        <v>287</v>
      </c>
      <c r="M618" s="3" t="s">
        <v>345</v>
      </c>
      <c r="Y618" s="3" t="s">
        <v>388</v>
      </c>
      <c r="AM618" s="3" t="str">
        <f t="shared" si="1"/>
        <v>select '0002341/4/01/05/2024' AGREEMENT_NO, '017080169609000' BILLING_TO_NPWP_OLD, '0017080169609000' BILLING_TO_NPWP_NEW union all</v>
      </c>
    </row>
    <row r="619" spans="5:39" x14ac:dyDescent="0.25">
      <c r="E619" s="3" t="s">
        <v>288</v>
      </c>
      <c r="M619" s="3" t="s">
        <v>346</v>
      </c>
      <c r="Y619" s="3" t="s">
        <v>389</v>
      </c>
      <c r="AM619" s="3" t="str">
        <f t="shared" si="1"/>
        <v>select '0000355/4/10/02/2021' AGREEMENT_NO, '210661195418000' BILLING_TO_NPWP_OLD, '0210661195418000' BILLING_TO_NPWP_NEW union all</v>
      </c>
    </row>
    <row r="620" spans="5:39" x14ac:dyDescent="0.25">
      <c r="E620" s="3" t="s">
        <v>289</v>
      </c>
      <c r="M620" s="3" t="s">
        <v>347</v>
      </c>
      <c r="Y620" s="3" t="s">
        <v>390</v>
      </c>
      <c r="AM620" s="3" t="str">
        <f t="shared" si="1"/>
        <v>select '0000953/4/08/02/2023' AGREEMENT_NO, '713313591451000' BILLING_TO_NPWP_OLD, '0713313591451000' BILLING_TO_NPWP_NEW union all</v>
      </c>
    </row>
    <row r="621" spans="5:39" x14ac:dyDescent="0.25">
      <c r="E621" s="3" t="s">
        <v>290</v>
      </c>
      <c r="M621" s="3" t="s">
        <v>348</v>
      </c>
      <c r="Y621" s="3" t="s">
        <v>391</v>
      </c>
      <c r="AM621" s="3" t="str">
        <f t="shared" si="1"/>
        <v>select '0000013/4/29/05/2022' AGREEMENT_NO, '921825717627000' BILLING_TO_NPWP_OLD, '0921825717627000' BILLING_TO_NPWP_NEW union all</v>
      </c>
    </row>
    <row r="622" spans="5:39" x14ac:dyDescent="0.25">
      <c r="E622" s="3" t="s">
        <v>291</v>
      </c>
      <c r="M622" s="3" t="s">
        <v>349</v>
      </c>
      <c r="Y622" s="3" t="s">
        <v>392</v>
      </c>
      <c r="AM622" s="3" t="str">
        <f t="shared" si="1"/>
        <v>select '0000458/4/08/02/2021' AGREEMENT_NO, '313388712413000' BILLING_TO_NPWP_OLD, '0313388712413000' BILLING_TO_NPWP_NEW union all</v>
      </c>
    </row>
    <row r="623" spans="5:39" x14ac:dyDescent="0.25">
      <c r="E623" s="3" t="s">
        <v>292</v>
      </c>
      <c r="M623" s="3" t="s">
        <v>350</v>
      </c>
      <c r="Y623" s="3" t="s">
        <v>393</v>
      </c>
      <c r="AM623" s="3" t="str">
        <f t="shared" si="1"/>
        <v>select '0001132/4/01/09/2022' AGREEMENT_NO, '013105663073000' BILLING_TO_NPWP_OLD, '0013105663073000' BILLING_TO_NPWP_NEW union all</v>
      </c>
    </row>
    <row r="624" spans="5:39" x14ac:dyDescent="0.25">
      <c r="E624" s="3" t="s">
        <v>293</v>
      </c>
      <c r="M624" s="3" t="s">
        <v>351</v>
      </c>
      <c r="Y624" s="3" t="s">
        <v>394</v>
      </c>
      <c r="AM624" s="3" t="str">
        <f t="shared" si="1"/>
        <v>select '0000237/4/10/07/2019' AGREEMENT_NO, '021062344046000' BILLING_TO_NPWP_OLD, '0021062344046000' BILLING_TO_NPWP_NEW union all</v>
      </c>
    </row>
    <row r="625" spans="5:39" x14ac:dyDescent="0.25">
      <c r="E625" s="3" t="s">
        <v>294</v>
      </c>
      <c r="M625" s="3" t="s">
        <v>351</v>
      </c>
      <c r="Y625" s="3" t="s">
        <v>394</v>
      </c>
      <c r="AM625" s="3" t="str">
        <f t="shared" si="1"/>
        <v>select '0000238/4/10/07/2019' AGREEMENT_NO, '021062344046000' BILLING_TO_NPWP_OLD, '0021062344046000' BILLING_TO_NPWP_NEW union all</v>
      </c>
    </row>
    <row r="626" spans="5:39" x14ac:dyDescent="0.25">
      <c r="E626" s="3" t="s">
        <v>295</v>
      </c>
      <c r="M626" s="3" t="s">
        <v>351</v>
      </c>
      <c r="Y626" s="3" t="s">
        <v>394</v>
      </c>
      <c r="AM626" s="3" t="str">
        <f t="shared" si="1"/>
        <v>select '0000239/4/10/07/2019' AGREEMENT_NO, '021062344046000' BILLING_TO_NPWP_OLD, '0021062344046000' BILLING_TO_NPWP_NEW union all</v>
      </c>
    </row>
    <row r="627" spans="5:39" x14ac:dyDescent="0.25">
      <c r="E627" s="3" t="s">
        <v>296</v>
      </c>
      <c r="M627" s="3" t="s">
        <v>352</v>
      </c>
      <c r="Y627" s="3" t="s">
        <v>395</v>
      </c>
      <c r="AM627" s="3" t="str">
        <f t="shared" si="1"/>
        <v>select '0001081/4/01/07/2022' AGREEMENT_NO, '016825721641000' BILLING_TO_NPWP_OLD, '0016825721641000' BILLING_TO_NPWP_NEW union all</v>
      </c>
    </row>
    <row r="628" spans="5:39" x14ac:dyDescent="0.25">
      <c r="E628" s="3" t="s">
        <v>297</v>
      </c>
      <c r="M628" s="3" t="s">
        <v>352</v>
      </c>
      <c r="Y628" s="3" t="s">
        <v>395</v>
      </c>
      <c r="AM628" s="3" t="str">
        <f t="shared" si="1"/>
        <v>select '0002670/4/10/08/2024' AGREEMENT_NO, '016825721641000' BILLING_TO_NPWP_OLD, '0016825721641000' BILLING_TO_NPWP_NEW union all</v>
      </c>
    </row>
    <row r="629" spans="5:39" x14ac:dyDescent="0.25">
      <c r="E629" s="3" t="s">
        <v>298</v>
      </c>
      <c r="M629" s="3" t="s">
        <v>352</v>
      </c>
      <c r="Y629" s="3" t="s">
        <v>395</v>
      </c>
      <c r="AM629" s="3" t="str">
        <f t="shared" si="1"/>
        <v>select '0002693/4/10/08/2024' AGREEMENT_NO, '016825721641000' BILLING_TO_NPWP_OLD, '0016825721641000' BILLING_TO_NPWP_NEW union all</v>
      </c>
    </row>
    <row r="630" spans="5:39" x14ac:dyDescent="0.25">
      <c r="E630" s="3" t="s">
        <v>299</v>
      </c>
      <c r="M630" s="3" t="s">
        <v>353</v>
      </c>
      <c r="Y630" s="3" t="s">
        <v>396</v>
      </c>
      <c r="AM630" s="3" t="str">
        <f t="shared" si="1"/>
        <v>select '0001019/4/01/04/2022' AGREEMENT_NO, '011370657605000' BILLING_TO_NPWP_OLD, '0011370657605000' BILLING_TO_NPWP_NEW union all</v>
      </c>
    </row>
    <row r="631" spans="5:39" x14ac:dyDescent="0.25">
      <c r="E631" s="3" t="s">
        <v>300</v>
      </c>
      <c r="M631" s="3" t="s">
        <v>353</v>
      </c>
      <c r="Y631" s="3" t="s">
        <v>396</v>
      </c>
      <c r="AM631" s="3" t="str">
        <f t="shared" si="1"/>
        <v>select '0001069/4/01/06/2022' AGREEMENT_NO, '011370657605000' BILLING_TO_NPWP_OLD, '0011370657605000' BILLING_TO_NPWP_NEW union all</v>
      </c>
    </row>
    <row r="632" spans="5:39" x14ac:dyDescent="0.25">
      <c r="E632" s="3" t="s">
        <v>301</v>
      </c>
      <c r="M632" s="3" t="s">
        <v>353</v>
      </c>
      <c r="Y632" s="3" t="s">
        <v>396</v>
      </c>
      <c r="AM632" s="3" t="str">
        <f t="shared" si="1"/>
        <v>select '0001071/4/01/06/2022' AGREEMENT_NO, '011370657605000' BILLING_TO_NPWP_OLD, '0011370657605000' BILLING_TO_NPWP_NEW union all</v>
      </c>
    </row>
    <row r="633" spans="5:39" x14ac:dyDescent="0.25">
      <c r="E633" s="3" t="s">
        <v>302</v>
      </c>
      <c r="M633" s="3" t="s">
        <v>354</v>
      </c>
      <c r="Y633" s="3" t="s">
        <v>397</v>
      </c>
      <c r="AM633" s="3" t="str">
        <f t="shared" si="1"/>
        <v>select '0000005/4/07/07/2021' AGREEMENT_NO, '769034935216000' BILLING_TO_NPWP_OLD, '0769034935216000' BILLING_TO_NPWP_NEW union all</v>
      </c>
    </row>
    <row r="634" spans="5:39" x14ac:dyDescent="0.25">
      <c r="E634" s="3" t="s">
        <v>303</v>
      </c>
      <c r="M634" s="3" t="s">
        <v>355</v>
      </c>
      <c r="Y634" s="3" t="s">
        <v>398</v>
      </c>
      <c r="AM634" s="3" t="str">
        <f t="shared" si="1"/>
        <v>select '0002644/4/10/07/2024' AGREEMENT_NO, '748186434002000' BILLING_TO_NPWP_OLD, '0748186434002000' BILLING_TO_NPWP_NEW union all</v>
      </c>
    </row>
    <row r="635" spans="5:39" x14ac:dyDescent="0.25">
      <c r="E635" s="3" t="s">
        <v>304</v>
      </c>
      <c r="M635" s="3" t="s">
        <v>355</v>
      </c>
      <c r="Y635" s="3" t="s">
        <v>398</v>
      </c>
      <c r="AM635" s="3" t="str">
        <f t="shared" si="1"/>
        <v>select '0002645/4/10/07/2024' AGREEMENT_NO, '748186434002000' BILLING_TO_NPWP_OLD, '0748186434002000' BILLING_TO_NPWP_NEW union all</v>
      </c>
    </row>
    <row r="636" spans="5:39" x14ac:dyDescent="0.25">
      <c r="E636" s="3" t="s">
        <v>305</v>
      </c>
      <c r="M636" s="3" t="s">
        <v>356</v>
      </c>
      <c r="Y636" s="3" t="s">
        <v>399</v>
      </c>
      <c r="AM636" s="3" t="str">
        <f t="shared" si="1"/>
        <v>select '0002668/4/38/08/2024' AGREEMENT_NO, '016628489007000' BILLING_TO_NPWP_OLD, '0016628489007000' BILLING_TO_NPWP_NEW union all</v>
      </c>
    </row>
    <row r="637" spans="5:39" x14ac:dyDescent="0.25">
      <c r="E637" s="3" t="s">
        <v>306</v>
      </c>
      <c r="M637" s="3" t="s">
        <v>357</v>
      </c>
      <c r="Y637" s="3" t="s">
        <v>400</v>
      </c>
      <c r="AM637" s="3" t="str">
        <f t="shared" si="1"/>
        <v>select '0002466/4/08/06/2024' AGREEMENT_NO, '013040100073000' BILLING_TO_NPWP_OLD, '0013040100073000' BILLING_TO_NPWP_NEW union all</v>
      </c>
    </row>
    <row r="638" spans="5:39" x14ac:dyDescent="0.25">
      <c r="E638" s="3" t="s">
        <v>307</v>
      </c>
      <c r="M638" s="3" t="s">
        <v>358</v>
      </c>
      <c r="Y638" s="3" t="s">
        <v>401</v>
      </c>
      <c r="AM638" s="3" t="str">
        <f t="shared" si="1"/>
        <v>select '0001033/4/01/05/2022' AGREEMENT_NO, '018700237056000' BILLING_TO_NPWP_OLD, '0018700237056000' BILLING_TO_NPWP_NEW union all</v>
      </c>
    </row>
    <row r="639" spans="5:39" x14ac:dyDescent="0.25">
      <c r="E639" s="3" t="s">
        <v>308</v>
      </c>
      <c r="M639" s="3" t="s">
        <v>359</v>
      </c>
      <c r="Y639" s="3" t="s">
        <v>402</v>
      </c>
      <c r="AM639" s="3" t="str">
        <f t="shared" si="1"/>
        <v>select '0002528/4/10/06/2024' AGREEMENT_NO, '010715647055000' BILLING_TO_NPWP_OLD, '0010715647055000' BILLING_TO_NPWP_NEW union all</v>
      </c>
    </row>
    <row r="640" spans="5:39" x14ac:dyDescent="0.25">
      <c r="E640" s="3" t="s">
        <v>309</v>
      </c>
      <c r="M640" s="3" t="s">
        <v>359</v>
      </c>
      <c r="Y640" s="3" t="s">
        <v>402</v>
      </c>
      <c r="AM640" s="3" t="str">
        <f t="shared" si="1"/>
        <v>select '0002529/4/10/06/2024' AGREEMENT_NO, '010715647055000' BILLING_TO_NPWP_OLD, '0010715647055000' BILLING_TO_NPWP_NEW union all</v>
      </c>
    </row>
    <row r="641" spans="5:39" x14ac:dyDescent="0.25">
      <c r="E641" s="3" t="s">
        <v>310</v>
      </c>
      <c r="M641" s="3" t="s">
        <v>360</v>
      </c>
      <c r="Y641" s="3" t="s">
        <v>403</v>
      </c>
      <c r="AM641" s="3" t="str">
        <f t="shared" si="1"/>
        <v>select '0001095/4/01/07/2022' AGREEMENT_NO, '024147027056000' BILLING_TO_NPWP_OLD, '0024147027056000' BILLING_TO_NPWP_NEW union all</v>
      </c>
    </row>
    <row r="642" spans="5:39" x14ac:dyDescent="0.25">
      <c r="E642" s="3" t="s">
        <v>311</v>
      </c>
      <c r="M642" s="3" t="s">
        <v>360</v>
      </c>
      <c r="Y642" s="3" t="s">
        <v>403</v>
      </c>
      <c r="AM642" s="3" t="str">
        <f t="shared" si="1"/>
        <v>select '0001097/4/01/07/2022' AGREEMENT_NO, '024147027056000' BILLING_TO_NPWP_OLD, '0024147027056000' BILLING_TO_NPWP_NEW union all</v>
      </c>
    </row>
    <row r="643" spans="5:39" x14ac:dyDescent="0.25">
      <c r="E643" s="3" t="s">
        <v>312</v>
      </c>
      <c r="M643" s="3" t="s">
        <v>361</v>
      </c>
      <c r="Y643" s="3" t="s">
        <v>404</v>
      </c>
      <c r="AM643" s="3" t="str">
        <f t="shared" si="1"/>
        <v>select '0002665/4/10/07/2024' AGREEMENT_NO, '019577758058000' BILLING_TO_NPWP_OLD, '0019577758058000' BILLING_TO_NPWP_NEW union all</v>
      </c>
    </row>
    <row r="644" spans="5:39" x14ac:dyDescent="0.25">
      <c r="E644" s="3" t="s">
        <v>313</v>
      </c>
      <c r="M644" s="3" t="s">
        <v>361</v>
      </c>
      <c r="Y644" s="3" t="s">
        <v>404</v>
      </c>
      <c r="AM644" s="3" t="str">
        <f t="shared" si="1"/>
        <v>select '0002666/4/10/07/2024' AGREEMENT_NO, '019577758058000' BILLING_TO_NPWP_OLD, '0019577758058000' BILLING_TO_NPWP_NEW union all</v>
      </c>
    </row>
    <row r="645" spans="5:39" x14ac:dyDescent="0.25">
      <c r="E645" s="3" t="s">
        <v>314</v>
      </c>
      <c r="M645" s="3" t="s">
        <v>361</v>
      </c>
      <c r="Y645" s="3" t="s">
        <v>404</v>
      </c>
      <c r="AM645" s="3" t="str">
        <f t="shared" si="1"/>
        <v>select '0002695/4/10/08/2024' AGREEMENT_NO, '019577758058000' BILLING_TO_NPWP_OLD, '0019577758058000' BILLING_TO_NPWP_NEW union all</v>
      </c>
    </row>
    <row r="646" spans="5:39" x14ac:dyDescent="0.25">
      <c r="E646" s="3" t="s">
        <v>315</v>
      </c>
      <c r="M646" s="3" t="s">
        <v>361</v>
      </c>
      <c r="Y646" s="3" t="s">
        <v>404</v>
      </c>
      <c r="AM646" s="3" t="str">
        <f t="shared" si="1"/>
        <v>select '0002696/4/10/08/2024' AGREEMENT_NO, '019577758058000' BILLING_TO_NPWP_OLD, '0019577758058000' BILLING_TO_NPWP_NEW union all</v>
      </c>
    </row>
    <row r="647" spans="5:39" x14ac:dyDescent="0.25">
      <c r="E647" s="3" t="s">
        <v>316</v>
      </c>
      <c r="M647" s="3" t="s">
        <v>361</v>
      </c>
      <c r="Y647" s="3" t="s">
        <v>404</v>
      </c>
      <c r="AM647" s="3" t="str">
        <f t="shared" si="1"/>
        <v>select '0002697/4/10/08/2024' AGREEMENT_NO, '019577758058000' BILLING_TO_NPWP_OLD, '0019577758058000' BILLING_TO_NPWP_NEW union all</v>
      </c>
    </row>
    <row r="648" spans="5:39" x14ac:dyDescent="0.25">
      <c r="E648" s="3" t="s">
        <v>317</v>
      </c>
      <c r="M648" s="3" t="s">
        <v>361</v>
      </c>
      <c r="Y648" s="3" t="s">
        <v>404</v>
      </c>
      <c r="AM648" s="3" t="str">
        <f t="shared" si="1"/>
        <v>select '0002698/4/10/08/2024' AGREEMENT_NO, '019577758058000' BILLING_TO_NPWP_OLD, '0019577758058000' BILLING_TO_NPWP_NEW union all</v>
      </c>
    </row>
    <row r="649" spans="5:39" x14ac:dyDescent="0.25">
      <c r="E649" s="3" t="s">
        <v>318</v>
      </c>
      <c r="M649" s="3" t="s">
        <v>362</v>
      </c>
      <c r="Y649" s="3" t="s">
        <v>405</v>
      </c>
      <c r="AM649" s="3" t="str">
        <f t="shared" si="1"/>
        <v>select '0001211/4/08/10/2023' AGREEMENT_NO, '397763541028000' BILLING_TO_NPWP_OLD, '0397763541028000' BILLING_TO_NPWP_NEW union all</v>
      </c>
    </row>
    <row r="650" spans="5:39" x14ac:dyDescent="0.25">
      <c r="E650" s="3" t="s">
        <v>319</v>
      </c>
      <c r="M650" s="3" t="s">
        <v>363</v>
      </c>
      <c r="Y650" s="3" t="s">
        <v>406</v>
      </c>
      <c r="AM650" s="3" t="str">
        <f t="shared" si="1"/>
        <v>select '0001564/4/01/11/2023' AGREEMENT_NO, '026757047004000' BILLING_TO_NPWP_OLD, '0026757047004000' BILLING_TO_NPWP_NEW union all</v>
      </c>
    </row>
    <row r="651" spans="5:39" x14ac:dyDescent="0.25">
      <c r="E651" s="3" t="s">
        <v>320</v>
      </c>
      <c r="M651" s="3" t="s">
        <v>364</v>
      </c>
      <c r="Y651" s="3" t="s">
        <v>407</v>
      </c>
      <c r="AM651" s="3" t="str">
        <f t="shared" si="1"/>
        <v>select '0000382/4/08/08/2020' AGREEMENT_NO, '013315965046000' BILLING_TO_NPWP_OLD, '0013315965046000' BILLING_TO_NPWP_NEW union all</v>
      </c>
    </row>
    <row r="652" spans="5:39" x14ac:dyDescent="0.25">
      <c r="E652" s="3" t="s">
        <v>321</v>
      </c>
      <c r="M652" s="3" t="s">
        <v>364</v>
      </c>
      <c r="Y652" s="3" t="s">
        <v>407</v>
      </c>
      <c r="AM652" s="3" t="str">
        <f t="shared" si="1"/>
        <v>select '0002397/4/10/06/2024' AGREEMENT_NO, '013315965046000' BILLING_TO_NPWP_OLD, '0013315965046000' BILLING_TO_NPWP_NEW union all</v>
      </c>
    </row>
    <row r="653" spans="5:39" x14ac:dyDescent="0.25">
      <c r="E653" s="3" t="s">
        <v>322</v>
      </c>
      <c r="M653" s="3" t="s">
        <v>365</v>
      </c>
      <c r="Y653" s="3" t="s">
        <v>408</v>
      </c>
      <c r="AM653" s="3" t="str">
        <f t="shared" si="1"/>
        <v>select '0002578/4/38/07/2024' AGREEMENT_NO, '010653228005000' BILLING_TO_NPWP_OLD, '0010653228005000' BILLING_TO_NPWP_NEW union all</v>
      </c>
    </row>
    <row r="655" spans="5:39" customFormat="1" x14ac:dyDescent="0.25">
      <c r="E655" s="26" t="s">
        <v>210</v>
      </c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</row>
    <row r="656" spans="5:39" customFormat="1" x14ac:dyDescent="0.25">
      <c r="E656" s="26" t="s">
        <v>211</v>
      </c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</row>
    <row r="657" spans="5:64" customFormat="1" x14ac:dyDescent="0.25">
      <c r="E657" s="26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</row>
    <row r="658" spans="5:64" customFormat="1" x14ac:dyDescent="0.25">
      <c r="E658" s="26" t="s">
        <v>212</v>
      </c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</row>
    <row r="659" spans="5:64" customFormat="1" x14ac:dyDescent="0.25">
      <c r="E659" s="26" t="s">
        <v>213</v>
      </c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</row>
    <row r="660" spans="5:64" customFormat="1" x14ac:dyDescent="0.25">
      <c r="E660" s="26" t="s">
        <v>214</v>
      </c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</row>
    <row r="661" spans="5:64" customFormat="1" x14ac:dyDescent="0.25">
      <c r="E661" s="26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</row>
    <row r="662" spans="5:64" customFormat="1" x14ac:dyDescent="0.25">
      <c r="E662" s="26" t="s">
        <v>215</v>
      </c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</row>
    <row r="663" spans="5:64" customFormat="1" x14ac:dyDescent="0.25">
      <c r="E663" s="26" t="s">
        <v>216</v>
      </c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</row>
    <row r="664" spans="5:64" customFormat="1" x14ac:dyDescent="0.25">
      <c r="E664" s="26" t="s">
        <v>217</v>
      </c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</row>
    <row r="665" spans="5:64" customFormat="1" x14ac:dyDescent="0.25">
      <c r="E665" s="26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</row>
    <row r="666" spans="5:64" customFormat="1" x14ac:dyDescent="0.25">
      <c r="E666" s="26" t="s">
        <v>43</v>
      </c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</row>
    <row r="667" spans="5:64" customFormat="1" x14ac:dyDescent="0.25">
      <c r="E667" s="26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</row>
    <row r="668" spans="5:64" customFormat="1" x14ac:dyDescent="0.25">
      <c r="E668" s="26" t="s">
        <v>218</v>
      </c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</row>
    <row r="669" spans="5:64" customFormat="1" x14ac:dyDescent="0.25">
      <c r="E669" s="26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</row>
    <row r="670" spans="5:64" x14ac:dyDescent="0.25">
      <c r="E670" s="37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</row>
    <row r="671" spans="5:64" x14ac:dyDescent="0.25">
      <c r="E671" s="37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</row>
    <row r="672" spans="5:64" x14ac:dyDescent="0.25">
      <c r="E672" s="37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</row>
    <row r="673" spans="5:92" x14ac:dyDescent="0.25">
      <c r="E673" s="26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5:92" x14ac:dyDescent="0.25">
      <c r="E674" s="26" t="s">
        <v>219</v>
      </c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</row>
    <row r="675" spans="5:92" x14ac:dyDescent="0.25">
      <c r="E675" s="26" t="s">
        <v>220</v>
      </c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</row>
    <row r="676" spans="5:92" x14ac:dyDescent="0.25">
      <c r="E676" s="26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</row>
    <row r="677" spans="5:92" x14ac:dyDescent="0.25">
      <c r="E677" s="26" t="s">
        <v>221</v>
      </c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</row>
    <row r="679" spans="5:92" x14ac:dyDescent="0.25">
      <c r="E679" s="1" t="s">
        <v>35</v>
      </c>
      <c r="M679" s="1" t="s">
        <v>409</v>
      </c>
      <c r="T679" s="1" t="s">
        <v>410</v>
      </c>
      <c r="AF679" s="1" t="s">
        <v>411</v>
      </c>
    </row>
    <row r="680" spans="5:92" x14ac:dyDescent="0.25">
      <c r="E680" s="3" t="s">
        <v>249</v>
      </c>
      <c r="M680" s="3" t="s">
        <v>412</v>
      </c>
      <c r="T680" s="3" t="s">
        <v>250</v>
      </c>
      <c r="AF680" s="3" t="s">
        <v>251</v>
      </c>
      <c r="AT680" s="3" t="str">
        <f>"update IFINOPL.dbo.AGREEMENT_ASSET set NPWP_NAME = '" &amp; TRIM(AF680) &amp; "' where AGREEMENT_NO = replace('" &amp; TRIM(E680) &amp; "', '/', '.');"</f>
        <v>update IFINOPL.dbo.AGREEMENT_ASSET set NPWP_NAME = 'PT. JASO ANAK GUBALO TRANSPORTASI' where AGREEMENT_NO = replace('0002458/4/08/06/2024', '/', '.');</v>
      </c>
    </row>
    <row r="681" spans="5:92" x14ac:dyDescent="0.25">
      <c r="E681" s="3" t="s">
        <v>247</v>
      </c>
      <c r="M681" s="3" t="s">
        <v>328</v>
      </c>
      <c r="T681" s="3">
        <v>242667983415000</v>
      </c>
      <c r="AF681" s="3" t="s">
        <v>248</v>
      </c>
      <c r="AT681" s="3" t="str">
        <f>"update IFINOPL.dbo.AGREEMENT_ASSET set NPWP_NAME = '" &amp; TRIM(AF681) &amp; "' where AGREEMENT_NO = replace('" &amp; TRIM(E681) &amp; "', '/', '.');"</f>
        <v>update IFINOPL.dbo.AGREEMENT_ASSET set NPWP_NAME = 'PT. CS2 POLA SEHAT' where AGREEMENT_NO = replace('0002467/4/08/06/2024', '/', '.');</v>
      </c>
    </row>
    <row r="682" spans="5:92" x14ac:dyDescent="0.25">
      <c r="E682" s="3" t="s">
        <v>255</v>
      </c>
      <c r="M682" s="3" t="s">
        <v>332</v>
      </c>
      <c r="T682" s="3" t="s">
        <v>256</v>
      </c>
      <c r="AF682" s="3" t="s">
        <v>257</v>
      </c>
      <c r="AT682" s="3" t="str">
        <f>"update IFINOPL.dbo.AGREEMENT_ASSET set NPWP_NAME = '" &amp; TRIM(AF682) &amp; "' where AGREEMENT_NO = replace('" &amp; TRIM(E682) &amp; "', '/', '.');"</f>
        <v>update IFINOPL.dbo.AGREEMENT_ASSET set NPWP_NAME = 'PT. STARCOM SOLUSINDO' where AGREEMENT_NO = replace('0002492/4/38/06/2024', '/', '.');</v>
      </c>
    </row>
    <row r="683" spans="5:92" x14ac:dyDescent="0.25">
      <c r="E683" s="3" t="s">
        <v>244</v>
      </c>
      <c r="M683" s="3" t="s">
        <v>413</v>
      </c>
      <c r="T683" s="3" t="s">
        <v>245</v>
      </c>
      <c r="AF683" s="3" t="s">
        <v>246</v>
      </c>
      <c r="AT683" s="3" t="str">
        <f>"update IFINOPL.dbo.AGREEMENT_ASSET set NPWP_NAME = '" &amp; TRIM(AF683) &amp; "' where AGREEMENT_NO = replace('" &amp; TRIM(E683) &amp; "', '/', '.');"</f>
        <v>update IFINOPL.dbo.AGREEMENT_ASSET set NPWP_NAME = 'PT. CIPTAJAYA SEJAHTERA ABADI' where AGREEMENT_NO = replace('0002568/4/38/07/2024', '/', '.');</v>
      </c>
    </row>
    <row r="684" spans="5:92" x14ac:dyDescent="0.25">
      <c r="E684" s="3" t="s">
        <v>252</v>
      </c>
      <c r="M684" s="3" t="s">
        <v>331</v>
      </c>
      <c r="T684" s="3" t="s">
        <v>253</v>
      </c>
      <c r="AF684" s="3" t="s">
        <v>254</v>
      </c>
      <c r="AT684" s="3" t="str">
        <f>"update IFINOPL.dbo.AGREEMENT_ASSET set NPWP_NAME = '" &amp; TRIM(AF684) &amp; "' where AGREEMENT_NO = replace('" &amp; TRIM(E684) &amp; "', '/', '.');"</f>
        <v>update IFINOPL.dbo.AGREEMENT_ASSET set NPWP_NAME = 'PT. SICEPAT EKSPRES INDONESIA' where AGREEMENT_NO = replace('0002615/4/10/07/2024', '/', '.');</v>
      </c>
    </row>
    <row r="686" spans="5:92" x14ac:dyDescent="0.25">
      <c r="E686" s="1" t="s">
        <v>35</v>
      </c>
      <c r="M686" s="1" t="s">
        <v>409</v>
      </c>
      <c r="T686" s="1" t="s">
        <v>425</v>
      </c>
      <c r="AF686" s="1" t="s">
        <v>426</v>
      </c>
      <c r="AG686" s="1"/>
    </row>
    <row r="687" spans="5:92" x14ac:dyDescent="0.25">
      <c r="E687" s="3" t="s">
        <v>302</v>
      </c>
      <c r="M687" s="3" t="s">
        <v>354</v>
      </c>
      <c r="T687" s="3" t="s">
        <v>354</v>
      </c>
      <c r="AF687" s="3" t="s">
        <v>397</v>
      </c>
      <c r="AT687" s="3" t="str">
        <f t="shared" ref="AT687:AT718" si="2">"update IFINOPL.dbo.AGREEMENT_ASSET set BILLING_TO_NPWP = '" &amp; SUBSTITUTE(AF687, "|", "") &amp; "' where AGREEMENT_NO = replace('" &amp; TRIM(E687) &amp; "', '/', '.');"</f>
        <v>update IFINOPL.dbo.AGREEMENT_ASSET set BILLING_TO_NPWP = '0769034935216000' where AGREEMENT_NO = replace('0000005/4/07/07/2021', '/', '.');</v>
      </c>
      <c r="CN687" s="3" t="str">
        <f t="shared" ref="CN687:CN718" si="3">"replace('" &amp; E687 &amp; "', '/', '.'),"</f>
        <v>replace('0000005/4/07/07/2021', '/', '.'),</v>
      </c>
    </row>
    <row r="688" spans="5:92" x14ac:dyDescent="0.25">
      <c r="E688" s="3" t="s">
        <v>290</v>
      </c>
      <c r="M688" s="3" t="s">
        <v>348</v>
      </c>
      <c r="T688" s="3" t="s">
        <v>348</v>
      </c>
      <c r="AF688" s="3" t="s">
        <v>391</v>
      </c>
      <c r="AT688" s="3" t="str">
        <f t="shared" si="2"/>
        <v>update IFINOPL.dbo.AGREEMENT_ASSET set BILLING_TO_NPWP = '0921825717627000' where AGREEMENT_NO = replace('0000013/4/29/05/2022', '/', '.');</v>
      </c>
      <c r="CN688" s="3" t="str">
        <f t="shared" si="3"/>
        <v>replace('0000013/4/29/05/2022', '/', '.'),</v>
      </c>
    </row>
    <row r="689" spans="5:92" x14ac:dyDescent="0.25">
      <c r="E689" s="3" t="s">
        <v>293</v>
      </c>
      <c r="M689" s="3" t="s">
        <v>351</v>
      </c>
      <c r="T689" s="3" t="s">
        <v>351</v>
      </c>
      <c r="AF689" s="3" t="s">
        <v>394</v>
      </c>
      <c r="AT689" s="3" t="str">
        <f t="shared" si="2"/>
        <v>update IFINOPL.dbo.AGREEMENT_ASSET set BILLING_TO_NPWP = '0021062344046000' where AGREEMENT_NO = replace('0000237/4/10/07/2019', '/', '.');</v>
      </c>
      <c r="CN689" s="3" t="str">
        <f t="shared" si="3"/>
        <v>replace('0000237/4/10/07/2019', '/', '.'),</v>
      </c>
    </row>
    <row r="690" spans="5:92" x14ac:dyDescent="0.25">
      <c r="E690" s="3" t="s">
        <v>294</v>
      </c>
      <c r="M690" s="3" t="s">
        <v>351</v>
      </c>
      <c r="T690" s="3" t="s">
        <v>351</v>
      </c>
      <c r="AF690" s="3" t="s">
        <v>394</v>
      </c>
      <c r="AT690" s="3" t="str">
        <f t="shared" si="2"/>
        <v>update IFINOPL.dbo.AGREEMENT_ASSET set BILLING_TO_NPWP = '0021062344046000' where AGREEMENT_NO = replace('0000238/4/10/07/2019', '/', '.');</v>
      </c>
      <c r="CN690" s="3" t="str">
        <f t="shared" si="3"/>
        <v>replace('0000238/4/10/07/2019', '/', '.'),</v>
      </c>
    </row>
    <row r="691" spans="5:92" x14ac:dyDescent="0.25">
      <c r="E691" s="3" t="s">
        <v>295</v>
      </c>
      <c r="M691" s="3" t="s">
        <v>351</v>
      </c>
      <c r="T691" s="3" t="s">
        <v>351</v>
      </c>
      <c r="AF691" s="3" t="s">
        <v>394</v>
      </c>
      <c r="AT691" s="3" t="str">
        <f t="shared" si="2"/>
        <v>update IFINOPL.dbo.AGREEMENT_ASSET set BILLING_TO_NPWP = '0021062344046000' where AGREEMENT_NO = replace('0000239/4/10/07/2019', '/', '.');</v>
      </c>
      <c r="CN691" s="3" t="str">
        <f t="shared" si="3"/>
        <v>replace('0000239/4/10/07/2019', '/', '.'),</v>
      </c>
    </row>
    <row r="692" spans="5:92" x14ac:dyDescent="0.25">
      <c r="E692" s="3" t="s">
        <v>288</v>
      </c>
      <c r="M692" s="3" t="s">
        <v>346</v>
      </c>
      <c r="T692" s="3" t="s">
        <v>346</v>
      </c>
      <c r="AF692" s="3" t="s">
        <v>389</v>
      </c>
      <c r="AT692" s="3" t="str">
        <f t="shared" si="2"/>
        <v>update IFINOPL.dbo.AGREEMENT_ASSET set BILLING_TO_NPWP = '0210661195418000' where AGREEMENT_NO = replace('0000355/4/10/02/2021', '/', '.');</v>
      </c>
      <c r="CN692" s="3" t="str">
        <f t="shared" si="3"/>
        <v>replace('0000355/4/10/02/2021', '/', '.'),</v>
      </c>
    </row>
    <row r="693" spans="5:92" x14ac:dyDescent="0.25">
      <c r="E693" s="3" t="s">
        <v>320</v>
      </c>
      <c r="M693" s="3" t="s">
        <v>364</v>
      </c>
      <c r="T693" s="3" t="s">
        <v>364</v>
      </c>
      <c r="AF693" s="3" t="s">
        <v>407</v>
      </c>
      <c r="AT693" s="3" t="str">
        <f t="shared" si="2"/>
        <v>update IFINOPL.dbo.AGREEMENT_ASSET set BILLING_TO_NPWP = '0013315965046000' where AGREEMENT_NO = replace('0000382/4/08/08/2020', '/', '.');</v>
      </c>
      <c r="CN693" s="3" t="str">
        <f t="shared" si="3"/>
        <v>replace('0000382/4/08/08/2020', '/', '.'),</v>
      </c>
    </row>
    <row r="694" spans="5:92" x14ac:dyDescent="0.25">
      <c r="E694" s="3" t="s">
        <v>291</v>
      </c>
      <c r="M694" s="3" t="s">
        <v>349</v>
      </c>
      <c r="T694" s="3" t="s">
        <v>349</v>
      </c>
      <c r="AF694" s="3" t="s">
        <v>392</v>
      </c>
      <c r="AT694" s="3" t="str">
        <f t="shared" si="2"/>
        <v>update IFINOPL.dbo.AGREEMENT_ASSET set BILLING_TO_NPWP = '0313388712413000' where AGREEMENT_NO = replace('0000458/4/08/02/2021', '/', '.');</v>
      </c>
      <c r="CN694" s="3" t="str">
        <f t="shared" si="3"/>
        <v>replace('0000458/4/08/02/2021', '/', '.'),</v>
      </c>
    </row>
    <row r="695" spans="5:92" x14ac:dyDescent="0.25">
      <c r="E695" s="3" t="s">
        <v>281</v>
      </c>
      <c r="M695" s="3" t="s">
        <v>344</v>
      </c>
      <c r="T695" s="3" t="s">
        <v>344</v>
      </c>
      <c r="AF695" s="3" t="s">
        <v>387</v>
      </c>
      <c r="AT695" s="3" t="str">
        <f t="shared" si="2"/>
        <v>update IFINOPL.dbo.AGREEMENT_ASSET set BILLING_TO_NPWP = '0316000843036000' where AGREEMENT_NO = replace('0000775/4/01/06/2021', '/', '.');</v>
      </c>
      <c r="CN695" s="3" t="str">
        <f t="shared" si="3"/>
        <v>replace('0000775/4/01/06/2021', '/', '.'),</v>
      </c>
    </row>
    <row r="696" spans="5:92" x14ac:dyDescent="0.25">
      <c r="E696" s="3" t="s">
        <v>282</v>
      </c>
      <c r="M696" s="3" t="s">
        <v>344</v>
      </c>
      <c r="T696" s="3" t="s">
        <v>344</v>
      </c>
      <c r="AF696" s="3" t="s">
        <v>387</v>
      </c>
      <c r="AT696" s="3" t="str">
        <f t="shared" si="2"/>
        <v>update IFINOPL.dbo.AGREEMENT_ASSET set BILLING_TO_NPWP = '0316000843036000' where AGREEMENT_NO = replace('0000797/4/01/07/2021', '/', '.');</v>
      </c>
      <c r="CN696" s="3" t="str">
        <f t="shared" si="3"/>
        <v>replace('0000797/4/01/07/2021', '/', '.'),</v>
      </c>
    </row>
    <row r="697" spans="5:92" x14ac:dyDescent="0.25">
      <c r="E697" s="3" t="s">
        <v>283</v>
      </c>
      <c r="M697" s="3" t="s">
        <v>344</v>
      </c>
      <c r="T697" s="3" t="s">
        <v>344</v>
      </c>
      <c r="AF697" s="3" t="s">
        <v>387</v>
      </c>
      <c r="AT697" s="3" t="str">
        <f t="shared" si="2"/>
        <v>update IFINOPL.dbo.AGREEMENT_ASSET set BILLING_TO_NPWP = '0316000843036000' where AGREEMENT_NO = replace('0000798/4/01/06/2021', '/', '.');</v>
      </c>
      <c r="CN697" s="3" t="str">
        <f t="shared" si="3"/>
        <v>replace('0000798/4/01/06/2021', '/', '.'),</v>
      </c>
    </row>
    <row r="698" spans="5:92" x14ac:dyDescent="0.25">
      <c r="E698" s="3" t="s">
        <v>284</v>
      </c>
      <c r="M698" s="3" t="s">
        <v>344</v>
      </c>
      <c r="T698" s="3" t="s">
        <v>344</v>
      </c>
      <c r="AF698" s="3" t="s">
        <v>387</v>
      </c>
      <c r="AT698" s="3" t="str">
        <f t="shared" si="2"/>
        <v>update IFINOPL.dbo.AGREEMENT_ASSET set BILLING_TO_NPWP = '0316000843036000' where AGREEMENT_NO = replace('0000799/4/01/06/2021', '/', '.');</v>
      </c>
      <c r="CN698" s="3" t="str">
        <f t="shared" si="3"/>
        <v>replace('0000799/4/01/06/2021', '/', '.'),</v>
      </c>
    </row>
    <row r="699" spans="5:92" x14ac:dyDescent="0.25">
      <c r="E699" s="3" t="s">
        <v>258</v>
      </c>
      <c r="M699" s="3" t="s">
        <v>329</v>
      </c>
      <c r="T699" s="3" t="s">
        <v>329</v>
      </c>
      <c r="AF699" s="3" t="s">
        <v>372</v>
      </c>
      <c r="AT699" s="3" t="str">
        <f t="shared" si="2"/>
        <v>update IFINOPL.dbo.AGREEMENT_ASSET set BILLING_TO_NPWP = '0013401443063000' where AGREEMENT_NO = replace('0000944/4/01/01/2022', '/', '.');</v>
      </c>
      <c r="CN699" s="3" t="str">
        <f t="shared" si="3"/>
        <v>replace('0000944/4/01/01/2022', '/', '.'),</v>
      </c>
    </row>
    <row r="700" spans="5:92" x14ac:dyDescent="0.25">
      <c r="E700" s="3" t="s">
        <v>289</v>
      </c>
      <c r="M700" s="3" t="s">
        <v>347</v>
      </c>
      <c r="T700" s="3" t="s">
        <v>347</v>
      </c>
      <c r="AF700" s="3" t="s">
        <v>390</v>
      </c>
      <c r="AT700" s="3" t="str">
        <f t="shared" si="2"/>
        <v>update IFINOPL.dbo.AGREEMENT_ASSET set BILLING_TO_NPWP = '0713313591451000' where AGREEMENT_NO = replace('0000953/4/08/02/2023', '/', '.');</v>
      </c>
      <c r="CN700" s="3" t="str">
        <f t="shared" si="3"/>
        <v>replace('0000953/4/08/02/2023', '/', '.'),</v>
      </c>
    </row>
    <row r="701" spans="5:92" x14ac:dyDescent="0.25">
      <c r="E701" s="3" t="s">
        <v>299</v>
      </c>
      <c r="M701" s="3" t="s">
        <v>353</v>
      </c>
      <c r="T701" s="3" t="s">
        <v>353</v>
      </c>
      <c r="AF701" s="3" t="s">
        <v>396</v>
      </c>
      <c r="AT701" s="3" t="str">
        <f t="shared" si="2"/>
        <v>update IFINOPL.dbo.AGREEMENT_ASSET set BILLING_TO_NPWP = '0011370657605000' where AGREEMENT_NO = replace('0001019/4/01/04/2022', '/', '.');</v>
      </c>
      <c r="CN701" s="3" t="str">
        <f t="shared" si="3"/>
        <v>replace('0001019/4/01/04/2022', '/', '.'),</v>
      </c>
    </row>
    <row r="702" spans="5:92" x14ac:dyDescent="0.25">
      <c r="E702" s="3" t="s">
        <v>307</v>
      </c>
      <c r="M702" s="3" t="s">
        <v>358</v>
      </c>
      <c r="T702" s="3" t="s">
        <v>358</v>
      </c>
      <c r="AF702" s="3" t="s">
        <v>401</v>
      </c>
      <c r="AT702" s="3" t="str">
        <f t="shared" si="2"/>
        <v>update IFINOPL.dbo.AGREEMENT_ASSET set BILLING_TO_NPWP = '0018700237056000' where AGREEMENT_NO = replace('0001033/4/01/05/2022', '/', '.');</v>
      </c>
      <c r="CN702" s="3" t="str">
        <f t="shared" si="3"/>
        <v>replace('0001033/4/01/05/2022', '/', '.'),</v>
      </c>
    </row>
    <row r="703" spans="5:92" x14ac:dyDescent="0.25">
      <c r="E703" s="3" t="s">
        <v>300</v>
      </c>
      <c r="M703" s="3" t="s">
        <v>353</v>
      </c>
      <c r="T703" s="3" t="s">
        <v>353</v>
      </c>
      <c r="AF703" s="3" t="s">
        <v>396</v>
      </c>
      <c r="AT703" s="3" t="str">
        <f t="shared" si="2"/>
        <v>update IFINOPL.dbo.AGREEMENT_ASSET set BILLING_TO_NPWP = '0011370657605000' where AGREEMENT_NO = replace('0001069/4/01/06/2022', '/', '.');</v>
      </c>
      <c r="CN703" s="3" t="str">
        <f t="shared" si="3"/>
        <v>replace('0001069/4/01/06/2022', '/', '.'),</v>
      </c>
    </row>
    <row r="704" spans="5:92" x14ac:dyDescent="0.25">
      <c r="E704" s="3" t="s">
        <v>301</v>
      </c>
      <c r="M704" s="3" t="s">
        <v>353</v>
      </c>
      <c r="T704" s="3" t="s">
        <v>353</v>
      </c>
      <c r="AF704" s="3" t="s">
        <v>396</v>
      </c>
      <c r="AT704" s="3" t="str">
        <f t="shared" si="2"/>
        <v>update IFINOPL.dbo.AGREEMENT_ASSET set BILLING_TO_NPWP = '0011370657605000' where AGREEMENT_NO = replace('0001071/4/01/06/2022', '/', '.');</v>
      </c>
      <c r="CN704" s="3" t="str">
        <f t="shared" si="3"/>
        <v>replace('0001071/4/01/06/2022', '/', '.'),</v>
      </c>
    </row>
    <row r="705" spans="5:92" x14ac:dyDescent="0.25">
      <c r="E705" s="3" t="s">
        <v>296</v>
      </c>
      <c r="M705" s="3" t="s">
        <v>352</v>
      </c>
      <c r="T705" s="3" t="s">
        <v>352</v>
      </c>
      <c r="AF705" s="3" t="s">
        <v>395</v>
      </c>
      <c r="AT705" s="3" t="str">
        <f t="shared" si="2"/>
        <v>update IFINOPL.dbo.AGREEMENT_ASSET set BILLING_TO_NPWP = '0016825721641000' where AGREEMENT_NO = replace('0001081/4/01/07/2022', '/', '.');</v>
      </c>
      <c r="CN705" s="3" t="str">
        <f t="shared" si="3"/>
        <v>replace('0001081/4/01/07/2022', '/', '.'),</v>
      </c>
    </row>
    <row r="706" spans="5:92" x14ac:dyDescent="0.25">
      <c r="E706" s="3" t="s">
        <v>310</v>
      </c>
      <c r="M706" s="3" t="s">
        <v>360</v>
      </c>
      <c r="T706" s="3" t="s">
        <v>360</v>
      </c>
      <c r="AF706" s="3" t="s">
        <v>403</v>
      </c>
      <c r="AT706" s="3" t="str">
        <f t="shared" si="2"/>
        <v>update IFINOPL.dbo.AGREEMENT_ASSET set BILLING_TO_NPWP = '0024147027056000' where AGREEMENT_NO = replace('0001095/4/01/07/2022', '/', '.');</v>
      </c>
      <c r="CN706" s="3" t="str">
        <f t="shared" si="3"/>
        <v>replace('0001095/4/01/07/2022', '/', '.'),</v>
      </c>
    </row>
    <row r="707" spans="5:92" x14ac:dyDescent="0.25">
      <c r="E707" s="3" t="s">
        <v>311</v>
      </c>
      <c r="M707" s="3" t="s">
        <v>360</v>
      </c>
      <c r="T707" s="3" t="s">
        <v>360</v>
      </c>
      <c r="AF707" s="3" t="s">
        <v>403</v>
      </c>
      <c r="AT707" s="3" t="str">
        <f t="shared" si="2"/>
        <v>update IFINOPL.dbo.AGREEMENT_ASSET set BILLING_TO_NPWP = '0024147027056000' where AGREEMENT_NO = replace('0001097/4/01/07/2022', '/', '.');</v>
      </c>
      <c r="CN707" s="3" t="str">
        <f t="shared" si="3"/>
        <v>replace('0001097/4/01/07/2022', '/', '.'),</v>
      </c>
    </row>
    <row r="708" spans="5:92" x14ac:dyDescent="0.25">
      <c r="E708" s="3" t="s">
        <v>292</v>
      </c>
      <c r="M708" s="3" t="s">
        <v>350</v>
      </c>
      <c r="T708" s="3" t="s">
        <v>350</v>
      </c>
      <c r="AF708" s="3" t="s">
        <v>393</v>
      </c>
      <c r="AT708" s="3" t="str">
        <f t="shared" si="2"/>
        <v>update IFINOPL.dbo.AGREEMENT_ASSET set BILLING_TO_NPWP = '0013105663073000' where AGREEMENT_NO = replace('0001132/4/01/09/2022', '/', '.');</v>
      </c>
      <c r="CN708" s="3" t="str">
        <f t="shared" si="3"/>
        <v>replace('0001132/4/01/09/2022', '/', '.'),</v>
      </c>
    </row>
    <row r="709" spans="5:92" x14ac:dyDescent="0.25">
      <c r="E709" s="3" t="s">
        <v>318</v>
      </c>
      <c r="M709" s="3" t="s">
        <v>362</v>
      </c>
      <c r="T709" s="3" t="s">
        <v>362</v>
      </c>
      <c r="AF709" s="3" t="s">
        <v>405</v>
      </c>
      <c r="AT709" s="3" t="str">
        <f t="shared" si="2"/>
        <v>update IFINOPL.dbo.AGREEMENT_ASSET set BILLING_TO_NPWP = '0397763541028000' where AGREEMENT_NO = replace('0001211/4/08/10/2023', '/', '.');</v>
      </c>
      <c r="CN709" s="3" t="str">
        <f t="shared" si="3"/>
        <v>replace('0001211/4/08/10/2023', '/', '.'),</v>
      </c>
    </row>
    <row r="710" spans="5:92" x14ac:dyDescent="0.25">
      <c r="E710" s="3" t="s">
        <v>414</v>
      </c>
      <c r="M710" s="3" t="s">
        <v>363</v>
      </c>
      <c r="T710" s="3" t="s">
        <v>363</v>
      </c>
      <c r="AF710" s="3" t="s">
        <v>406</v>
      </c>
      <c r="AT710" s="3" t="str">
        <f t="shared" si="2"/>
        <v>update IFINOPL.dbo.AGREEMENT_ASSET set BILLING_TO_NPWP = '0026757047004000' where AGREEMENT_NO = replace('0001564/4/01/11/2023', '/', '.');</v>
      </c>
      <c r="CN710" s="3" t="str">
        <f t="shared" si="3"/>
        <v>replace('0001564/4/01/11/2023', '/', '.'),</v>
      </c>
    </row>
    <row r="711" spans="5:92" x14ac:dyDescent="0.25">
      <c r="E711" s="3" t="s">
        <v>265</v>
      </c>
      <c r="M711" s="3" t="s">
        <v>338</v>
      </c>
      <c r="T711" s="3" t="s">
        <v>338</v>
      </c>
      <c r="AF711" s="3" t="s">
        <v>381</v>
      </c>
      <c r="AT711" s="3" t="str">
        <f t="shared" si="2"/>
        <v>update IFINOPL.dbo.AGREEMENT_ASSET set BILLING_TO_NPWP = '0021249131102000' where AGREEMENT_NO = replace('0001793/4/08/01/2024', '/', '.');</v>
      </c>
      <c r="CN711" s="3" t="str">
        <f t="shared" si="3"/>
        <v>replace('0001793/4/08/01/2024', '/', '.'),</v>
      </c>
    </row>
    <row r="712" spans="5:92" x14ac:dyDescent="0.25">
      <c r="E712" s="3" t="s">
        <v>268</v>
      </c>
      <c r="M712" s="3" t="s">
        <v>339</v>
      </c>
      <c r="T712" s="3" t="s">
        <v>339</v>
      </c>
      <c r="AF712" s="3" t="s">
        <v>382</v>
      </c>
      <c r="AT712" s="3" t="str">
        <f t="shared" si="2"/>
        <v>update IFINOPL.dbo.AGREEMENT_ASSET set BILLING_TO_NPWP = '0654115625413000' where AGREEMENT_NO = replace('0001881/4/08/02/2024', '/', '.');</v>
      </c>
      <c r="CN712" s="3" t="str">
        <f t="shared" si="3"/>
        <v>replace('0001881/4/08/02/2024', '/', '.'),</v>
      </c>
    </row>
    <row r="713" spans="5:92" x14ac:dyDescent="0.25">
      <c r="E713" s="3" t="s">
        <v>266</v>
      </c>
      <c r="M713" s="3" t="s">
        <v>339</v>
      </c>
      <c r="T713" s="3" t="s">
        <v>339</v>
      </c>
      <c r="AF713" s="3" t="s">
        <v>382</v>
      </c>
      <c r="AT713" s="3" t="str">
        <f t="shared" si="2"/>
        <v>update IFINOPL.dbo.AGREEMENT_ASSET set BILLING_TO_NPWP = '0654115625413000' where AGREEMENT_NO = replace('0002164/4/08/04/2024', '/', '.');</v>
      </c>
      <c r="CN713" s="3" t="str">
        <f t="shared" si="3"/>
        <v>replace('0002164/4/08/04/2024', '/', '.'),</v>
      </c>
    </row>
    <row r="714" spans="5:92" x14ac:dyDescent="0.25">
      <c r="E714" s="3" t="s">
        <v>267</v>
      </c>
      <c r="M714" s="3" t="s">
        <v>339</v>
      </c>
      <c r="T714" s="3" t="s">
        <v>339</v>
      </c>
      <c r="AF714" s="3" t="s">
        <v>382</v>
      </c>
      <c r="AT714" s="3" t="str">
        <f t="shared" si="2"/>
        <v>update IFINOPL.dbo.AGREEMENT_ASSET set BILLING_TO_NPWP = '0654115625413000' where AGREEMENT_NO = replace('0002165/4/08/04/2024', '/', '.');</v>
      </c>
      <c r="CN714" s="3" t="str">
        <f t="shared" si="3"/>
        <v>replace('0002165/4/08/04/2024', '/', '.'),</v>
      </c>
    </row>
    <row r="715" spans="5:92" x14ac:dyDescent="0.25">
      <c r="E715" s="3" t="s">
        <v>285</v>
      </c>
      <c r="M715" s="3" t="s">
        <v>415</v>
      </c>
      <c r="T715" s="3" t="s">
        <v>345</v>
      </c>
      <c r="AF715" s="3" t="s">
        <v>388</v>
      </c>
      <c r="AT715" s="3" t="str">
        <f t="shared" si="2"/>
        <v>update IFINOPL.dbo.AGREEMENT_ASSET set BILLING_TO_NPWP = '0017080169609000' where AGREEMENT_NO = replace('0002338/4/01/05/2024', '/', '.');</v>
      </c>
      <c r="CN715" s="3" t="str">
        <f t="shared" si="3"/>
        <v>replace('0002338/4/01/05/2024', '/', '.'),</v>
      </c>
    </row>
    <row r="716" spans="5:92" x14ac:dyDescent="0.25">
      <c r="E716" s="3" t="s">
        <v>286</v>
      </c>
      <c r="M716" s="3" t="s">
        <v>415</v>
      </c>
      <c r="T716" s="3" t="s">
        <v>345</v>
      </c>
      <c r="AF716" s="3" t="s">
        <v>388</v>
      </c>
      <c r="AT716" s="3" t="str">
        <f t="shared" si="2"/>
        <v>update IFINOPL.dbo.AGREEMENT_ASSET set BILLING_TO_NPWP = '0017080169609000' where AGREEMENT_NO = replace('0002340/4/01/05/2024', '/', '.');</v>
      </c>
      <c r="CN716" s="3" t="str">
        <f t="shared" si="3"/>
        <v>replace('0002340/4/01/05/2024', '/', '.'),</v>
      </c>
    </row>
    <row r="717" spans="5:92" x14ac:dyDescent="0.25">
      <c r="E717" s="3" t="s">
        <v>287</v>
      </c>
      <c r="M717" s="3" t="s">
        <v>415</v>
      </c>
      <c r="T717" s="3" t="s">
        <v>345</v>
      </c>
      <c r="AF717" s="3" t="s">
        <v>388</v>
      </c>
      <c r="AT717" s="3" t="str">
        <f t="shared" si="2"/>
        <v>update IFINOPL.dbo.AGREEMENT_ASSET set BILLING_TO_NPWP = '0017080169609000' where AGREEMENT_NO = replace('0002341/4/01/05/2024', '/', '.');</v>
      </c>
      <c r="CN717" s="3" t="str">
        <f t="shared" si="3"/>
        <v>replace('0002341/4/01/05/2024', '/', '.'),</v>
      </c>
    </row>
    <row r="718" spans="5:92" x14ac:dyDescent="0.25">
      <c r="E718" s="3" t="s">
        <v>321</v>
      </c>
      <c r="M718" s="3" t="s">
        <v>364</v>
      </c>
      <c r="T718" s="3" t="s">
        <v>364</v>
      </c>
      <c r="AF718" s="3" t="s">
        <v>407</v>
      </c>
      <c r="AT718" s="3" t="str">
        <f t="shared" si="2"/>
        <v>update IFINOPL.dbo.AGREEMENT_ASSET set BILLING_TO_NPWP = '0013315965046000' where AGREEMENT_NO = replace('0002397/4/10/06/2024', '/', '.');</v>
      </c>
      <c r="CN718" s="3" t="str">
        <f t="shared" si="3"/>
        <v>replace('0002397/4/10/06/2024', '/', '.'),</v>
      </c>
    </row>
    <row r="719" spans="5:92" x14ac:dyDescent="0.25">
      <c r="E719" s="3" t="s">
        <v>261</v>
      </c>
      <c r="M719" s="3" t="s">
        <v>334</v>
      </c>
      <c r="T719" s="3" t="s">
        <v>334</v>
      </c>
      <c r="AF719" s="3" t="s">
        <v>377</v>
      </c>
      <c r="AT719" s="3" t="str">
        <f t="shared" ref="AT719:AT755" si="4">"update IFINOPL.dbo.AGREEMENT_ASSET set BILLING_TO_NPWP = '" &amp; SUBSTITUTE(AF719, "|", "") &amp; "' where AGREEMENT_NO = replace('" &amp; TRIM(E719) &amp; "', '/', '.');"</f>
        <v>update IFINOPL.dbo.AGREEMENT_ASSET set BILLING_TO_NPWP = '0023132723004000' where AGREEMENT_NO = replace('0002418/4/08/06/2024', '/', '.');</v>
      </c>
      <c r="CN719" s="3" t="str">
        <f t="shared" ref="CN719:CN755" si="5">"replace('" &amp; E719 &amp; "', '/', '.'),"</f>
        <v>replace('0002418/4/08/06/2024', '/', '.'),</v>
      </c>
    </row>
    <row r="720" spans="5:92" x14ac:dyDescent="0.25">
      <c r="E720" s="3" t="s">
        <v>249</v>
      </c>
      <c r="M720" s="3" t="s">
        <v>412</v>
      </c>
      <c r="T720" s="3" t="s">
        <v>336</v>
      </c>
      <c r="AF720" s="3" t="s">
        <v>379</v>
      </c>
      <c r="AT720" s="3" t="str">
        <f t="shared" si="4"/>
        <v>update IFINOPL.dbo.AGREEMENT_ASSET set BILLING_TO_NPWP = '0613329937044000' where AGREEMENT_NO = replace('0002458/4/08/06/2024', '/', '.');</v>
      </c>
      <c r="CN720" s="3" t="str">
        <f t="shared" si="5"/>
        <v>replace('0002458/4/08/06/2024', '/', '.'),</v>
      </c>
    </row>
    <row r="721" spans="5:92" x14ac:dyDescent="0.25">
      <c r="E721" s="3" t="s">
        <v>306</v>
      </c>
      <c r="M721" s="3" t="s">
        <v>416</v>
      </c>
      <c r="T721" s="3" t="s">
        <v>357</v>
      </c>
      <c r="AF721" s="3" t="s">
        <v>400</v>
      </c>
      <c r="AT721" s="3" t="str">
        <f t="shared" si="4"/>
        <v>update IFINOPL.dbo.AGREEMENT_ASSET set BILLING_TO_NPWP = '0013040100073000' where AGREEMENT_NO = replace('0002466/4/08/06/2024', '/', '.');</v>
      </c>
      <c r="CN721" s="3" t="str">
        <f t="shared" si="5"/>
        <v>replace('0002466/4/08/06/2024', '/', '.'),</v>
      </c>
    </row>
    <row r="722" spans="5:92" x14ac:dyDescent="0.25">
      <c r="E722" s="3" t="s">
        <v>247</v>
      </c>
      <c r="M722" s="3" t="s">
        <v>328</v>
      </c>
      <c r="T722" s="3" t="s">
        <v>328</v>
      </c>
      <c r="AF722" s="3" t="s">
        <v>371</v>
      </c>
      <c r="AT722" s="3" t="str">
        <f t="shared" si="4"/>
        <v>update IFINOPL.dbo.AGREEMENT_ASSET set BILLING_TO_NPWP = '0024266793415000' where AGREEMENT_NO = replace('0002467/4/08/06/2024', '/', '.');</v>
      </c>
      <c r="CN722" s="3" t="str">
        <f t="shared" si="5"/>
        <v>replace('0002467/4/08/06/2024', '/', '.'),</v>
      </c>
    </row>
    <row r="723" spans="5:92" x14ac:dyDescent="0.25">
      <c r="E723" s="3" t="s">
        <v>255</v>
      </c>
      <c r="M723" s="3" t="s">
        <v>332</v>
      </c>
      <c r="T723" s="3" t="s">
        <v>332</v>
      </c>
      <c r="AF723" s="3" t="s">
        <v>375</v>
      </c>
      <c r="AT723" s="3" t="str">
        <f t="shared" si="4"/>
        <v>update IFINOPL.dbo.AGREEMENT_ASSET set BILLING_TO_NPWP = '0019350172013000' where AGREEMENT_NO = replace('0002492/4/38/06/2024', '/', '.');</v>
      </c>
      <c r="CN723" s="3" t="str">
        <f t="shared" si="5"/>
        <v>replace('0002492/4/38/06/2024', '/', '.'),</v>
      </c>
    </row>
    <row r="724" spans="5:92" x14ac:dyDescent="0.25">
      <c r="E724" s="3" t="s">
        <v>260</v>
      </c>
      <c r="M724" s="3" t="s">
        <v>333</v>
      </c>
      <c r="T724" s="3" t="s">
        <v>333</v>
      </c>
      <c r="AF724" s="3" t="s">
        <v>376</v>
      </c>
      <c r="AT724" s="3" t="str">
        <f t="shared" si="4"/>
        <v>update IFINOPL.dbo.AGREEMENT_ASSET set BILLING_TO_NPWP = '0427158514627000' where AGREEMENT_NO = replace('0002494/4/08/06/2024', '/', '.');</v>
      </c>
      <c r="CN724" s="3" t="str">
        <f t="shared" si="5"/>
        <v>replace('0002494/4/08/06/2024', '/', '.'),</v>
      </c>
    </row>
    <row r="725" spans="5:92" x14ac:dyDescent="0.25">
      <c r="E725" s="3" t="s">
        <v>308</v>
      </c>
      <c r="M725" s="3" t="s">
        <v>359</v>
      </c>
      <c r="T725" s="3" t="s">
        <v>359</v>
      </c>
      <c r="AF725" s="3" t="s">
        <v>402</v>
      </c>
      <c r="AT725" s="3" t="str">
        <f t="shared" si="4"/>
        <v>update IFINOPL.dbo.AGREEMENT_ASSET set BILLING_TO_NPWP = '0010715647055000' where AGREEMENT_NO = replace('0002528/4/10/06/2024', '/', '.');</v>
      </c>
      <c r="CN725" s="3" t="str">
        <f t="shared" si="5"/>
        <v>replace('0002528/4/10/06/2024', '/', '.'),</v>
      </c>
    </row>
    <row r="726" spans="5:92" x14ac:dyDescent="0.25">
      <c r="E726" s="3" t="s">
        <v>309</v>
      </c>
      <c r="M726" s="3" t="s">
        <v>359</v>
      </c>
      <c r="T726" s="3" t="s">
        <v>359</v>
      </c>
      <c r="AF726" s="3" t="s">
        <v>402</v>
      </c>
      <c r="AT726" s="3" t="str">
        <f t="shared" si="4"/>
        <v>update IFINOPL.dbo.AGREEMENT_ASSET set BILLING_TO_NPWP = '0010715647055000' where AGREEMENT_NO = replace('0002529/4/10/06/2024', '/', '.');</v>
      </c>
      <c r="CN726" s="3" t="str">
        <f t="shared" si="5"/>
        <v>replace('0002529/4/10/06/2024', '/', '.'),</v>
      </c>
    </row>
    <row r="727" spans="5:92" x14ac:dyDescent="0.25">
      <c r="E727" s="3" t="s">
        <v>279</v>
      </c>
      <c r="M727" s="3" t="s">
        <v>342</v>
      </c>
      <c r="T727" s="3" t="s">
        <v>342</v>
      </c>
      <c r="AF727" s="3" t="s">
        <v>385</v>
      </c>
      <c r="AT727" s="3" t="str">
        <f t="shared" si="4"/>
        <v>update IFINOPL.dbo.AGREEMENT_ASSET set BILLING_TO_NPWP = '0015550643218000' where AGREEMENT_NO = replace('0002530/4/08/06/2024', '/', '.');</v>
      </c>
      <c r="CN727" s="3" t="str">
        <f t="shared" si="5"/>
        <v>replace('0002530/4/08/06/2024', '/', '.'),</v>
      </c>
    </row>
    <row r="728" spans="5:92" x14ac:dyDescent="0.25">
      <c r="E728" s="3" t="s">
        <v>264</v>
      </c>
      <c r="M728" s="3" t="s">
        <v>337</v>
      </c>
      <c r="T728" s="3" t="s">
        <v>337</v>
      </c>
      <c r="AF728" s="3" t="s">
        <v>380</v>
      </c>
      <c r="AT728" s="3" t="str">
        <f t="shared" si="4"/>
        <v>update IFINOPL.dbo.AGREEMENT_ASSET set BILLING_TO_NPWP = '0023546872028000' where AGREEMENT_NO = replace('0002565/4/38/07/2024', '/', '.');</v>
      </c>
      <c r="CN728" s="3" t="str">
        <f t="shared" si="5"/>
        <v>replace('0002565/4/38/07/2024', '/', '.'),</v>
      </c>
    </row>
    <row r="729" spans="5:92" x14ac:dyDescent="0.25">
      <c r="E729" s="3" t="s">
        <v>322</v>
      </c>
      <c r="M729" s="3" t="s">
        <v>417</v>
      </c>
      <c r="T729" s="3" t="s">
        <v>365</v>
      </c>
      <c r="AF729" s="3" t="s">
        <v>408</v>
      </c>
      <c r="AT729" s="3" t="str">
        <f t="shared" si="4"/>
        <v>update IFINOPL.dbo.AGREEMENT_ASSET set BILLING_TO_NPWP = '0010653228005000' where AGREEMENT_NO = replace('0002578/4/38/07/2024', '/', '.');</v>
      </c>
      <c r="CN729" s="3" t="str">
        <f t="shared" si="5"/>
        <v>replace('0002578/4/38/07/2024', '/', '.'),</v>
      </c>
    </row>
    <row r="730" spans="5:92" x14ac:dyDescent="0.25">
      <c r="E730" s="3" t="s">
        <v>280</v>
      </c>
      <c r="M730" s="3" t="s">
        <v>418</v>
      </c>
      <c r="T730" s="3" t="s">
        <v>343</v>
      </c>
      <c r="AF730" s="3" t="s">
        <v>386</v>
      </c>
      <c r="AT730" s="3" t="str">
        <f t="shared" si="4"/>
        <v>update IFINOPL.dbo.AGREEMENT_ASSET set BILLING_TO_NPWP = '0711411736413000' where AGREEMENT_NO = replace('0002579/4/08/07/2024', '/', '.');</v>
      </c>
      <c r="CN730" s="3" t="str">
        <f t="shared" si="5"/>
        <v>replace('0002579/4/08/07/2024', '/', '.'),</v>
      </c>
    </row>
    <row r="731" spans="5:92" x14ac:dyDescent="0.25">
      <c r="E731" s="3" t="s">
        <v>269</v>
      </c>
      <c r="M731" s="3" t="s">
        <v>340</v>
      </c>
      <c r="T731" s="3" t="s">
        <v>340</v>
      </c>
      <c r="AF731" s="3" t="s">
        <v>383</v>
      </c>
      <c r="AT731" s="3" t="str">
        <f t="shared" si="4"/>
        <v>update IFINOPL.dbo.AGREEMENT_ASSET set BILLING_TO_NPWP = '0013735303007000' where AGREEMENT_NO = replace('0002606/4/10/07/2024', '/', '.');</v>
      </c>
      <c r="CN731" s="3" t="str">
        <f t="shared" si="5"/>
        <v>replace('0002606/4/10/07/2024', '/', '.'),</v>
      </c>
    </row>
    <row r="732" spans="5:92" x14ac:dyDescent="0.25">
      <c r="E732" s="3" t="s">
        <v>270</v>
      </c>
      <c r="M732" s="3" t="s">
        <v>340</v>
      </c>
      <c r="T732" s="3" t="s">
        <v>340</v>
      </c>
      <c r="AF732" s="3" t="s">
        <v>383</v>
      </c>
      <c r="AT732" s="3" t="str">
        <f t="shared" si="4"/>
        <v>update IFINOPL.dbo.AGREEMENT_ASSET set BILLING_TO_NPWP = '0013735303007000' where AGREEMENT_NO = replace('0002607/4/10/07/2024', '/', '.');</v>
      </c>
      <c r="CN732" s="3" t="str">
        <f t="shared" si="5"/>
        <v>replace('0002607/4/10/07/2024', '/', '.'),</v>
      </c>
    </row>
    <row r="733" spans="5:92" x14ac:dyDescent="0.25">
      <c r="E733" s="3" t="s">
        <v>271</v>
      </c>
      <c r="M733" s="3" t="s">
        <v>340</v>
      </c>
      <c r="T733" s="3" t="s">
        <v>340</v>
      </c>
      <c r="AF733" s="3" t="s">
        <v>383</v>
      </c>
      <c r="AT733" s="3" t="str">
        <f t="shared" si="4"/>
        <v>update IFINOPL.dbo.AGREEMENT_ASSET set BILLING_TO_NPWP = '0013735303007000' where AGREEMENT_NO = replace('0002608/4/10/07/2024', '/', '.');</v>
      </c>
      <c r="CN733" s="3" t="str">
        <f t="shared" si="5"/>
        <v>replace('0002608/4/10/07/2024', '/', '.'),</v>
      </c>
    </row>
    <row r="734" spans="5:92" x14ac:dyDescent="0.25">
      <c r="E734" s="3" t="s">
        <v>272</v>
      </c>
      <c r="M734" s="3" t="s">
        <v>340</v>
      </c>
      <c r="T734" s="3" t="s">
        <v>340</v>
      </c>
      <c r="AF734" s="3" t="s">
        <v>383</v>
      </c>
      <c r="AT734" s="3" t="str">
        <f t="shared" si="4"/>
        <v>update IFINOPL.dbo.AGREEMENT_ASSET set BILLING_TO_NPWP = '0013735303007000' where AGREEMENT_NO = replace('0002611/4/10/07/2024', '/', '.');</v>
      </c>
      <c r="CN734" s="3" t="str">
        <f t="shared" si="5"/>
        <v>replace('0002611/4/10/07/2024', '/', '.'),</v>
      </c>
    </row>
    <row r="735" spans="5:92" x14ac:dyDescent="0.25">
      <c r="E735" s="3" t="s">
        <v>273</v>
      </c>
      <c r="M735" s="3" t="s">
        <v>340</v>
      </c>
      <c r="T735" s="3" t="s">
        <v>340</v>
      </c>
      <c r="AF735" s="3" t="s">
        <v>383</v>
      </c>
      <c r="AT735" s="3" t="str">
        <f t="shared" si="4"/>
        <v>update IFINOPL.dbo.AGREEMENT_ASSET set BILLING_TO_NPWP = '0013735303007000' where AGREEMENT_NO = replace('0002612/4/10/07/2024', '/', '.');</v>
      </c>
      <c r="CN735" s="3" t="str">
        <f t="shared" si="5"/>
        <v>replace('0002612/4/10/07/2024', '/', '.'),</v>
      </c>
    </row>
    <row r="736" spans="5:92" x14ac:dyDescent="0.25">
      <c r="E736" s="3" t="s">
        <v>252</v>
      </c>
      <c r="M736" s="3" t="s">
        <v>331</v>
      </c>
      <c r="T736" s="3" t="s">
        <v>331</v>
      </c>
      <c r="AF736" s="3" t="s">
        <v>374</v>
      </c>
      <c r="AT736" s="3" t="str">
        <f t="shared" si="4"/>
        <v>update IFINOPL.dbo.AGREEMENT_ASSET set BILLING_TO_NPWP = '0716337043451000' where AGREEMENT_NO = replace('0002615/4/10/07/2024', '/', '.');</v>
      </c>
      <c r="CN736" s="3" t="str">
        <f t="shared" si="5"/>
        <v>replace('0002615/4/10/07/2024', '/', '.'),</v>
      </c>
    </row>
    <row r="737" spans="5:92" x14ac:dyDescent="0.25">
      <c r="E737" s="3" t="s">
        <v>274</v>
      </c>
      <c r="M737" s="3" t="s">
        <v>340</v>
      </c>
      <c r="T737" s="3" t="s">
        <v>340</v>
      </c>
      <c r="AF737" s="3" t="s">
        <v>383</v>
      </c>
      <c r="AT737" s="3" t="str">
        <f t="shared" si="4"/>
        <v>update IFINOPL.dbo.AGREEMENT_ASSET set BILLING_TO_NPWP = '0013735303007000' where AGREEMENT_NO = replace('0002618/4/10/07/2024', '/', '.');</v>
      </c>
      <c r="CN737" s="3" t="str">
        <f t="shared" si="5"/>
        <v>replace('0002618/4/10/07/2024', '/', '.'),</v>
      </c>
    </row>
    <row r="738" spans="5:92" x14ac:dyDescent="0.25">
      <c r="E738" s="3" t="s">
        <v>275</v>
      </c>
      <c r="M738" s="3" t="s">
        <v>340</v>
      </c>
      <c r="T738" s="3" t="s">
        <v>340</v>
      </c>
      <c r="AF738" s="3" t="s">
        <v>383</v>
      </c>
      <c r="AT738" s="3" t="str">
        <f t="shared" si="4"/>
        <v>update IFINOPL.dbo.AGREEMENT_ASSET set BILLING_TO_NPWP = '0013735303007000' where AGREEMENT_NO = replace('0002622/4/10/07/2024', '/', '.');</v>
      </c>
      <c r="CN738" s="3" t="str">
        <f t="shared" si="5"/>
        <v>replace('0002622/4/10/07/2024', '/', '.'),</v>
      </c>
    </row>
    <row r="739" spans="5:92" x14ac:dyDescent="0.25">
      <c r="E739" s="3" t="s">
        <v>262</v>
      </c>
      <c r="M739" s="3" t="s">
        <v>419</v>
      </c>
      <c r="T739" s="3" t="s">
        <v>335</v>
      </c>
      <c r="AF739" s="3" t="s">
        <v>378</v>
      </c>
      <c r="AT739" s="3" t="str">
        <f t="shared" si="4"/>
        <v>update IFINOPL.dbo.AGREEMENT_ASSET set BILLING_TO_NPWP = '0032204448508000' where AGREEMENT_NO = replace('0002625/4/08/07/2024', '/', '.');</v>
      </c>
      <c r="CN739" s="3" t="str">
        <f t="shared" si="5"/>
        <v>replace('0002625/4/08/07/2024', '/', '.'),</v>
      </c>
    </row>
    <row r="740" spans="5:92" x14ac:dyDescent="0.25">
      <c r="E740" s="3" t="s">
        <v>278</v>
      </c>
      <c r="M740" s="3" t="s">
        <v>341</v>
      </c>
      <c r="T740" s="3" t="s">
        <v>341</v>
      </c>
      <c r="AF740" s="3" t="s">
        <v>384</v>
      </c>
      <c r="AT740" s="3" t="str">
        <f t="shared" si="4"/>
        <v>update IFINOPL.dbo.AGREEMENT_ASSET set BILLING_TO_NPWP = '0010616316092000' where AGREEMENT_NO = replace('0002631/4/10/07/2024', '/', '.');</v>
      </c>
      <c r="CN740" s="3" t="str">
        <f t="shared" si="5"/>
        <v>replace('0002631/4/10/07/2024', '/', '.'),</v>
      </c>
    </row>
    <row r="741" spans="5:92" x14ac:dyDescent="0.25">
      <c r="E741" s="3" t="s">
        <v>303</v>
      </c>
      <c r="M741" s="3" t="s">
        <v>420</v>
      </c>
      <c r="T741" s="3" t="s">
        <v>355</v>
      </c>
      <c r="AF741" s="3" t="s">
        <v>398</v>
      </c>
      <c r="AT741" s="3" t="str">
        <f t="shared" si="4"/>
        <v>update IFINOPL.dbo.AGREEMENT_ASSET set BILLING_TO_NPWP = '0748186434002000' where AGREEMENT_NO = replace('0002644/4/10/07/2024', '/', '.');</v>
      </c>
      <c r="CN741" s="3" t="str">
        <f t="shared" si="5"/>
        <v>replace('0002644/4/10/07/2024', '/', '.'),</v>
      </c>
    </row>
    <row r="742" spans="5:92" x14ac:dyDescent="0.25">
      <c r="E742" s="3" t="s">
        <v>304</v>
      </c>
      <c r="M742" s="3" t="s">
        <v>420</v>
      </c>
      <c r="T742" s="3" t="s">
        <v>355</v>
      </c>
      <c r="AF742" s="3" t="s">
        <v>398</v>
      </c>
      <c r="AT742" s="3" t="str">
        <f t="shared" si="4"/>
        <v>update IFINOPL.dbo.AGREEMENT_ASSET set BILLING_TO_NPWP = '0748186434002000' where AGREEMENT_NO = replace('0002645/4/10/07/2024', '/', '.');</v>
      </c>
      <c r="CN742" s="3" t="str">
        <f t="shared" si="5"/>
        <v>replace('0002645/4/10/07/2024', '/', '.'),</v>
      </c>
    </row>
    <row r="743" spans="5:92" x14ac:dyDescent="0.25">
      <c r="E743" s="3" t="s">
        <v>312</v>
      </c>
      <c r="M743" s="3" t="s">
        <v>421</v>
      </c>
      <c r="T743" s="3" t="s">
        <v>361</v>
      </c>
      <c r="AF743" s="3" t="s">
        <v>404</v>
      </c>
      <c r="AT743" s="3" t="str">
        <f t="shared" si="4"/>
        <v>update IFINOPL.dbo.AGREEMENT_ASSET set BILLING_TO_NPWP = '0019577758058000' where AGREEMENT_NO = replace('0002665/4/10/07/2024', '/', '.');</v>
      </c>
      <c r="CN743" s="3" t="str">
        <f t="shared" si="5"/>
        <v>replace('0002665/4/10/07/2024', '/', '.'),</v>
      </c>
    </row>
    <row r="744" spans="5:92" x14ac:dyDescent="0.25">
      <c r="E744" s="3" t="s">
        <v>313</v>
      </c>
      <c r="M744" s="3" t="s">
        <v>421</v>
      </c>
      <c r="T744" s="3" t="s">
        <v>361</v>
      </c>
      <c r="AF744" s="3" t="s">
        <v>404</v>
      </c>
      <c r="AT744" s="3" t="str">
        <f t="shared" si="4"/>
        <v>update IFINOPL.dbo.AGREEMENT_ASSET set BILLING_TO_NPWP = '0019577758058000' where AGREEMENT_NO = replace('0002666/4/10/07/2024', '/', '.');</v>
      </c>
      <c r="CN744" s="3" t="str">
        <f t="shared" si="5"/>
        <v>replace('0002666/4/10/07/2024', '/', '.'),</v>
      </c>
    </row>
    <row r="745" spans="5:92" x14ac:dyDescent="0.25">
      <c r="E745" s="3" t="s">
        <v>263</v>
      </c>
      <c r="M745" s="3" t="s">
        <v>419</v>
      </c>
      <c r="T745" s="3" t="s">
        <v>335</v>
      </c>
      <c r="AF745" s="3" t="s">
        <v>378</v>
      </c>
      <c r="AT745" s="3" t="str">
        <f t="shared" si="4"/>
        <v>update IFINOPL.dbo.AGREEMENT_ASSET set BILLING_TO_NPWP = '0032204448508000' where AGREEMENT_NO = replace('0002667/4/08/08/2024', '/', '.');</v>
      </c>
      <c r="CN745" s="3" t="str">
        <f t="shared" si="5"/>
        <v>replace('0002667/4/08/08/2024', '/', '.'),</v>
      </c>
    </row>
    <row r="746" spans="5:92" x14ac:dyDescent="0.25">
      <c r="E746" s="3" t="s">
        <v>305</v>
      </c>
      <c r="M746" s="3" t="s">
        <v>422</v>
      </c>
      <c r="T746" s="3" t="s">
        <v>356</v>
      </c>
      <c r="AF746" s="3" t="s">
        <v>399</v>
      </c>
      <c r="AT746" s="3" t="str">
        <f t="shared" si="4"/>
        <v>update IFINOPL.dbo.AGREEMENT_ASSET set BILLING_TO_NPWP = '0016628489007000' where AGREEMENT_NO = replace('0002668/4/38/08/2024', '/', '.');</v>
      </c>
      <c r="CN746" s="3" t="str">
        <f t="shared" si="5"/>
        <v>replace('0002668/4/38/08/2024', '/', '.'),</v>
      </c>
    </row>
    <row r="747" spans="5:92" x14ac:dyDescent="0.25">
      <c r="E747" s="3" t="s">
        <v>297</v>
      </c>
      <c r="M747" s="3" t="s">
        <v>423</v>
      </c>
      <c r="T747" s="3" t="s">
        <v>352</v>
      </c>
      <c r="AF747" s="3" t="s">
        <v>395</v>
      </c>
      <c r="AT747" s="3" t="str">
        <f t="shared" si="4"/>
        <v>update IFINOPL.dbo.AGREEMENT_ASSET set BILLING_TO_NPWP = '0016825721641000' where AGREEMENT_NO = replace('0002670/4/10/08/2024', '/', '.');</v>
      </c>
      <c r="CN747" s="3" t="str">
        <f t="shared" si="5"/>
        <v>replace('0002670/4/10/08/2024', '/', '.'),</v>
      </c>
    </row>
    <row r="748" spans="5:92" x14ac:dyDescent="0.25">
      <c r="E748" s="3" t="s">
        <v>276</v>
      </c>
      <c r="M748" s="3" t="s">
        <v>340</v>
      </c>
      <c r="T748" s="3" t="s">
        <v>340</v>
      </c>
      <c r="AF748" s="3" t="s">
        <v>383</v>
      </c>
      <c r="AT748" s="3" t="str">
        <f t="shared" si="4"/>
        <v>update IFINOPL.dbo.AGREEMENT_ASSET set BILLING_TO_NPWP = '0013735303007000' where AGREEMENT_NO = replace('0002671/4/10/08/2024', '/', '.');</v>
      </c>
      <c r="CN748" s="3" t="str">
        <f t="shared" si="5"/>
        <v>replace('0002671/4/10/08/2024', '/', '.'),</v>
      </c>
    </row>
    <row r="749" spans="5:92" x14ac:dyDescent="0.25">
      <c r="E749" s="3" t="s">
        <v>277</v>
      </c>
      <c r="M749" s="3" t="s">
        <v>340</v>
      </c>
      <c r="T749" s="3" t="s">
        <v>340</v>
      </c>
      <c r="AF749" s="3" t="s">
        <v>383</v>
      </c>
      <c r="AT749" s="3" t="str">
        <f t="shared" si="4"/>
        <v>update IFINOPL.dbo.AGREEMENT_ASSET set BILLING_TO_NPWP = '0013735303007000' where AGREEMENT_NO = replace('0002672/4/10/08/2024', '/', '.');</v>
      </c>
      <c r="CN749" s="3" t="str">
        <f t="shared" si="5"/>
        <v>replace('0002672/4/10/08/2024', '/', '.'),</v>
      </c>
    </row>
    <row r="750" spans="5:92" x14ac:dyDescent="0.25">
      <c r="E750" s="3" t="s">
        <v>298</v>
      </c>
      <c r="M750" s="3" t="s">
        <v>423</v>
      </c>
      <c r="T750" s="3" t="s">
        <v>352</v>
      </c>
      <c r="AF750" s="3" t="s">
        <v>395</v>
      </c>
      <c r="AT750" s="3" t="str">
        <f t="shared" si="4"/>
        <v>update IFINOPL.dbo.AGREEMENT_ASSET set BILLING_TO_NPWP = '0016825721641000' where AGREEMENT_NO = replace('0002693/4/10/08/2024', '/', '.');</v>
      </c>
      <c r="CN750" s="3" t="str">
        <f t="shared" si="5"/>
        <v>replace('0002693/4/10/08/2024', '/', '.'),</v>
      </c>
    </row>
    <row r="751" spans="5:92" x14ac:dyDescent="0.25">
      <c r="E751" s="3" t="s">
        <v>314</v>
      </c>
      <c r="M751" s="3" t="s">
        <v>361</v>
      </c>
      <c r="T751" s="3" t="s">
        <v>361</v>
      </c>
      <c r="AF751" s="3" t="s">
        <v>404</v>
      </c>
      <c r="AT751" s="3" t="str">
        <f t="shared" si="4"/>
        <v>update IFINOPL.dbo.AGREEMENT_ASSET set BILLING_TO_NPWP = '0019577758058000' where AGREEMENT_NO = replace('0002695/4/10/08/2024', '/', '.');</v>
      </c>
      <c r="CN751" s="3" t="str">
        <f t="shared" si="5"/>
        <v>replace('0002695/4/10/08/2024', '/', '.'),</v>
      </c>
    </row>
    <row r="752" spans="5:92" x14ac:dyDescent="0.25">
      <c r="E752" s="3" t="s">
        <v>315</v>
      </c>
      <c r="M752" s="3" t="s">
        <v>361</v>
      </c>
      <c r="T752" s="3" t="s">
        <v>361</v>
      </c>
      <c r="AF752" s="3" t="s">
        <v>404</v>
      </c>
      <c r="AT752" s="3" t="str">
        <f t="shared" si="4"/>
        <v>update IFINOPL.dbo.AGREEMENT_ASSET set BILLING_TO_NPWP = '0019577758058000' where AGREEMENT_NO = replace('0002696/4/10/08/2024', '/', '.');</v>
      </c>
      <c r="CN752" s="3" t="str">
        <f t="shared" si="5"/>
        <v>replace('0002696/4/10/08/2024', '/', '.'),</v>
      </c>
    </row>
    <row r="753" spans="5:92" x14ac:dyDescent="0.25">
      <c r="E753" s="3" t="s">
        <v>316</v>
      </c>
      <c r="M753" s="3" t="s">
        <v>361</v>
      </c>
      <c r="T753" s="3" t="s">
        <v>361</v>
      </c>
      <c r="AF753" s="3" t="s">
        <v>404</v>
      </c>
      <c r="AT753" s="3" t="str">
        <f t="shared" si="4"/>
        <v>update IFINOPL.dbo.AGREEMENT_ASSET set BILLING_TO_NPWP = '0019577758058000' where AGREEMENT_NO = replace('0002697/4/10/08/2024', '/', '.');</v>
      </c>
      <c r="CN753" s="3" t="str">
        <f t="shared" si="5"/>
        <v>replace('0002697/4/10/08/2024', '/', '.'),</v>
      </c>
    </row>
    <row r="754" spans="5:92" x14ac:dyDescent="0.25">
      <c r="E754" s="3" t="s">
        <v>317</v>
      </c>
      <c r="M754" s="3" t="s">
        <v>361</v>
      </c>
      <c r="T754" s="3" t="s">
        <v>361</v>
      </c>
      <c r="AF754" s="3" t="s">
        <v>404</v>
      </c>
      <c r="AT754" s="3" t="str">
        <f t="shared" si="4"/>
        <v>update IFINOPL.dbo.AGREEMENT_ASSET set BILLING_TO_NPWP = '0019577758058000' where AGREEMENT_NO = replace('0002698/4/10/08/2024', '/', '.');</v>
      </c>
      <c r="CN754" s="3" t="str">
        <f t="shared" si="5"/>
        <v>replace('0002698/4/10/08/2024', '/', '.'),</v>
      </c>
    </row>
    <row r="755" spans="5:92" x14ac:dyDescent="0.25">
      <c r="E755" s="3" t="s">
        <v>259</v>
      </c>
      <c r="M755" s="3" t="s">
        <v>424</v>
      </c>
      <c r="T755" s="3" t="s">
        <v>330</v>
      </c>
      <c r="AF755" s="3" t="s">
        <v>373</v>
      </c>
      <c r="AT755" s="3" t="str">
        <f t="shared" si="4"/>
        <v>update IFINOPL.dbo.AGREEMENT_ASSET set BILLING_TO_NPWP = '0023317159063000' where AGREEMENT_NO = replace('0002714/4/10/08/2024', '/', '.');</v>
      </c>
      <c r="CN755" s="3" t="str">
        <f t="shared" si="5"/>
        <v>replace('0002714/4/10/08/2024', '/', '.'),</v>
      </c>
    </row>
    <row r="757" spans="5:92" x14ac:dyDescent="0.25">
      <c r="E757" s="14" t="s">
        <v>1</v>
      </c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</row>
    <row r="758" spans="5:92" x14ac:dyDescent="0.25">
      <c r="E758" s="14" t="s">
        <v>567</v>
      </c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</row>
    <row r="759" spans="5:92" x14ac:dyDescent="0.25">
      <c r="E759" s="14" t="s">
        <v>568</v>
      </c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</row>
    <row r="760" spans="5:92" x14ac:dyDescent="0.25">
      <c r="E760" s="14" t="s">
        <v>569</v>
      </c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</row>
    <row r="761" spans="5:92" x14ac:dyDescent="0.25">
      <c r="E761" s="14" t="s">
        <v>570</v>
      </c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</row>
    <row r="762" spans="5:92" x14ac:dyDescent="0.25">
      <c r="E762" s="14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</row>
    <row r="763" spans="5:92" x14ac:dyDescent="0.25">
      <c r="E763" s="14" t="s">
        <v>25</v>
      </c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</row>
    <row r="764" spans="5:92" x14ac:dyDescent="0.25">
      <c r="E764" s="14" t="s">
        <v>19</v>
      </c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</row>
    <row r="765" spans="5:92" x14ac:dyDescent="0.25">
      <c r="E765" s="14" t="s">
        <v>210</v>
      </c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</row>
    <row r="766" spans="5:92" x14ac:dyDescent="0.25">
      <c r="E766" s="14" t="s">
        <v>571</v>
      </c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</row>
    <row r="767" spans="5:92" x14ac:dyDescent="0.25">
      <c r="E767" s="14" t="s">
        <v>572</v>
      </c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</row>
    <row r="768" spans="5:92" x14ac:dyDescent="0.25">
      <c r="E768" s="14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</row>
    <row r="769" spans="5:40" x14ac:dyDescent="0.25">
      <c r="E769" s="14" t="s">
        <v>25</v>
      </c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</row>
    <row r="770" spans="5:40" x14ac:dyDescent="0.25">
      <c r="E770" s="14" t="s">
        <v>19</v>
      </c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</row>
    <row r="771" spans="5:40" x14ac:dyDescent="0.25">
      <c r="E771" s="14" t="s">
        <v>1</v>
      </c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</row>
    <row r="772" spans="5:40" x14ac:dyDescent="0.25">
      <c r="E772" s="14" t="s">
        <v>573</v>
      </c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</row>
    <row r="773" spans="5:40" x14ac:dyDescent="0.25">
      <c r="E773" s="14" t="s">
        <v>574</v>
      </c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</row>
    <row r="774" spans="5:40" x14ac:dyDescent="0.25">
      <c r="E774" s="14" t="s">
        <v>89</v>
      </c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</row>
    <row r="775" spans="5:40" x14ac:dyDescent="0.25">
      <c r="E775" s="14" t="s">
        <v>143</v>
      </c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</row>
    <row r="776" spans="5:40" x14ac:dyDescent="0.25">
      <c r="E776" s="14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</row>
    <row r="777" spans="5:40" x14ac:dyDescent="0.25">
      <c r="E777" s="14" t="s">
        <v>427</v>
      </c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</row>
    <row r="778" spans="5:40" x14ac:dyDescent="0.25">
      <c r="E778" s="14" t="s">
        <v>428</v>
      </c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</row>
    <row r="779" spans="5:40" x14ac:dyDescent="0.25">
      <c r="E779" s="14" t="s">
        <v>429</v>
      </c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</row>
    <row r="780" spans="5:40" x14ac:dyDescent="0.25">
      <c r="E780" s="14" t="s">
        <v>430</v>
      </c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</row>
    <row r="781" spans="5:40" x14ac:dyDescent="0.25">
      <c r="E781" s="14" t="s">
        <v>431</v>
      </c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</row>
    <row r="782" spans="5:40" x14ac:dyDescent="0.25">
      <c r="E782" s="14" t="s">
        <v>432</v>
      </c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</row>
    <row r="783" spans="5:40" x14ac:dyDescent="0.25">
      <c r="E783" s="14" t="s">
        <v>433</v>
      </c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</row>
    <row r="784" spans="5:40" x14ac:dyDescent="0.25">
      <c r="E784" s="14" t="s">
        <v>434</v>
      </c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</row>
    <row r="785" spans="5:40" x14ac:dyDescent="0.25">
      <c r="E785" s="14" t="s">
        <v>435</v>
      </c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</row>
    <row r="786" spans="5:40" x14ac:dyDescent="0.25">
      <c r="E786" s="14" t="s">
        <v>436</v>
      </c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</row>
    <row r="787" spans="5:40" x14ac:dyDescent="0.25">
      <c r="E787" s="14" t="s">
        <v>437</v>
      </c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</row>
    <row r="788" spans="5:40" x14ac:dyDescent="0.25">
      <c r="E788" s="14" t="s">
        <v>438</v>
      </c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</row>
    <row r="789" spans="5:40" x14ac:dyDescent="0.25">
      <c r="E789" s="14" t="s">
        <v>439</v>
      </c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</row>
    <row r="790" spans="5:40" x14ac:dyDescent="0.25">
      <c r="E790" s="14" t="s">
        <v>440</v>
      </c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</row>
    <row r="791" spans="5:40" x14ac:dyDescent="0.25">
      <c r="E791" s="14" t="s">
        <v>441</v>
      </c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</row>
    <row r="792" spans="5:40" x14ac:dyDescent="0.25">
      <c r="E792" s="14" t="s">
        <v>442</v>
      </c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</row>
    <row r="793" spans="5:40" x14ac:dyDescent="0.25">
      <c r="E793" s="14" t="s">
        <v>443</v>
      </c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</row>
    <row r="794" spans="5:40" x14ac:dyDescent="0.25">
      <c r="E794" s="14" t="s">
        <v>444</v>
      </c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</row>
    <row r="795" spans="5:40" x14ac:dyDescent="0.25">
      <c r="E795" s="14" t="s">
        <v>445</v>
      </c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</row>
    <row r="796" spans="5:40" x14ac:dyDescent="0.25">
      <c r="E796" s="14" t="s">
        <v>446</v>
      </c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</row>
    <row r="797" spans="5:40" x14ac:dyDescent="0.25">
      <c r="E797" s="14" t="s">
        <v>447</v>
      </c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</row>
    <row r="798" spans="5:40" x14ac:dyDescent="0.25">
      <c r="E798" s="14" t="s">
        <v>448</v>
      </c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</row>
    <row r="799" spans="5:40" x14ac:dyDescent="0.25">
      <c r="E799" s="14" t="s">
        <v>449</v>
      </c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</row>
    <row r="800" spans="5:40" x14ac:dyDescent="0.25">
      <c r="E800" s="14" t="s">
        <v>450</v>
      </c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</row>
    <row r="801" spans="5:40" x14ac:dyDescent="0.25">
      <c r="E801" s="14" t="s">
        <v>451</v>
      </c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</row>
    <row r="802" spans="5:40" x14ac:dyDescent="0.25">
      <c r="E802" s="14" t="s">
        <v>452</v>
      </c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</row>
    <row r="803" spans="5:40" x14ac:dyDescent="0.25">
      <c r="E803" s="14" t="s">
        <v>453</v>
      </c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</row>
    <row r="804" spans="5:40" x14ac:dyDescent="0.25">
      <c r="E804" s="14" t="s">
        <v>454</v>
      </c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</row>
    <row r="805" spans="5:40" x14ac:dyDescent="0.25">
      <c r="E805" s="14" t="s">
        <v>455</v>
      </c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</row>
    <row r="806" spans="5:40" x14ac:dyDescent="0.25">
      <c r="E806" s="14" t="s">
        <v>456</v>
      </c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</row>
    <row r="807" spans="5:40" x14ac:dyDescent="0.25">
      <c r="E807" s="14" t="s">
        <v>457</v>
      </c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</row>
    <row r="808" spans="5:40" x14ac:dyDescent="0.25">
      <c r="E808" s="14" t="s">
        <v>458</v>
      </c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</row>
    <row r="809" spans="5:40" x14ac:dyDescent="0.25">
      <c r="E809" s="14" t="s">
        <v>459</v>
      </c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</row>
    <row r="810" spans="5:40" x14ac:dyDescent="0.25">
      <c r="E810" s="14" t="s">
        <v>460</v>
      </c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</row>
    <row r="811" spans="5:40" x14ac:dyDescent="0.25">
      <c r="E811" s="14" t="s">
        <v>461</v>
      </c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</row>
    <row r="812" spans="5:40" x14ac:dyDescent="0.25">
      <c r="E812" s="14" t="s">
        <v>462</v>
      </c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</row>
    <row r="813" spans="5:40" x14ac:dyDescent="0.25">
      <c r="E813" s="14" t="s">
        <v>463</v>
      </c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</row>
    <row r="814" spans="5:40" x14ac:dyDescent="0.25">
      <c r="E814" s="14" t="s">
        <v>464</v>
      </c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</row>
    <row r="815" spans="5:40" x14ac:dyDescent="0.25">
      <c r="E815" s="14" t="s">
        <v>465</v>
      </c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</row>
    <row r="816" spans="5:40" x14ac:dyDescent="0.25">
      <c r="E816" s="14" t="s">
        <v>466</v>
      </c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</row>
    <row r="817" spans="5:40" x14ac:dyDescent="0.25">
      <c r="E817" s="14" t="s">
        <v>467</v>
      </c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</row>
    <row r="818" spans="5:40" x14ac:dyDescent="0.25">
      <c r="E818" s="14" t="s">
        <v>468</v>
      </c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</row>
    <row r="819" spans="5:40" x14ac:dyDescent="0.25">
      <c r="E819" s="14" t="s">
        <v>469</v>
      </c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</row>
    <row r="820" spans="5:40" x14ac:dyDescent="0.25">
      <c r="E820" s="14" t="s">
        <v>470</v>
      </c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</row>
    <row r="821" spans="5:40" x14ac:dyDescent="0.25">
      <c r="E821" s="14" t="s">
        <v>471</v>
      </c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</row>
    <row r="822" spans="5:40" x14ac:dyDescent="0.25">
      <c r="E822" s="14" t="s">
        <v>472</v>
      </c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</row>
    <row r="823" spans="5:40" x14ac:dyDescent="0.25">
      <c r="E823" s="14" t="s">
        <v>473</v>
      </c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</row>
    <row r="824" spans="5:40" x14ac:dyDescent="0.25">
      <c r="E824" s="14" t="s">
        <v>474</v>
      </c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</row>
    <row r="825" spans="5:40" x14ac:dyDescent="0.25">
      <c r="E825" s="14" t="s">
        <v>475</v>
      </c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</row>
    <row r="826" spans="5:40" x14ac:dyDescent="0.25">
      <c r="E826" s="14" t="s">
        <v>476</v>
      </c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</row>
    <row r="827" spans="5:40" x14ac:dyDescent="0.25">
      <c r="E827" s="14" t="s">
        <v>477</v>
      </c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</row>
    <row r="828" spans="5:40" x14ac:dyDescent="0.25">
      <c r="E828" s="14" t="s">
        <v>478</v>
      </c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</row>
    <row r="829" spans="5:40" x14ac:dyDescent="0.25">
      <c r="E829" s="14" t="s">
        <v>479</v>
      </c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</row>
    <row r="830" spans="5:40" x14ac:dyDescent="0.25">
      <c r="E830" s="14" t="s">
        <v>480</v>
      </c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</row>
    <row r="831" spans="5:40" x14ac:dyDescent="0.25">
      <c r="E831" s="14" t="s">
        <v>481</v>
      </c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</row>
    <row r="832" spans="5:40" x14ac:dyDescent="0.25">
      <c r="E832" s="14" t="s">
        <v>482</v>
      </c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</row>
    <row r="833" spans="5:40" x14ac:dyDescent="0.25">
      <c r="E833" s="14" t="s">
        <v>483</v>
      </c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</row>
    <row r="834" spans="5:40" x14ac:dyDescent="0.25">
      <c r="E834" s="14" t="s">
        <v>484</v>
      </c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</row>
    <row r="835" spans="5:40" x14ac:dyDescent="0.25">
      <c r="E835" s="14" t="s">
        <v>485</v>
      </c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</row>
    <row r="836" spans="5:40" x14ac:dyDescent="0.25">
      <c r="E836" s="14" t="s">
        <v>486</v>
      </c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</row>
    <row r="837" spans="5:40" x14ac:dyDescent="0.25">
      <c r="E837" s="14" t="s">
        <v>487</v>
      </c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</row>
    <row r="838" spans="5:40" x14ac:dyDescent="0.25">
      <c r="E838" s="14" t="s">
        <v>488</v>
      </c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</row>
    <row r="839" spans="5:40" x14ac:dyDescent="0.25">
      <c r="E839" s="14" t="s">
        <v>489</v>
      </c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</row>
    <row r="840" spans="5:40" x14ac:dyDescent="0.25">
      <c r="E840" s="14" t="s">
        <v>490</v>
      </c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</row>
    <row r="841" spans="5:40" x14ac:dyDescent="0.25">
      <c r="E841" s="14" t="s">
        <v>491</v>
      </c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</row>
    <row r="842" spans="5:40" x14ac:dyDescent="0.25">
      <c r="E842" s="14" t="s">
        <v>492</v>
      </c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</row>
    <row r="843" spans="5:40" x14ac:dyDescent="0.25">
      <c r="E843" s="14" t="s">
        <v>493</v>
      </c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</row>
    <row r="844" spans="5:40" x14ac:dyDescent="0.25">
      <c r="E844" s="14" t="s">
        <v>494</v>
      </c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</row>
    <row r="845" spans="5:40" x14ac:dyDescent="0.25">
      <c r="E845" s="14" t="s">
        <v>495</v>
      </c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</row>
    <row r="846" spans="5:40" x14ac:dyDescent="0.25">
      <c r="E846" s="14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</row>
    <row r="847" spans="5:40" x14ac:dyDescent="0.25">
      <c r="E847" s="14" t="s">
        <v>2</v>
      </c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</row>
    <row r="848" spans="5:40" x14ac:dyDescent="0.25">
      <c r="E848" s="14" t="s">
        <v>103</v>
      </c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</row>
    <row r="849" spans="5:40" x14ac:dyDescent="0.25">
      <c r="E849" s="14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</row>
    <row r="850" spans="5:40" x14ac:dyDescent="0.25">
      <c r="E850" s="14" t="s">
        <v>496</v>
      </c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</row>
    <row r="851" spans="5:40" x14ac:dyDescent="0.25">
      <c r="E851" s="14" t="s">
        <v>497</v>
      </c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</row>
    <row r="852" spans="5:40" x14ac:dyDescent="0.25">
      <c r="E852" s="14" t="s">
        <v>618</v>
      </c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</row>
    <row r="853" spans="5:40" x14ac:dyDescent="0.25">
      <c r="E853" s="14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</row>
    <row r="854" spans="5:40" x14ac:dyDescent="0.25">
      <c r="E854" s="14" t="s">
        <v>619</v>
      </c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</row>
    <row r="856" spans="5:40" x14ac:dyDescent="0.25">
      <c r="E856" s="1" t="s">
        <v>35</v>
      </c>
      <c r="L856" s="1" t="s">
        <v>409</v>
      </c>
      <c r="S856" s="1" t="s">
        <v>410</v>
      </c>
      <c r="Z856" s="1" t="s">
        <v>575</v>
      </c>
    </row>
    <row r="857" spans="5:40" x14ac:dyDescent="0.25">
      <c r="E857" s="3" t="s">
        <v>551</v>
      </c>
      <c r="L857" s="3" t="s">
        <v>384</v>
      </c>
      <c r="S857" s="3" t="s">
        <v>384</v>
      </c>
      <c r="Z857" s="3" t="s">
        <v>384</v>
      </c>
    </row>
    <row r="858" spans="5:40" x14ac:dyDescent="0.25">
      <c r="E858" s="3" t="s">
        <v>540</v>
      </c>
      <c r="L858" s="3" t="s">
        <v>408</v>
      </c>
      <c r="S858" s="3" t="s">
        <v>408</v>
      </c>
      <c r="Z858" s="3" t="s">
        <v>408</v>
      </c>
    </row>
    <row r="859" spans="5:40" x14ac:dyDescent="0.25">
      <c r="E859" s="3" t="s">
        <v>537</v>
      </c>
      <c r="L859" s="3" t="s">
        <v>402</v>
      </c>
      <c r="S859" s="3" t="s">
        <v>402</v>
      </c>
      <c r="Z859" s="3" t="s">
        <v>402</v>
      </c>
    </row>
    <row r="860" spans="5:40" x14ac:dyDescent="0.25">
      <c r="E860" s="3" t="s">
        <v>536</v>
      </c>
      <c r="L860" s="3" t="s">
        <v>402</v>
      </c>
      <c r="S860" s="3" t="s">
        <v>402</v>
      </c>
      <c r="Z860" s="3" t="s">
        <v>402</v>
      </c>
    </row>
    <row r="861" spans="5:40" x14ac:dyDescent="0.25">
      <c r="E861" s="3" t="s">
        <v>512</v>
      </c>
      <c r="L861" s="3" t="s">
        <v>396</v>
      </c>
      <c r="S861" s="3" t="s">
        <v>396</v>
      </c>
      <c r="Z861" s="3" t="s">
        <v>396</v>
      </c>
    </row>
    <row r="862" spans="5:40" x14ac:dyDescent="0.25">
      <c r="E862" s="3" t="s">
        <v>514</v>
      </c>
      <c r="L862" s="3" t="s">
        <v>396</v>
      </c>
      <c r="S862" s="3" t="s">
        <v>396</v>
      </c>
      <c r="Z862" s="3" t="s">
        <v>396</v>
      </c>
    </row>
    <row r="863" spans="5:40" x14ac:dyDescent="0.25">
      <c r="E863" s="3" t="s">
        <v>515</v>
      </c>
      <c r="L863" s="3" t="s">
        <v>396</v>
      </c>
      <c r="S863" s="3" t="s">
        <v>396</v>
      </c>
      <c r="Z863" s="3" t="s">
        <v>396</v>
      </c>
    </row>
    <row r="864" spans="5:40" x14ac:dyDescent="0.25">
      <c r="E864" s="3" t="s">
        <v>532</v>
      </c>
      <c r="L864" s="3" t="s">
        <v>400</v>
      </c>
      <c r="S864" s="3" t="s">
        <v>400</v>
      </c>
      <c r="Z864" s="3" t="s">
        <v>400</v>
      </c>
    </row>
    <row r="865" spans="5:26" x14ac:dyDescent="0.25">
      <c r="E865" s="3" t="s">
        <v>519</v>
      </c>
      <c r="L865" s="3" t="s">
        <v>393</v>
      </c>
      <c r="S865" s="3" t="s">
        <v>393</v>
      </c>
      <c r="Z865" s="3" t="s">
        <v>393</v>
      </c>
    </row>
    <row r="866" spans="5:26" x14ac:dyDescent="0.25">
      <c r="E866" s="3" t="s">
        <v>504</v>
      </c>
      <c r="L866" s="3" t="s">
        <v>407</v>
      </c>
      <c r="S866" s="3" t="s">
        <v>407</v>
      </c>
      <c r="Z866" s="3" t="s">
        <v>407</v>
      </c>
    </row>
    <row r="867" spans="5:26" x14ac:dyDescent="0.25">
      <c r="E867" s="3" t="s">
        <v>529</v>
      </c>
      <c r="L867" s="3" t="s">
        <v>407</v>
      </c>
      <c r="S867" s="3" t="s">
        <v>407</v>
      </c>
      <c r="Z867" s="3" t="s">
        <v>407</v>
      </c>
    </row>
    <row r="868" spans="5:26" x14ac:dyDescent="0.25">
      <c r="E868" s="3" t="s">
        <v>510</v>
      </c>
      <c r="L868" s="3" t="s">
        <v>372</v>
      </c>
      <c r="S868" s="3" t="s">
        <v>372</v>
      </c>
      <c r="Z868" s="3" t="s">
        <v>372</v>
      </c>
    </row>
    <row r="869" spans="5:26" x14ac:dyDescent="0.25">
      <c r="E869" s="3" t="s">
        <v>542</v>
      </c>
      <c r="L869" s="3" t="s">
        <v>383</v>
      </c>
      <c r="S869" s="3" t="s">
        <v>383</v>
      </c>
      <c r="Z869" s="3" t="s">
        <v>383</v>
      </c>
    </row>
    <row r="870" spans="5:26" x14ac:dyDescent="0.25">
      <c r="E870" s="3" t="s">
        <v>543</v>
      </c>
      <c r="L870" s="3" t="s">
        <v>383</v>
      </c>
      <c r="S870" s="3" t="s">
        <v>383</v>
      </c>
      <c r="Z870" s="3" t="s">
        <v>383</v>
      </c>
    </row>
    <row r="871" spans="5:26" x14ac:dyDescent="0.25">
      <c r="E871" s="3" t="s">
        <v>544</v>
      </c>
      <c r="L871" s="3" t="s">
        <v>383</v>
      </c>
      <c r="S871" s="3" t="s">
        <v>383</v>
      </c>
      <c r="Z871" s="3" t="s">
        <v>383</v>
      </c>
    </row>
    <row r="872" spans="5:26" x14ac:dyDescent="0.25">
      <c r="E872" s="3" t="s">
        <v>545</v>
      </c>
      <c r="L872" s="3" t="s">
        <v>383</v>
      </c>
      <c r="S872" s="3" t="s">
        <v>383</v>
      </c>
      <c r="Z872" s="3" t="s">
        <v>383</v>
      </c>
    </row>
    <row r="873" spans="5:26" x14ac:dyDescent="0.25">
      <c r="E873" s="3" t="s">
        <v>546</v>
      </c>
      <c r="L873" s="3" t="s">
        <v>383</v>
      </c>
      <c r="S873" s="3" t="s">
        <v>383</v>
      </c>
      <c r="Z873" s="3" t="s">
        <v>383</v>
      </c>
    </row>
    <row r="874" spans="5:26" x14ac:dyDescent="0.25">
      <c r="E874" s="3" t="s">
        <v>548</v>
      </c>
      <c r="L874" s="3" t="s">
        <v>383</v>
      </c>
      <c r="S874" s="3" t="s">
        <v>383</v>
      </c>
      <c r="Z874" s="3" t="s">
        <v>383</v>
      </c>
    </row>
    <row r="875" spans="5:26" x14ac:dyDescent="0.25">
      <c r="E875" s="3" t="s">
        <v>549</v>
      </c>
      <c r="L875" s="3" t="s">
        <v>383</v>
      </c>
      <c r="S875" s="3" t="s">
        <v>383</v>
      </c>
      <c r="Z875" s="3" t="s">
        <v>383</v>
      </c>
    </row>
    <row r="876" spans="5:26" x14ac:dyDescent="0.25">
      <c r="E876" s="3" t="s">
        <v>559</v>
      </c>
      <c r="L876" s="3" t="s">
        <v>383</v>
      </c>
      <c r="S876" s="3" t="s">
        <v>383</v>
      </c>
      <c r="Z876" s="3" t="s">
        <v>383</v>
      </c>
    </row>
    <row r="877" spans="5:26" x14ac:dyDescent="0.25">
      <c r="E877" s="3" t="s">
        <v>560</v>
      </c>
      <c r="L877" s="3" t="s">
        <v>383</v>
      </c>
      <c r="S877" s="3" t="s">
        <v>383</v>
      </c>
      <c r="Z877" s="3" t="s">
        <v>383</v>
      </c>
    </row>
    <row r="878" spans="5:26" x14ac:dyDescent="0.25">
      <c r="E878" s="3" t="s">
        <v>538</v>
      </c>
      <c r="L878" s="3" t="s">
        <v>385</v>
      </c>
      <c r="S878" s="3" t="s">
        <v>385</v>
      </c>
      <c r="Z878" s="3" t="s">
        <v>385</v>
      </c>
    </row>
    <row r="879" spans="5:26" x14ac:dyDescent="0.25">
      <c r="E879" s="3" t="s">
        <v>557</v>
      </c>
      <c r="L879" s="3" t="s">
        <v>399</v>
      </c>
      <c r="S879" s="3" t="s">
        <v>399</v>
      </c>
      <c r="Z879" s="3" t="s">
        <v>399</v>
      </c>
    </row>
    <row r="880" spans="5:26" x14ac:dyDescent="0.25">
      <c r="E880" s="3" t="s">
        <v>561</v>
      </c>
      <c r="L880" s="3" t="s">
        <v>395</v>
      </c>
      <c r="S880" s="3" t="s">
        <v>395</v>
      </c>
      <c r="Z880" s="3" t="s">
        <v>395</v>
      </c>
    </row>
    <row r="881" spans="5:26" x14ac:dyDescent="0.25">
      <c r="E881" s="3" t="s">
        <v>558</v>
      </c>
      <c r="L881" s="3" t="s">
        <v>395</v>
      </c>
      <c r="S881" s="3" t="s">
        <v>395</v>
      </c>
      <c r="Z881" s="3" t="s">
        <v>395</v>
      </c>
    </row>
    <row r="882" spans="5:26" x14ac:dyDescent="0.25">
      <c r="E882" s="3" t="s">
        <v>516</v>
      </c>
      <c r="L882" s="3" t="s">
        <v>395</v>
      </c>
      <c r="S882" s="3" t="s">
        <v>395</v>
      </c>
      <c r="Z882" s="3" t="s">
        <v>395</v>
      </c>
    </row>
    <row r="883" spans="5:26" x14ac:dyDescent="0.25">
      <c r="E883" s="3" t="s">
        <v>526</v>
      </c>
      <c r="L883" s="3" t="s">
        <v>388</v>
      </c>
      <c r="S883" s="3" t="s">
        <v>388</v>
      </c>
      <c r="Z883" s="3" t="s">
        <v>388</v>
      </c>
    </row>
    <row r="884" spans="5:26" x14ac:dyDescent="0.25">
      <c r="E884" s="3" t="s">
        <v>527</v>
      </c>
      <c r="L884" s="3" t="s">
        <v>388</v>
      </c>
      <c r="S884" s="3" t="s">
        <v>388</v>
      </c>
      <c r="Z884" s="3" t="s">
        <v>388</v>
      </c>
    </row>
    <row r="885" spans="5:26" x14ac:dyDescent="0.25">
      <c r="E885" s="3" t="s">
        <v>528</v>
      </c>
      <c r="L885" s="3" t="s">
        <v>388</v>
      </c>
      <c r="S885" s="3" t="s">
        <v>388</v>
      </c>
      <c r="Z885" s="3" t="s">
        <v>388</v>
      </c>
    </row>
    <row r="886" spans="5:26" x14ac:dyDescent="0.25">
      <c r="E886" s="3" t="s">
        <v>513</v>
      </c>
      <c r="L886" s="3" t="s">
        <v>401</v>
      </c>
      <c r="S886" s="3" t="s">
        <v>401</v>
      </c>
      <c r="Z886" s="3" t="s">
        <v>401</v>
      </c>
    </row>
    <row r="887" spans="5:26" x14ac:dyDescent="0.25">
      <c r="E887" s="3" t="s">
        <v>534</v>
      </c>
      <c r="L887" s="3" t="s">
        <v>375</v>
      </c>
      <c r="S887" s="3" t="s">
        <v>375</v>
      </c>
      <c r="Z887" s="3" t="s">
        <v>375</v>
      </c>
    </row>
    <row r="888" spans="5:26" x14ac:dyDescent="0.25">
      <c r="E888" s="3" t="s">
        <v>554</v>
      </c>
      <c r="L888" s="3" t="s">
        <v>404</v>
      </c>
      <c r="S888" s="3" t="s">
        <v>404</v>
      </c>
      <c r="Z888" s="3" t="s">
        <v>404</v>
      </c>
    </row>
    <row r="889" spans="5:26" x14ac:dyDescent="0.25">
      <c r="E889" s="3" t="s">
        <v>555</v>
      </c>
      <c r="L889" s="3" t="s">
        <v>404</v>
      </c>
      <c r="S889" s="3" t="s">
        <v>404</v>
      </c>
      <c r="Z889" s="3" t="s">
        <v>404</v>
      </c>
    </row>
    <row r="890" spans="5:26" x14ac:dyDescent="0.25">
      <c r="E890" s="3" t="s">
        <v>562</v>
      </c>
      <c r="L890" s="3" t="s">
        <v>404</v>
      </c>
      <c r="S890" s="3" t="s">
        <v>404</v>
      </c>
      <c r="Z890" s="3" t="s">
        <v>404</v>
      </c>
    </row>
    <row r="891" spans="5:26" x14ac:dyDescent="0.25">
      <c r="E891" s="3" t="s">
        <v>563</v>
      </c>
      <c r="L891" s="3" t="s">
        <v>404</v>
      </c>
      <c r="S891" s="3" t="s">
        <v>404</v>
      </c>
      <c r="Z891" s="3" t="s">
        <v>404</v>
      </c>
    </row>
    <row r="892" spans="5:26" x14ac:dyDescent="0.25">
      <c r="E892" s="3" t="s">
        <v>564</v>
      </c>
      <c r="L892" s="3" t="s">
        <v>404</v>
      </c>
      <c r="S892" s="3" t="s">
        <v>404</v>
      </c>
      <c r="Z892" s="3" t="s">
        <v>404</v>
      </c>
    </row>
    <row r="893" spans="5:26" x14ac:dyDescent="0.25">
      <c r="E893" s="3" t="s">
        <v>565</v>
      </c>
      <c r="L893" s="3" t="s">
        <v>404</v>
      </c>
      <c r="S893" s="3" t="s">
        <v>404</v>
      </c>
      <c r="Z893" s="3" t="s">
        <v>404</v>
      </c>
    </row>
    <row r="894" spans="5:26" x14ac:dyDescent="0.25">
      <c r="E894" s="3" t="s">
        <v>502</v>
      </c>
      <c r="L894" s="3" t="s">
        <v>394</v>
      </c>
      <c r="S894" s="3" t="s">
        <v>394</v>
      </c>
      <c r="Z894" s="3" t="s">
        <v>394</v>
      </c>
    </row>
    <row r="895" spans="5:26" x14ac:dyDescent="0.25">
      <c r="E895" s="3" t="s">
        <v>500</v>
      </c>
      <c r="L895" s="3" t="s">
        <v>394</v>
      </c>
      <c r="S895" s="3" t="s">
        <v>394</v>
      </c>
      <c r="Z895" s="3" t="s">
        <v>394</v>
      </c>
    </row>
    <row r="896" spans="5:26" x14ac:dyDescent="0.25">
      <c r="E896" s="3" t="s">
        <v>501</v>
      </c>
      <c r="L896" s="3" t="s">
        <v>394</v>
      </c>
      <c r="S896" s="3" t="s">
        <v>394</v>
      </c>
      <c r="Z896" s="3" t="s">
        <v>394</v>
      </c>
    </row>
    <row r="897" spans="5:26" x14ac:dyDescent="0.25">
      <c r="E897" s="3" t="s">
        <v>522</v>
      </c>
      <c r="L897" s="3" t="s">
        <v>381</v>
      </c>
      <c r="S897" s="3" t="s">
        <v>381</v>
      </c>
      <c r="Z897" s="3" t="s">
        <v>381</v>
      </c>
    </row>
    <row r="898" spans="5:26" x14ac:dyDescent="0.25">
      <c r="E898" s="3" t="s">
        <v>530</v>
      </c>
      <c r="L898" s="3" t="s">
        <v>377</v>
      </c>
      <c r="S898" s="3" t="s">
        <v>377</v>
      </c>
      <c r="Z898" s="3" t="s">
        <v>377</v>
      </c>
    </row>
    <row r="899" spans="5:26" x14ac:dyDescent="0.25">
      <c r="E899" s="3" t="s">
        <v>566</v>
      </c>
      <c r="L899" s="3" t="s">
        <v>373</v>
      </c>
      <c r="S899" s="3" t="s">
        <v>373</v>
      </c>
      <c r="Z899" s="3" t="s">
        <v>373</v>
      </c>
    </row>
    <row r="900" spans="5:26" x14ac:dyDescent="0.25">
      <c r="E900" s="3" t="s">
        <v>539</v>
      </c>
      <c r="L900" s="3" t="s">
        <v>380</v>
      </c>
      <c r="S900" s="3" t="s">
        <v>380</v>
      </c>
      <c r="Z900" s="3" t="s">
        <v>380</v>
      </c>
    </row>
    <row r="901" spans="5:26" x14ac:dyDescent="0.25">
      <c r="E901" s="3" t="s">
        <v>518</v>
      </c>
      <c r="L901" s="3" t="s">
        <v>403</v>
      </c>
      <c r="S901" s="3" t="s">
        <v>403</v>
      </c>
      <c r="Z901" s="3" t="s">
        <v>403</v>
      </c>
    </row>
    <row r="902" spans="5:26" x14ac:dyDescent="0.25">
      <c r="E902" s="3" t="s">
        <v>517</v>
      </c>
      <c r="L902" s="3" t="s">
        <v>403</v>
      </c>
      <c r="S902" s="3" t="s">
        <v>403</v>
      </c>
      <c r="Z902" s="3" t="s">
        <v>403</v>
      </c>
    </row>
    <row r="903" spans="5:26" x14ac:dyDescent="0.25">
      <c r="E903" s="3" t="s">
        <v>533</v>
      </c>
      <c r="L903" s="3" t="s">
        <v>371</v>
      </c>
      <c r="S903" s="3" t="s">
        <v>371</v>
      </c>
      <c r="Z903" s="3" t="s">
        <v>371</v>
      </c>
    </row>
    <row r="904" spans="5:26" x14ac:dyDescent="0.25">
      <c r="E904" s="3" t="s">
        <v>521</v>
      </c>
      <c r="L904" s="3" t="s">
        <v>406</v>
      </c>
      <c r="S904" s="3" t="s">
        <v>406</v>
      </c>
      <c r="Z904" s="3" t="s">
        <v>406</v>
      </c>
    </row>
    <row r="905" spans="5:26" x14ac:dyDescent="0.25">
      <c r="E905" s="3" t="s">
        <v>556</v>
      </c>
      <c r="L905" s="3" t="s">
        <v>378</v>
      </c>
      <c r="S905" s="3" t="s">
        <v>378</v>
      </c>
      <c r="Z905" s="3" t="s">
        <v>378</v>
      </c>
    </row>
    <row r="906" spans="5:26" x14ac:dyDescent="0.25">
      <c r="E906" s="3" t="s">
        <v>550</v>
      </c>
      <c r="L906" s="3" t="s">
        <v>378</v>
      </c>
      <c r="S906" s="3" t="s">
        <v>378</v>
      </c>
      <c r="Z906" s="3" t="s">
        <v>378</v>
      </c>
    </row>
    <row r="907" spans="5:26" x14ac:dyDescent="0.25">
      <c r="E907" s="3" t="s">
        <v>503</v>
      </c>
      <c r="L907" s="3" t="s">
        <v>389</v>
      </c>
      <c r="S907" s="3" t="s">
        <v>389</v>
      </c>
      <c r="Z907" s="3" t="s">
        <v>389</v>
      </c>
    </row>
    <row r="908" spans="5:26" x14ac:dyDescent="0.25">
      <c r="E908" s="3" t="s">
        <v>505</v>
      </c>
      <c r="L908" s="3" t="s">
        <v>392</v>
      </c>
      <c r="S908" s="3" t="s">
        <v>392</v>
      </c>
      <c r="Z908" s="3" t="s">
        <v>392</v>
      </c>
    </row>
    <row r="909" spans="5:26" x14ac:dyDescent="0.25">
      <c r="E909" s="3" t="s">
        <v>506</v>
      </c>
      <c r="L909" s="3" t="s">
        <v>387</v>
      </c>
      <c r="S909" s="3" t="s">
        <v>387</v>
      </c>
      <c r="Z909" s="3" t="s">
        <v>387</v>
      </c>
    </row>
    <row r="910" spans="5:26" x14ac:dyDescent="0.25">
      <c r="E910" s="3" t="s">
        <v>507</v>
      </c>
      <c r="L910" s="3" t="s">
        <v>387</v>
      </c>
      <c r="S910" s="3" t="s">
        <v>387</v>
      </c>
      <c r="Z910" s="3" t="s">
        <v>387</v>
      </c>
    </row>
    <row r="911" spans="5:26" x14ac:dyDescent="0.25">
      <c r="E911" s="3" t="s">
        <v>508</v>
      </c>
      <c r="L911" s="3" t="s">
        <v>387</v>
      </c>
      <c r="S911" s="3" t="s">
        <v>387</v>
      </c>
      <c r="Z911" s="3" t="s">
        <v>387</v>
      </c>
    </row>
    <row r="912" spans="5:26" x14ac:dyDescent="0.25">
      <c r="E912" s="3" t="s">
        <v>509</v>
      </c>
      <c r="L912" s="3" t="s">
        <v>387</v>
      </c>
      <c r="S912" s="3" t="s">
        <v>387</v>
      </c>
      <c r="Z912" s="3" t="s">
        <v>387</v>
      </c>
    </row>
    <row r="913" spans="5:46" x14ac:dyDescent="0.25">
      <c r="E913" s="3" t="s">
        <v>520</v>
      </c>
      <c r="L913" s="3" t="s">
        <v>405</v>
      </c>
      <c r="S913" s="3" t="s">
        <v>405</v>
      </c>
      <c r="Z913" s="3" t="s">
        <v>405</v>
      </c>
    </row>
    <row r="914" spans="5:46" x14ac:dyDescent="0.25">
      <c r="E914" s="3" t="s">
        <v>535</v>
      </c>
      <c r="L914" s="3" t="s">
        <v>376</v>
      </c>
      <c r="S914" s="3" t="s">
        <v>376</v>
      </c>
      <c r="Z914" s="3" t="s">
        <v>376</v>
      </c>
    </row>
    <row r="915" spans="5:46" x14ac:dyDescent="0.25">
      <c r="E915" s="3" t="s">
        <v>531</v>
      </c>
      <c r="L915" s="3" t="s">
        <v>379</v>
      </c>
      <c r="S915" s="3" t="s">
        <v>379</v>
      </c>
      <c r="Z915" s="3" t="s">
        <v>379</v>
      </c>
    </row>
    <row r="916" spans="5:46" x14ac:dyDescent="0.25">
      <c r="E916" s="3" t="s">
        <v>525</v>
      </c>
      <c r="L916" s="3" t="s">
        <v>382</v>
      </c>
      <c r="S916" s="3" t="s">
        <v>382</v>
      </c>
      <c r="Z916" s="3" t="s">
        <v>382</v>
      </c>
    </row>
    <row r="917" spans="5:46" x14ac:dyDescent="0.25">
      <c r="E917" s="3" t="s">
        <v>523</v>
      </c>
      <c r="L917" s="3" t="s">
        <v>382</v>
      </c>
      <c r="S917" s="3" t="s">
        <v>382</v>
      </c>
      <c r="Z917" s="3" t="s">
        <v>382</v>
      </c>
    </row>
    <row r="918" spans="5:46" x14ac:dyDescent="0.25">
      <c r="E918" s="3" t="s">
        <v>524</v>
      </c>
      <c r="L918" s="3" t="s">
        <v>382</v>
      </c>
      <c r="S918" s="3" t="s">
        <v>382</v>
      </c>
      <c r="Z918" s="3" t="s">
        <v>382</v>
      </c>
    </row>
    <row r="919" spans="5:46" x14ac:dyDescent="0.25">
      <c r="E919" s="3" t="s">
        <v>541</v>
      </c>
      <c r="L919" s="3" t="s">
        <v>386</v>
      </c>
      <c r="S919" s="3" t="s">
        <v>386</v>
      </c>
      <c r="Z919" s="3" t="s">
        <v>386</v>
      </c>
    </row>
    <row r="920" spans="5:46" x14ac:dyDescent="0.25">
      <c r="E920" s="3" t="s">
        <v>511</v>
      </c>
      <c r="L920" s="3" t="s">
        <v>390</v>
      </c>
      <c r="S920" s="3" t="s">
        <v>390</v>
      </c>
      <c r="Z920" s="3" t="s">
        <v>390</v>
      </c>
    </row>
    <row r="921" spans="5:46" x14ac:dyDescent="0.25">
      <c r="E921" s="3" t="s">
        <v>547</v>
      </c>
      <c r="L921" s="3" t="s">
        <v>374</v>
      </c>
      <c r="S921" s="3" t="s">
        <v>374</v>
      </c>
      <c r="Z921" s="3" t="s">
        <v>374</v>
      </c>
    </row>
    <row r="922" spans="5:46" x14ac:dyDescent="0.25">
      <c r="E922" s="3" t="s">
        <v>552</v>
      </c>
      <c r="L922" s="3" t="s">
        <v>398</v>
      </c>
      <c r="S922" s="3" t="s">
        <v>398</v>
      </c>
      <c r="Z922" s="3" t="s">
        <v>398</v>
      </c>
    </row>
    <row r="923" spans="5:46" x14ac:dyDescent="0.25">
      <c r="E923" s="3" t="s">
        <v>553</v>
      </c>
      <c r="L923" s="3" t="s">
        <v>398</v>
      </c>
      <c r="S923" s="3" t="s">
        <v>398</v>
      </c>
      <c r="Z923" s="3" t="s">
        <v>398</v>
      </c>
    </row>
    <row r="924" spans="5:46" x14ac:dyDescent="0.25">
      <c r="E924" s="3" t="s">
        <v>498</v>
      </c>
      <c r="L924" s="3" t="s">
        <v>397</v>
      </c>
      <c r="S924" s="3" t="s">
        <v>397</v>
      </c>
      <c r="Z924" s="3" t="s">
        <v>397</v>
      </c>
    </row>
    <row r="925" spans="5:46" x14ac:dyDescent="0.25">
      <c r="E925" s="3" t="s">
        <v>499</v>
      </c>
      <c r="L925" s="3" t="s">
        <v>391</v>
      </c>
      <c r="S925" s="3" t="s">
        <v>391</v>
      </c>
      <c r="Z925" s="3" t="s">
        <v>391</v>
      </c>
    </row>
    <row r="926" spans="5:46" x14ac:dyDescent="0.25">
      <c r="E926" s="3" t="s">
        <v>535</v>
      </c>
      <c r="L926" s="3" t="s">
        <v>376</v>
      </c>
      <c r="S926" s="3" t="s">
        <v>376</v>
      </c>
      <c r="Z926" s="3" t="s">
        <v>600</v>
      </c>
      <c r="AT926" s="3" t="str">
        <f t="shared" ref="AT926:AT957" si="6">"update IFINOPL.dbo.AGREEMENT_ASSET set NPWP_NAME = '" &amp; TRIM(SUBSTITUTE(Z926, "|", "")) &amp; "' where AGREEMENT_NO = '" &amp; E926 &amp; "';"</f>
        <v>update IFINOPL.dbo.AGREEMENT_ASSET set NPWP_NAME = 'CV ARTHA GEMILANG ANDALAN' where AGREEMENT_NO = '0002494.4.08.06.2024';</v>
      </c>
    </row>
    <row r="927" spans="5:46" x14ac:dyDescent="0.25">
      <c r="E927" s="3" t="s">
        <v>535</v>
      </c>
      <c r="L927" s="3" t="s">
        <v>376</v>
      </c>
      <c r="S927" s="3" t="s">
        <v>376</v>
      </c>
      <c r="Z927" s="3" t="s">
        <v>601</v>
      </c>
      <c r="AT927" s="3" t="str">
        <f t="shared" si="6"/>
        <v>update IFINOPL.dbo.AGREEMENT_ASSET set NPWP_NAME = 'CV. ARTHA GEMILANG ANDALAN' where AGREEMENT_NO = '0002494.4.08.06.2024';</v>
      </c>
    </row>
    <row r="928" spans="5:46" x14ac:dyDescent="0.25">
      <c r="E928" s="3" t="s">
        <v>530</v>
      </c>
      <c r="L928" s="3" t="s">
        <v>377</v>
      </c>
      <c r="S928" s="3" t="s">
        <v>377</v>
      </c>
      <c r="Z928" s="3" t="s">
        <v>597</v>
      </c>
      <c r="AT928" s="3" t="str">
        <f t="shared" si="6"/>
        <v>update IFINOPL.dbo.AGREEMENT_ASSET set NPWP_NAME = 'CV. MARHADI' where AGREEMENT_NO = '0002418.4.08.06.2024';</v>
      </c>
    </row>
    <row r="929" spans="5:46" x14ac:dyDescent="0.25">
      <c r="E929" s="3" t="s">
        <v>550</v>
      </c>
      <c r="L929" s="3" t="s">
        <v>378</v>
      </c>
      <c r="S929" s="3" t="s">
        <v>378</v>
      </c>
      <c r="Z929" s="3" t="s">
        <v>610</v>
      </c>
      <c r="AT929" s="3" t="str">
        <f t="shared" si="6"/>
        <v>update IFINOPL.dbo.AGREEMENT_ASSET set NPWP_NAME = 'CV.HASCARYO AUTO BENJAYA' where AGREEMENT_NO = '0002625.4.08.07.2024';</v>
      </c>
    </row>
    <row r="930" spans="5:46" x14ac:dyDescent="0.25">
      <c r="E930" s="3" t="s">
        <v>556</v>
      </c>
      <c r="L930" s="3" t="s">
        <v>378</v>
      </c>
      <c r="S930" s="3" t="s">
        <v>378</v>
      </c>
      <c r="Z930" s="3" t="s">
        <v>610</v>
      </c>
      <c r="AT930" s="3" t="str">
        <f t="shared" si="6"/>
        <v>update IFINOPL.dbo.AGREEMENT_ASSET set NPWP_NAME = 'CV.HASCARYO AUTO BENJAYA' where AGREEMENT_NO = '0002667.4.08.08.2024';</v>
      </c>
    </row>
    <row r="931" spans="5:46" x14ac:dyDescent="0.25">
      <c r="E931" s="3" t="s">
        <v>566</v>
      </c>
      <c r="L931" s="3" t="s">
        <v>373</v>
      </c>
      <c r="S931" s="3" t="s">
        <v>373</v>
      </c>
      <c r="Z931" s="3" t="s">
        <v>617</v>
      </c>
      <c r="AT931" s="3" t="str">
        <f t="shared" si="6"/>
        <v>update IFINOPL.dbo.AGREEMENT_ASSET set NPWP_NAME = 'JASA PEGAWAI PT. SWADHARMA SARANA I. KOPERASI' where AGREEMENT_NO = '0002714.4.10.08.2024';</v>
      </c>
    </row>
    <row r="932" spans="5:46" x14ac:dyDescent="0.25">
      <c r="E932" s="3" t="s">
        <v>510</v>
      </c>
      <c r="L932" s="3" t="s">
        <v>372</v>
      </c>
      <c r="S932" s="3" t="s">
        <v>372</v>
      </c>
      <c r="Z932" s="3" t="s">
        <v>583</v>
      </c>
      <c r="AT932" s="3" t="str">
        <f t="shared" si="6"/>
        <v>update IFINOPL.dbo.AGREEMENT_ASSET set NPWP_NAME = 'KARYAWAN PT. ASURANSI EKSPOR INDONESIA. KOPERASI' where AGREEMENT_NO = '0000944.4.01.01.2022';</v>
      </c>
    </row>
    <row r="933" spans="5:46" x14ac:dyDescent="0.25">
      <c r="E933" s="3" t="s">
        <v>539</v>
      </c>
      <c r="L933" s="3" t="s">
        <v>380</v>
      </c>
      <c r="S933" s="3" t="s">
        <v>380</v>
      </c>
      <c r="Z933" s="3" t="s">
        <v>605</v>
      </c>
      <c r="AT933" s="3" t="str">
        <f t="shared" si="6"/>
        <v>update IFINOPL.dbo.AGREEMENT_ASSET set NPWP_NAME = 'PT ADVANTAGE SCM' where AGREEMENT_NO = '0002565.4.38.07.2024';</v>
      </c>
    </row>
    <row r="934" spans="5:46" x14ac:dyDescent="0.25">
      <c r="E934" s="3" t="s">
        <v>553</v>
      </c>
      <c r="L934" s="3" t="s">
        <v>398</v>
      </c>
      <c r="S934" s="3" t="s">
        <v>398</v>
      </c>
      <c r="Z934" s="3" t="s">
        <v>613</v>
      </c>
      <c r="AT934" s="3" t="str">
        <f t="shared" si="6"/>
        <v>update IFINOPL.dbo.AGREEMENT_ASSET set NPWP_NAME = 'PT CIPTA KARYA TECHNOLOGY' where AGREEMENT_NO = '0002645.4.10.07.2024';</v>
      </c>
    </row>
    <row r="935" spans="5:46" x14ac:dyDescent="0.25">
      <c r="E935" s="3" t="s">
        <v>552</v>
      </c>
      <c r="L935" s="3" t="s">
        <v>398</v>
      </c>
      <c r="S935" s="3" t="s">
        <v>398</v>
      </c>
      <c r="Z935" s="3" t="s">
        <v>613</v>
      </c>
      <c r="AT935" s="3" t="str">
        <f t="shared" si="6"/>
        <v>update IFINOPL.dbo.AGREEMENT_ASSET set NPWP_NAME = 'PT CIPTA KARYA TECHNOLOGY' where AGREEMENT_NO = '0002644.4.10.07.2024';</v>
      </c>
    </row>
    <row r="936" spans="5:46" x14ac:dyDescent="0.25">
      <c r="E936" s="3" t="s">
        <v>522</v>
      </c>
      <c r="L936" s="3" t="s">
        <v>381</v>
      </c>
      <c r="S936" s="3" t="s">
        <v>381</v>
      </c>
      <c r="Z936" s="3" t="s">
        <v>591</v>
      </c>
      <c r="AT936" s="3" t="str">
        <f t="shared" si="6"/>
        <v>update IFINOPL.dbo.AGREEMENT_ASSET set NPWP_NAME = 'PT CITRA PASE INDAH' where AGREEMENT_NO = '0001793.4.08.01.2024';</v>
      </c>
    </row>
    <row r="937" spans="5:46" x14ac:dyDescent="0.25">
      <c r="E937" s="3" t="s">
        <v>524</v>
      </c>
      <c r="L937" s="3" t="s">
        <v>382</v>
      </c>
      <c r="S937" s="3" t="s">
        <v>382</v>
      </c>
      <c r="Z937" s="3" t="s">
        <v>593</v>
      </c>
      <c r="AT937" s="3" t="str">
        <f t="shared" si="6"/>
        <v>update IFINOPL.dbo.AGREEMENT_ASSET set NPWP_NAME = 'PT INDONESIA CAKRAWALA EKSPRES' where AGREEMENT_NO = '0002164.4.08.04.2024';</v>
      </c>
    </row>
    <row r="938" spans="5:46" x14ac:dyDescent="0.25">
      <c r="E938" s="3" t="s">
        <v>523</v>
      </c>
      <c r="L938" s="3" t="s">
        <v>382</v>
      </c>
      <c r="S938" s="3" t="s">
        <v>382</v>
      </c>
      <c r="Z938" s="3" t="s">
        <v>593</v>
      </c>
      <c r="AT938" s="3" t="str">
        <f t="shared" si="6"/>
        <v>update IFINOPL.dbo.AGREEMENT_ASSET set NPWP_NAME = 'PT INDONESIA CAKRAWALA EKSPRES' where AGREEMENT_NO = '0001881.4.08.02.2024';</v>
      </c>
    </row>
    <row r="939" spans="5:46" x14ac:dyDescent="0.25">
      <c r="E939" s="3" t="s">
        <v>525</v>
      </c>
      <c r="L939" s="3" t="s">
        <v>382</v>
      </c>
      <c r="S939" s="3" t="s">
        <v>382</v>
      </c>
      <c r="Z939" s="3" t="s">
        <v>593</v>
      </c>
      <c r="AT939" s="3" t="str">
        <f t="shared" si="6"/>
        <v>update IFINOPL.dbo.AGREEMENT_ASSET set NPWP_NAME = 'PT INDONESIA CAKRAWALA EKSPRES' where AGREEMENT_NO = '0002165.4.08.04.2024';</v>
      </c>
    </row>
    <row r="940" spans="5:46" x14ac:dyDescent="0.25">
      <c r="E940" s="3" t="s">
        <v>525</v>
      </c>
      <c r="L940" s="3" t="s">
        <v>382</v>
      </c>
      <c r="S940" s="3" t="s">
        <v>382</v>
      </c>
      <c r="Z940" s="3" t="s">
        <v>594</v>
      </c>
      <c r="AT940" s="3" t="str">
        <f t="shared" si="6"/>
        <v>update IFINOPL.dbo.AGREEMENT_ASSET set NPWP_NAME = 'PT INDONESIA CAKRAWALA INDONESIA' where AGREEMENT_NO = '0002165.4.08.04.2024';</v>
      </c>
    </row>
    <row r="941" spans="5:46" x14ac:dyDescent="0.25">
      <c r="E941" s="3" t="s">
        <v>523</v>
      </c>
      <c r="L941" s="3" t="s">
        <v>382</v>
      </c>
      <c r="S941" s="3" t="s">
        <v>382</v>
      </c>
      <c r="Z941" s="3" t="s">
        <v>594</v>
      </c>
      <c r="AT941" s="3" t="str">
        <f t="shared" si="6"/>
        <v>update IFINOPL.dbo.AGREEMENT_ASSET set NPWP_NAME = 'PT INDONESIA CAKRAWALA INDONESIA' where AGREEMENT_NO = '0001881.4.08.02.2024';</v>
      </c>
    </row>
    <row r="942" spans="5:46" x14ac:dyDescent="0.25">
      <c r="E942" s="3" t="s">
        <v>524</v>
      </c>
      <c r="L942" s="3" t="s">
        <v>382</v>
      </c>
      <c r="S942" s="3" t="s">
        <v>382</v>
      </c>
      <c r="Z942" s="3" t="s">
        <v>594</v>
      </c>
      <c r="AT942" s="3" t="str">
        <f t="shared" si="6"/>
        <v>update IFINOPL.dbo.AGREEMENT_ASSET set NPWP_NAME = 'PT INDONESIA CAKRAWALA INDONESIA' where AGREEMENT_NO = '0002164.4.08.04.2024';</v>
      </c>
    </row>
    <row r="943" spans="5:46" x14ac:dyDescent="0.25">
      <c r="E943" s="3" t="s">
        <v>546</v>
      </c>
      <c r="L943" s="3" t="s">
        <v>383</v>
      </c>
      <c r="S943" s="3" t="s">
        <v>383</v>
      </c>
      <c r="Z943" s="3" t="s">
        <v>608</v>
      </c>
      <c r="AT943" s="3" t="str">
        <f t="shared" si="6"/>
        <v>update IFINOPL.dbo.AGREEMENT_ASSET set NPWP_NAME = 'PT MARGA NUSANTARA JAYA' where AGREEMENT_NO = '0002612.4.10.07.2024';</v>
      </c>
    </row>
    <row r="944" spans="5:46" x14ac:dyDescent="0.25">
      <c r="E944" s="3" t="s">
        <v>549</v>
      </c>
      <c r="L944" s="3" t="s">
        <v>383</v>
      </c>
      <c r="S944" s="3" t="s">
        <v>383</v>
      </c>
      <c r="Z944" s="3" t="s">
        <v>608</v>
      </c>
      <c r="AT944" s="3" t="str">
        <f t="shared" si="6"/>
        <v>update IFINOPL.dbo.AGREEMENT_ASSET set NPWP_NAME = 'PT MARGA NUSANTARA JAYA' where AGREEMENT_NO = '0002622.4.10.07.2024';</v>
      </c>
    </row>
    <row r="945" spans="5:46" x14ac:dyDescent="0.25">
      <c r="E945" s="3" t="s">
        <v>548</v>
      </c>
      <c r="L945" s="3" t="s">
        <v>383</v>
      </c>
      <c r="S945" s="3" t="s">
        <v>383</v>
      </c>
      <c r="Z945" s="3" t="s">
        <v>608</v>
      </c>
      <c r="AT945" s="3" t="str">
        <f t="shared" si="6"/>
        <v>update IFINOPL.dbo.AGREEMENT_ASSET set NPWP_NAME = 'PT MARGA NUSANTARA JAYA' where AGREEMENT_NO = '0002618.4.10.07.2024';</v>
      </c>
    </row>
    <row r="946" spans="5:46" x14ac:dyDescent="0.25">
      <c r="E946" s="3" t="s">
        <v>559</v>
      </c>
      <c r="L946" s="3" t="s">
        <v>383</v>
      </c>
      <c r="S946" s="3" t="s">
        <v>383</v>
      </c>
      <c r="Z946" s="3" t="s">
        <v>608</v>
      </c>
      <c r="AT946" s="3" t="str">
        <f t="shared" si="6"/>
        <v>update IFINOPL.dbo.AGREEMENT_ASSET set NPWP_NAME = 'PT MARGA NUSANTARA JAYA' where AGREEMENT_NO = '0002671.4.10.08.2024';</v>
      </c>
    </row>
    <row r="947" spans="5:46" x14ac:dyDescent="0.25">
      <c r="E947" s="3" t="s">
        <v>560</v>
      </c>
      <c r="L947" s="3" t="s">
        <v>383</v>
      </c>
      <c r="S947" s="3" t="s">
        <v>383</v>
      </c>
      <c r="Z947" s="3" t="s">
        <v>608</v>
      </c>
      <c r="AT947" s="3" t="str">
        <f t="shared" si="6"/>
        <v>update IFINOPL.dbo.AGREEMENT_ASSET set NPWP_NAME = 'PT MARGA NUSANTARA JAYA' where AGREEMENT_NO = '0002672.4.10.08.2024';</v>
      </c>
    </row>
    <row r="948" spans="5:46" x14ac:dyDescent="0.25">
      <c r="E948" s="3" t="s">
        <v>545</v>
      </c>
      <c r="L948" s="3" t="s">
        <v>383</v>
      </c>
      <c r="S948" s="3" t="s">
        <v>383</v>
      </c>
      <c r="Z948" s="3" t="s">
        <v>608</v>
      </c>
      <c r="AT948" s="3" t="str">
        <f t="shared" si="6"/>
        <v>update IFINOPL.dbo.AGREEMENT_ASSET set NPWP_NAME = 'PT MARGA NUSANTARA JAYA' where AGREEMENT_NO = '0002611.4.10.07.2024';</v>
      </c>
    </row>
    <row r="949" spans="5:46" x14ac:dyDescent="0.25">
      <c r="E949" s="3" t="s">
        <v>544</v>
      </c>
      <c r="L949" s="3" t="s">
        <v>383</v>
      </c>
      <c r="S949" s="3" t="s">
        <v>383</v>
      </c>
      <c r="Z949" s="3" t="s">
        <v>608</v>
      </c>
      <c r="AT949" s="3" t="str">
        <f t="shared" si="6"/>
        <v>update IFINOPL.dbo.AGREEMENT_ASSET set NPWP_NAME = 'PT MARGA NUSANTARA JAYA' where AGREEMENT_NO = '0002608.4.10.07.2024';</v>
      </c>
    </row>
    <row r="950" spans="5:46" x14ac:dyDescent="0.25">
      <c r="E950" s="3" t="s">
        <v>543</v>
      </c>
      <c r="L950" s="3" t="s">
        <v>383</v>
      </c>
      <c r="S950" s="3" t="s">
        <v>383</v>
      </c>
      <c r="Z950" s="3" t="s">
        <v>608</v>
      </c>
      <c r="AT950" s="3" t="str">
        <f t="shared" si="6"/>
        <v>update IFINOPL.dbo.AGREEMENT_ASSET set NPWP_NAME = 'PT MARGA NUSANTARA JAYA' where AGREEMENT_NO = '0002607.4.10.07.2024';</v>
      </c>
    </row>
    <row r="951" spans="5:46" x14ac:dyDescent="0.25">
      <c r="E951" s="3" t="s">
        <v>542</v>
      </c>
      <c r="L951" s="3" t="s">
        <v>383</v>
      </c>
      <c r="S951" s="3" t="s">
        <v>383</v>
      </c>
      <c r="Z951" s="3" t="s">
        <v>608</v>
      </c>
      <c r="AT951" s="3" t="str">
        <f t="shared" si="6"/>
        <v>update IFINOPL.dbo.AGREEMENT_ASSET set NPWP_NAME = 'PT MARGA NUSANTARA JAYA' where AGREEMENT_NO = '0002606.4.10.07.2024';</v>
      </c>
    </row>
    <row r="952" spans="5:46" x14ac:dyDescent="0.25">
      <c r="E952" s="3" t="s">
        <v>551</v>
      </c>
      <c r="L952" s="3" t="s">
        <v>384</v>
      </c>
      <c r="S952" s="3" t="s">
        <v>384</v>
      </c>
      <c r="Z952" s="3" t="s">
        <v>611</v>
      </c>
      <c r="AT952" s="3" t="str">
        <f t="shared" si="6"/>
        <v>update IFINOPL.dbo.AGREEMENT_ASSET set NPWP_NAME = 'PT NUTRICIA INDONESIA SEJAHTERA' where AGREEMENT_NO = '0002631.4.10.07.2024';</v>
      </c>
    </row>
    <row r="953" spans="5:46" x14ac:dyDescent="0.25">
      <c r="E953" s="3" t="s">
        <v>538</v>
      </c>
      <c r="L953" s="3" t="s">
        <v>385</v>
      </c>
      <c r="S953" s="3" t="s">
        <v>385</v>
      </c>
      <c r="Z953" s="3" t="s">
        <v>603</v>
      </c>
      <c r="AT953" s="3" t="str">
        <f t="shared" si="6"/>
        <v>update IFINOPL.dbo.AGREEMENT_ASSET set NPWP_NAME = 'PT SELATANINDO SARIMITRA' where AGREEMENT_NO = '0002530.4.08.06.2024';</v>
      </c>
    </row>
    <row r="954" spans="5:46" x14ac:dyDescent="0.25">
      <c r="E954" s="3" t="s">
        <v>541</v>
      </c>
      <c r="L954" s="3" t="s">
        <v>386</v>
      </c>
      <c r="S954" s="3" t="s">
        <v>386</v>
      </c>
      <c r="Z954" s="3" t="s">
        <v>607</v>
      </c>
      <c r="AT954" s="3" t="str">
        <f t="shared" si="6"/>
        <v>update IFINOPL.dbo.AGREEMENT_ASSET set NPWP_NAME = 'PT. ADI KARYA PRATAMA' where AGREEMENT_NO = '0002579.4.08.07.2024';</v>
      </c>
    </row>
    <row r="955" spans="5:46" x14ac:dyDescent="0.25">
      <c r="E955" s="3" t="s">
        <v>539</v>
      </c>
      <c r="L955" s="3" t="s">
        <v>380</v>
      </c>
      <c r="S955" s="3" t="s">
        <v>380</v>
      </c>
      <c r="Z955" s="3" t="s">
        <v>606</v>
      </c>
      <c r="AT955" s="3" t="str">
        <f t="shared" si="6"/>
        <v>update IFINOPL.dbo.AGREEMENT_ASSET set NPWP_NAME = 'PT. ADVANTAGE SCM' where AGREEMENT_NO = '0002565.4.38.07.2024';</v>
      </c>
    </row>
    <row r="956" spans="5:46" x14ac:dyDescent="0.25">
      <c r="E956" s="3" t="s">
        <v>509</v>
      </c>
      <c r="L956" s="3" t="s">
        <v>387</v>
      </c>
      <c r="S956" s="3" t="s">
        <v>387</v>
      </c>
      <c r="Z956" s="3" t="s">
        <v>582</v>
      </c>
      <c r="AT956" s="3" t="str">
        <f t="shared" si="6"/>
        <v>update IFINOPL.dbo.AGREEMENT_ASSET set NPWP_NAME = 'PT. ALAM SAMPURNA MAKMUR' where AGREEMENT_NO = '0000799.4.01.06.2021';</v>
      </c>
    </row>
    <row r="957" spans="5:46" x14ac:dyDescent="0.25">
      <c r="E957" s="3" t="s">
        <v>508</v>
      </c>
      <c r="L957" s="3" t="s">
        <v>387</v>
      </c>
      <c r="S957" s="3" t="s">
        <v>387</v>
      </c>
      <c r="Z957" s="3" t="s">
        <v>582</v>
      </c>
      <c r="AT957" s="3" t="str">
        <f t="shared" si="6"/>
        <v>update IFINOPL.dbo.AGREEMENT_ASSET set NPWP_NAME = 'PT. ALAM SAMPURNA MAKMUR' where AGREEMENT_NO = '0000798.4.01.06.2021';</v>
      </c>
    </row>
    <row r="958" spans="5:46" x14ac:dyDescent="0.25">
      <c r="E958" s="3" t="s">
        <v>507</v>
      </c>
      <c r="L958" s="3" t="s">
        <v>387</v>
      </c>
      <c r="S958" s="3" t="s">
        <v>387</v>
      </c>
      <c r="Z958" s="3" t="s">
        <v>582</v>
      </c>
      <c r="AT958" s="3" t="str">
        <f t="shared" ref="AT958:AT989" si="7">"update IFINOPL.dbo.AGREEMENT_ASSET set NPWP_NAME = '" &amp; TRIM(SUBSTITUTE(Z958, "|", "")) &amp; "' where AGREEMENT_NO = '" &amp; E958 &amp; "';"</f>
        <v>update IFINOPL.dbo.AGREEMENT_ASSET set NPWP_NAME = 'PT. ALAM SAMPURNA MAKMUR' where AGREEMENT_NO = '0000797.4.01.07.2021';</v>
      </c>
    </row>
    <row r="959" spans="5:46" x14ac:dyDescent="0.25">
      <c r="E959" s="3" t="s">
        <v>506</v>
      </c>
      <c r="L959" s="3" t="s">
        <v>387</v>
      </c>
      <c r="S959" s="3" t="s">
        <v>387</v>
      </c>
      <c r="Z959" s="3" t="s">
        <v>582</v>
      </c>
      <c r="AT959" s="3" t="str">
        <f t="shared" si="7"/>
        <v>update IFINOPL.dbo.AGREEMENT_ASSET set NPWP_NAME = 'PT. ALAM SAMPURNA MAKMUR' where AGREEMENT_NO = '0000775.4.01.06.2021';</v>
      </c>
    </row>
    <row r="960" spans="5:46" x14ac:dyDescent="0.25">
      <c r="E960" s="3" t="s">
        <v>527</v>
      </c>
      <c r="L960" s="3" t="s">
        <v>388</v>
      </c>
      <c r="S960" s="3" t="s">
        <v>388</v>
      </c>
      <c r="Z960" s="3" t="s">
        <v>596</v>
      </c>
      <c r="AT960" s="3" t="str">
        <f t="shared" si="7"/>
        <v>update IFINOPL.dbo.AGREEMENT_ASSET set NPWP_NAME = 'PT. ANDALAN DUA SATU EKSPRES' where AGREEMENT_NO = '0002340.4.01.05.2024';</v>
      </c>
    </row>
    <row r="961" spans="5:46" x14ac:dyDescent="0.25">
      <c r="E961" s="3" t="s">
        <v>526</v>
      </c>
      <c r="L961" s="3" t="s">
        <v>388</v>
      </c>
      <c r="S961" s="3" t="s">
        <v>388</v>
      </c>
      <c r="Z961" s="3" t="s">
        <v>596</v>
      </c>
      <c r="AT961" s="3" t="str">
        <f t="shared" si="7"/>
        <v>update IFINOPL.dbo.AGREEMENT_ASSET set NPWP_NAME = 'PT. ANDALAN DUA SATU EKSPRES' where AGREEMENT_NO = '0002338.4.01.05.2024';</v>
      </c>
    </row>
    <row r="962" spans="5:46" x14ac:dyDescent="0.25">
      <c r="E962" s="3" t="s">
        <v>528</v>
      </c>
      <c r="L962" s="3" t="s">
        <v>388</v>
      </c>
      <c r="S962" s="3" t="s">
        <v>388</v>
      </c>
      <c r="Z962" s="3" t="s">
        <v>596</v>
      </c>
      <c r="AT962" s="3" t="str">
        <f t="shared" si="7"/>
        <v>update IFINOPL.dbo.AGREEMENT_ASSET set NPWP_NAME = 'PT. ANDALAN DUA SATU EKSPRES' where AGREEMENT_NO = '0002341.4.01.05.2024';</v>
      </c>
    </row>
    <row r="963" spans="5:46" x14ac:dyDescent="0.25">
      <c r="E963" s="3" t="s">
        <v>503</v>
      </c>
      <c r="L963" s="3" t="s">
        <v>389</v>
      </c>
      <c r="S963" s="3" t="s">
        <v>389</v>
      </c>
      <c r="Z963" s="3" t="s">
        <v>579</v>
      </c>
      <c r="AT963" s="3" t="str">
        <f t="shared" si="7"/>
        <v>update IFINOPL.dbo.AGREEMENT_ASSET set NPWP_NAME = 'PT. ANUGERAH PRIMA SEJAHTERAH' where AGREEMENT_NO = '0000355.4.10.02.2021';</v>
      </c>
    </row>
    <row r="964" spans="5:46" x14ac:dyDescent="0.25">
      <c r="E964" s="3" t="s">
        <v>511</v>
      </c>
      <c r="L964" s="3" t="s">
        <v>390</v>
      </c>
      <c r="S964" s="3" t="s">
        <v>390</v>
      </c>
      <c r="Z964" s="3" t="s">
        <v>584</v>
      </c>
      <c r="AT964" s="3" t="str">
        <f t="shared" si="7"/>
        <v>update IFINOPL.dbo.AGREEMENT_ASSET set NPWP_NAME = 'PT. ARTA DWITUNGGAL ABADI' where AGREEMENT_NO = '0000953.4.08.02.2023';</v>
      </c>
    </row>
    <row r="965" spans="5:46" x14ac:dyDescent="0.25">
      <c r="E965" s="3" t="s">
        <v>499</v>
      </c>
      <c r="L965" s="3" t="s">
        <v>391</v>
      </c>
      <c r="S965" s="3" t="s">
        <v>391</v>
      </c>
      <c r="Z965" s="3" t="s">
        <v>577</v>
      </c>
      <c r="AT965" s="3" t="str">
        <f t="shared" si="7"/>
        <v>update IFINOPL.dbo.AGREEMENT_ASSET set NPWP_NAME = 'PT. ARTHA BERLIAN BLAMBANGAN' where AGREEMENT_NO = '0000013.4.29.05.2022';</v>
      </c>
    </row>
    <row r="966" spans="5:46" x14ac:dyDescent="0.25">
      <c r="E966" s="3" t="s">
        <v>505</v>
      </c>
      <c r="L966" s="3" t="s">
        <v>392</v>
      </c>
      <c r="S966" s="3" t="s">
        <v>392</v>
      </c>
      <c r="Z966" s="3" t="s">
        <v>581</v>
      </c>
      <c r="AT966" s="3" t="str">
        <f t="shared" si="7"/>
        <v>update IFINOPL.dbo.AGREEMENT_ASSET set NPWP_NAME = 'PT. ARTHA MAS GRAHA ANDALAN' where AGREEMENT_NO = '0000458.4.08.02.2021';</v>
      </c>
    </row>
    <row r="967" spans="5:46" x14ac:dyDescent="0.25">
      <c r="E967" s="3" t="s">
        <v>502</v>
      </c>
      <c r="L967" s="3" t="s">
        <v>394</v>
      </c>
      <c r="S967" s="3" t="s">
        <v>394</v>
      </c>
      <c r="Z967" s="3" t="s">
        <v>578</v>
      </c>
      <c r="AT967" s="3" t="str">
        <f t="shared" si="7"/>
        <v>update IFINOPL.dbo.AGREEMENT_ASSET set NPWP_NAME = 'PT. BAHANA PRESTASI' where AGREEMENT_NO = '0000239.4.10.07.2019';</v>
      </c>
    </row>
    <row r="968" spans="5:46" x14ac:dyDescent="0.25">
      <c r="E968" s="3" t="s">
        <v>501</v>
      </c>
      <c r="L968" s="3" t="s">
        <v>394</v>
      </c>
      <c r="S968" s="3" t="s">
        <v>394</v>
      </c>
      <c r="Z968" s="3" t="s">
        <v>578</v>
      </c>
      <c r="AT968" s="3" t="str">
        <f t="shared" si="7"/>
        <v>update IFINOPL.dbo.AGREEMENT_ASSET set NPWP_NAME = 'PT. BAHANA PRESTASI' where AGREEMENT_NO = '0000238.4.10.07.2019';</v>
      </c>
    </row>
    <row r="969" spans="5:46" x14ac:dyDescent="0.25">
      <c r="E969" s="3" t="s">
        <v>500</v>
      </c>
      <c r="L969" s="3" t="s">
        <v>394</v>
      </c>
      <c r="S969" s="3" t="s">
        <v>394</v>
      </c>
      <c r="Z969" s="3" t="s">
        <v>578</v>
      </c>
      <c r="AT969" s="3" t="str">
        <f t="shared" si="7"/>
        <v>update IFINOPL.dbo.AGREEMENT_ASSET set NPWP_NAME = 'PT. BAHANA PRESTASI' where AGREEMENT_NO = '0000237.4.10.07.2019';</v>
      </c>
    </row>
    <row r="970" spans="5:46" x14ac:dyDescent="0.25">
      <c r="E970" s="3" t="s">
        <v>516</v>
      </c>
      <c r="L970" s="3" t="s">
        <v>395</v>
      </c>
      <c r="S970" s="3" t="s">
        <v>395</v>
      </c>
      <c r="Z970" s="3" t="s">
        <v>587</v>
      </c>
      <c r="AT970" s="3" t="str">
        <f t="shared" si="7"/>
        <v>update IFINOPL.dbo.AGREEMENT_ASSET set NPWP_NAME = 'PT. BORWITA CITRA PRIMA' where AGREEMENT_NO = '0001081.4.01.07.2022';</v>
      </c>
    </row>
    <row r="971" spans="5:46" x14ac:dyDescent="0.25">
      <c r="E971" s="3" t="s">
        <v>561</v>
      </c>
      <c r="L971" s="3" t="s">
        <v>395</v>
      </c>
      <c r="S971" s="3" t="s">
        <v>395</v>
      </c>
      <c r="Z971" s="3" t="s">
        <v>587</v>
      </c>
      <c r="AT971" s="3" t="str">
        <f t="shared" si="7"/>
        <v>update IFINOPL.dbo.AGREEMENT_ASSET set NPWP_NAME = 'PT. BORWITA CITRA PRIMA' where AGREEMENT_NO = '0002693.4.10.08.2024';</v>
      </c>
    </row>
    <row r="972" spans="5:46" x14ac:dyDescent="0.25">
      <c r="E972" s="3" t="s">
        <v>558</v>
      </c>
      <c r="L972" s="3" t="s">
        <v>395</v>
      </c>
      <c r="S972" s="3" t="s">
        <v>395</v>
      </c>
      <c r="Z972" s="3" t="s">
        <v>587</v>
      </c>
      <c r="AT972" s="3" t="str">
        <f t="shared" si="7"/>
        <v>update IFINOPL.dbo.AGREEMENT_ASSET set NPWP_NAME = 'PT. BORWITA CITRA PRIMA' where AGREEMENT_NO = '0002670.4.10.08.2024';</v>
      </c>
    </row>
    <row r="973" spans="5:46" x14ac:dyDescent="0.25">
      <c r="E973" s="3" t="s">
        <v>515</v>
      </c>
      <c r="L973" s="3" t="s">
        <v>396</v>
      </c>
      <c r="S973" s="3" t="s">
        <v>396</v>
      </c>
      <c r="Z973" s="3" t="s">
        <v>585</v>
      </c>
      <c r="AT973" s="3" t="str">
        <f t="shared" si="7"/>
        <v>update IFINOPL.dbo.AGREEMENT_ASSET set NPWP_NAME = 'PT. BORWITA INDAH' where AGREEMENT_NO = '0001071.4.01.06.2022';</v>
      </c>
    </row>
    <row r="974" spans="5:46" x14ac:dyDescent="0.25">
      <c r="E974" s="3" t="s">
        <v>514</v>
      </c>
      <c r="L974" s="3" t="s">
        <v>396</v>
      </c>
      <c r="S974" s="3" t="s">
        <v>396</v>
      </c>
      <c r="Z974" s="3" t="s">
        <v>585</v>
      </c>
      <c r="AT974" s="3" t="str">
        <f t="shared" si="7"/>
        <v>update IFINOPL.dbo.AGREEMENT_ASSET set NPWP_NAME = 'PT. BORWITA INDAH' where AGREEMENT_NO = '0001069.4.01.06.2022';</v>
      </c>
    </row>
    <row r="975" spans="5:46" x14ac:dyDescent="0.25">
      <c r="E975" s="3" t="s">
        <v>512</v>
      </c>
      <c r="L975" s="3" t="s">
        <v>396</v>
      </c>
      <c r="S975" s="3" t="s">
        <v>396</v>
      </c>
      <c r="Z975" s="3" t="s">
        <v>585</v>
      </c>
      <c r="AT975" s="3" t="str">
        <f t="shared" si="7"/>
        <v>update IFINOPL.dbo.AGREEMENT_ASSET set NPWP_NAME = 'PT. BORWITA INDAH' where AGREEMENT_NO = '0001019.4.01.04.2022';</v>
      </c>
    </row>
    <row r="976" spans="5:46" x14ac:dyDescent="0.25">
      <c r="E976" s="3" t="s">
        <v>498</v>
      </c>
      <c r="L976" s="3" t="s">
        <v>397</v>
      </c>
      <c r="S976" s="3" t="s">
        <v>397</v>
      </c>
      <c r="Z976" s="3" t="s">
        <v>576</v>
      </c>
      <c r="AT976" s="3" t="str">
        <f t="shared" si="7"/>
        <v>update IFINOPL.dbo.AGREEMENT_ASSET set NPWP_NAME = 'PT. BUMI BERDIKARI SENTOSA' where AGREEMENT_NO = '0000005.4.07.07.2021';</v>
      </c>
    </row>
    <row r="977" spans="5:46" x14ac:dyDescent="0.25">
      <c r="E977" s="3" t="s">
        <v>552</v>
      </c>
      <c r="L977" s="3" t="s">
        <v>398</v>
      </c>
      <c r="S977" s="3" t="s">
        <v>398</v>
      </c>
      <c r="Z977" s="3" t="s">
        <v>614</v>
      </c>
      <c r="AT977" s="3" t="str">
        <f t="shared" si="7"/>
        <v>update IFINOPL.dbo.AGREEMENT_ASSET set NPWP_NAME = 'PT. CIPTA KARYA TECHNOLOGY' where AGREEMENT_NO = '0002644.4.10.07.2024';</v>
      </c>
    </row>
    <row r="978" spans="5:46" x14ac:dyDescent="0.25">
      <c r="E978" s="3" t="s">
        <v>553</v>
      </c>
      <c r="L978" s="3" t="s">
        <v>398</v>
      </c>
      <c r="S978" s="3" t="s">
        <v>398</v>
      </c>
      <c r="Z978" s="3" t="s">
        <v>614</v>
      </c>
      <c r="AT978" s="3" t="str">
        <f t="shared" si="7"/>
        <v>update IFINOPL.dbo.AGREEMENT_ASSET set NPWP_NAME = 'PT. CIPTA KARYA TECHNOLOGY' where AGREEMENT_NO = '0002645.4.10.07.2024';</v>
      </c>
    </row>
    <row r="979" spans="5:46" x14ac:dyDescent="0.25">
      <c r="E979" s="3" t="s">
        <v>557</v>
      </c>
      <c r="L979" s="3" t="s">
        <v>399</v>
      </c>
      <c r="S979" s="3" t="s">
        <v>399</v>
      </c>
      <c r="Z979" s="3" t="s">
        <v>616</v>
      </c>
      <c r="AT979" s="3" t="str">
        <f t="shared" si="7"/>
        <v>update IFINOPL.dbo.AGREEMENT_ASSET set NPWP_NAME = 'PT. CITRA INA FEEDMIL' where AGREEMENT_NO = '0002668.4.38.08.2024';</v>
      </c>
    </row>
    <row r="980" spans="5:46" x14ac:dyDescent="0.25">
      <c r="E980" s="3" t="s">
        <v>532</v>
      </c>
      <c r="L980" s="3" t="s">
        <v>400</v>
      </c>
      <c r="S980" s="3" t="s">
        <v>400</v>
      </c>
      <c r="Z980" s="3" t="s">
        <v>598</v>
      </c>
      <c r="AT980" s="3" t="str">
        <f>"update IFINOPL.dbo.AGREEMENT_ASSET set NPWP_NAME = '" &amp; TRIM(SUBSTITUTE(Z980, "|", "")) &amp; "' where AGREEMENT_NO = '" &amp; E980 &amp; "';"</f>
        <v>update IFINOPL.dbo.AGREEMENT_ASSET set NPWP_NAME = 'PT. DATASCRIP' where AGREEMENT_NO = '0002466.4.08.06.2024';</v>
      </c>
    </row>
    <row r="981" spans="5:46" x14ac:dyDescent="0.25">
      <c r="E981" s="3" t="s">
        <v>536</v>
      </c>
      <c r="L981" s="3" t="s">
        <v>402</v>
      </c>
      <c r="S981" s="3" t="s">
        <v>402</v>
      </c>
      <c r="Z981" s="3" t="s">
        <v>602</v>
      </c>
      <c r="AT981" s="3" t="str">
        <f t="shared" si="7"/>
        <v>update IFINOPL.dbo.AGREEMENT_ASSET set NPWP_NAME = 'PT. FESTO' where AGREEMENT_NO = '0002528.4.10.06.2024';</v>
      </c>
    </row>
    <row r="982" spans="5:46" x14ac:dyDescent="0.25">
      <c r="E982" s="3" t="s">
        <v>537</v>
      </c>
      <c r="L982" s="3" t="s">
        <v>402</v>
      </c>
      <c r="S982" s="3" t="s">
        <v>402</v>
      </c>
      <c r="Z982" s="3" t="s">
        <v>602</v>
      </c>
      <c r="AT982" s="3" t="str">
        <f t="shared" si="7"/>
        <v>update IFINOPL.dbo.AGREEMENT_ASSET set NPWP_NAME = 'PT. FESTO' where AGREEMENT_NO = '0002529.4.10.06.2024';</v>
      </c>
    </row>
    <row r="983" spans="5:46" x14ac:dyDescent="0.25">
      <c r="E983" s="3" t="s">
        <v>513</v>
      </c>
      <c r="L983" s="3" t="s">
        <v>401</v>
      </c>
      <c r="S983" s="3" t="s">
        <v>401</v>
      </c>
      <c r="Z983" s="3" t="s">
        <v>586</v>
      </c>
      <c r="AT983" s="3" t="str">
        <f t="shared" si="7"/>
        <v>update IFINOPL.dbo.AGREEMENT_ASSET set NPWP_NAME = 'PT. FONTERRA BRANDS INDONESIA' where AGREEMENT_NO = '0001033.4.01.05.2022';</v>
      </c>
    </row>
    <row r="984" spans="5:46" x14ac:dyDescent="0.25">
      <c r="E984" s="3" t="s">
        <v>517</v>
      </c>
      <c r="L984" s="3" t="s">
        <v>403</v>
      </c>
      <c r="S984" s="3" t="s">
        <v>403</v>
      </c>
      <c r="Z984" s="3" t="s">
        <v>588</v>
      </c>
      <c r="AT984" s="3" t="str">
        <f t="shared" si="7"/>
        <v>update IFINOPL.dbo.AGREEMENT_ASSET set NPWP_NAME = 'PT. FRESENIUS KABI INDONESIA' where AGREEMENT_NO = '0001095.4.01.07.2022';</v>
      </c>
    </row>
    <row r="985" spans="5:46" x14ac:dyDescent="0.25">
      <c r="E985" s="3" t="s">
        <v>518</v>
      </c>
      <c r="L985" s="3" t="s">
        <v>403</v>
      </c>
      <c r="S985" s="3" t="s">
        <v>403</v>
      </c>
      <c r="Z985" s="3" t="s">
        <v>588</v>
      </c>
      <c r="AT985" s="3" t="str">
        <f t="shared" si="7"/>
        <v>update IFINOPL.dbo.AGREEMENT_ASSET set NPWP_NAME = 'PT. FRESENIUS KABI INDONESIA' where AGREEMENT_NO = '0001097.4.01.07.2022';</v>
      </c>
    </row>
    <row r="986" spans="5:46" x14ac:dyDescent="0.25">
      <c r="E986" s="3" t="s">
        <v>555</v>
      </c>
      <c r="L986" s="3" t="s">
        <v>404</v>
      </c>
      <c r="S986" s="3" t="s">
        <v>404</v>
      </c>
      <c r="Z986" s="3" t="s">
        <v>615</v>
      </c>
      <c r="AT986" s="3" t="str">
        <f t="shared" si="7"/>
        <v>update IFINOPL.dbo.AGREEMENT_ASSET set NPWP_NAME = 'PT. G4S SECURITY SERVICES' where AGREEMENT_NO = '0002666.4.10.07.2024';</v>
      </c>
    </row>
    <row r="987" spans="5:46" x14ac:dyDescent="0.25">
      <c r="E987" s="3" t="s">
        <v>554</v>
      </c>
      <c r="L987" s="3" t="s">
        <v>404</v>
      </c>
      <c r="S987" s="3" t="s">
        <v>404</v>
      </c>
      <c r="Z987" s="3" t="s">
        <v>615</v>
      </c>
      <c r="AT987" s="3" t="str">
        <f t="shared" si="7"/>
        <v>update IFINOPL.dbo.AGREEMENT_ASSET set NPWP_NAME = 'PT. G4S SECURITY SERVICES' where AGREEMENT_NO = '0002665.4.10.07.2024';</v>
      </c>
    </row>
    <row r="988" spans="5:46" x14ac:dyDescent="0.25">
      <c r="E988" s="3" t="s">
        <v>565</v>
      </c>
      <c r="L988" s="3" t="s">
        <v>404</v>
      </c>
      <c r="S988" s="3" t="s">
        <v>404</v>
      </c>
      <c r="Z988" s="3" t="s">
        <v>615</v>
      </c>
      <c r="AT988" s="3" t="str">
        <f t="shared" si="7"/>
        <v>update IFINOPL.dbo.AGREEMENT_ASSET set NPWP_NAME = 'PT. G4S SECURITY SERVICES' where AGREEMENT_NO = '0002698.4.10.08.2024';</v>
      </c>
    </row>
    <row r="989" spans="5:46" x14ac:dyDescent="0.25">
      <c r="E989" s="3" t="s">
        <v>564</v>
      </c>
      <c r="L989" s="3" t="s">
        <v>404</v>
      </c>
      <c r="S989" s="3" t="s">
        <v>404</v>
      </c>
      <c r="Z989" s="3" t="s">
        <v>615</v>
      </c>
      <c r="AT989" s="3" t="str">
        <f t="shared" si="7"/>
        <v>update IFINOPL.dbo.AGREEMENT_ASSET set NPWP_NAME = 'PT. G4S SECURITY SERVICES' where AGREEMENT_NO = '0002697.4.10.08.2024';</v>
      </c>
    </row>
    <row r="990" spans="5:46" x14ac:dyDescent="0.25">
      <c r="E990" s="3" t="s">
        <v>563</v>
      </c>
      <c r="L990" s="3" t="s">
        <v>404</v>
      </c>
      <c r="S990" s="3" t="s">
        <v>404</v>
      </c>
      <c r="Z990" s="3" t="s">
        <v>615</v>
      </c>
      <c r="AT990" s="3" t="str">
        <f t="shared" ref="AT990:AT1013" si="8">"update IFINOPL.dbo.AGREEMENT_ASSET set NPWP_NAME = '" &amp; TRIM(SUBSTITUTE(Z990, "|", "")) &amp; "' where AGREEMENT_NO = '" &amp; E990 &amp; "';"</f>
        <v>update IFINOPL.dbo.AGREEMENT_ASSET set NPWP_NAME = 'PT. G4S SECURITY SERVICES' where AGREEMENT_NO = '0002696.4.10.08.2024';</v>
      </c>
    </row>
    <row r="991" spans="5:46" x14ac:dyDescent="0.25">
      <c r="E991" s="3" t="s">
        <v>562</v>
      </c>
      <c r="L991" s="3" t="s">
        <v>404</v>
      </c>
      <c r="S991" s="3" t="s">
        <v>404</v>
      </c>
      <c r="Z991" s="3" t="s">
        <v>615</v>
      </c>
      <c r="AT991" s="3" t="str">
        <f t="shared" si="8"/>
        <v>update IFINOPL.dbo.AGREEMENT_ASSET set NPWP_NAME = 'PT. G4S SECURITY SERVICES' where AGREEMENT_NO = '0002695.4.10.08.2024';</v>
      </c>
    </row>
    <row r="992" spans="5:46" x14ac:dyDescent="0.25">
      <c r="E992" s="3" t="s">
        <v>520</v>
      </c>
      <c r="L992" s="3" t="s">
        <v>405</v>
      </c>
      <c r="S992" s="3" t="s">
        <v>405</v>
      </c>
      <c r="Z992" s="3" t="s">
        <v>589</v>
      </c>
      <c r="AT992" s="3" t="str">
        <f t="shared" si="8"/>
        <v>update IFINOPL.dbo.AGREEMENT_ASSET set NPWP_NAME = 'PT. GAMA PUTRA SUKSES PRIMA' where AGREEMENT_NO = '0001211.4.08.10.2023';</v>
      </c>
    </row>
    <row r="993" spans="5:46" x14ac:dyDescent="0.25">
      <c r="E993" s="3" t="s">
        <v>521</v>
      </c>
      <c r="L993" s="3" t="s">
        <v>406</v>
      </c>
      <c r="S993" s="3" t="s">
        <v>406</v>
      </c>
      <c r="Z993" s="3" t="s">
        <v>590</v>
      </c>
      <c r="AT993" s="3" t="str">
        <f t="shared" si="8"/>
        <v>update IFINOPL.dbo.AGREEMENT_ASSET set NPWP_NAME = 'PT. GLOBALINDO DUA SATU EKSPRES' where AGREEMENT_NO = '0001564.4.01.11.2023 ';</v>
      </c>
    </row>
    <row r="994" spans="5:46" x14ac:dyDescent="0.25">
      <c r="E994" s="3" t="s">
        <v>525</v>
      </c>
      <c r="L994" s="3" t="s">
        <v>382</v>
      </c>
      <c r="S994" s="3" t="s">
        <v>382</v>
      </c>
      <c r="Z994" s="3" t="s">
        <v>595</v>
      </c>
      <c r="AT994" s="3" t="str">
        <f t="shared" si="8"/>
        <v>update IFINOPL.dbo.AGREEMENT_ASSET set NPWP_NAME = 'PT. INDONESIA CAKRAWALA EKSPRES' where AGREEMENT_NO = '0002165.4.08.04.2024';</v>
      </c>
    </row>
    <row r="995" spans="5:46" x14ac:dyDescent="0.25">
      <c r="E995" s="3" t="s">
        <v>524</v>
      </c>
      <c r="L995" s="3" t="s">
        <v>382</v>
      </c>
      <c r="S995" s="3" t="s">
        <v>382</v>
      </c>
      <c r="Z995" s="3" t="s">
        <v>595</v>
      </c>
      <c r="AT995" s="3" t="str">
        <f t="shared" si="8"/>
        <v>update IFINOPL.dbo.AGREEMENT_ASSET set NPWP_NAME = 'PT. INDONESIA CAKRAWALA EKSPRES' where AGREEMENT_NO = '0002164.4.08.04.2024';</v>
      </c>
    </row>
    <row r="996" spans="5:46" x14ac:dyDescent="0.25">
      <c r="E996" s="3" t="s">
        <v>523</v>
      </c>
      <c r="L996" s="3" t="s">
        <v>382</v>
      </c>
      <c r="S996" s="3" t="s">
        <v>382</v>
      </c>
      <c r="Z996" s="3" t="s">
        <v>595</v>
      </c>
      <c r="AT996" s="3" t="str">
        <f t="shared" si="8"/>
        <v>update IFINOPL.dbo.AGREEMENT_ASSET set NPWP_NAME = 'PT. INDONESIA CAKRAWALA EKSPRES' where AGREEMENT_NO = '0001881.4.08.02.2024';</v>
      </c>
    </row>
    <row r="997" spans="5:46" x14ac:dyDescent="0.25">
      <c r="E997" s="3" t="s">
        <v>504</v>
      </c>
      <c r="L997" s="3" t="s">
        <v>407</v>
      </c>
      <c r="S997" s="3" t="s">
        <v>407</v>
      </c>
      <c r="Z997" s="3" t="s">
        <v>580</v>
      </c>
      <c r="AT997" s="3" t="str">
        <f t="shared" si="8"/>
        <v>update IFINOPL.dbo.AGREEMENT_ASSET set NPWP_NAME = 'PT. INDOTRUCK UTAMA' where AGREEMENT_NO = '0000382.4.08.08.2020';</v>
      </c>
    </row>
    <row r="998" spans="5:46" x14ac:dyDescent="0.25">
      <c r="E998" s="3" t="s">
        <v>529</v>
      </c>
      <c r="L998" s="3" t="s">
        <v>407</v>
      </c>
      <c r="S998" s="3" t="s">
        <v>407</v>
      </c>
      <c r="Z998" s="3" t="s">
        <v>580</v>
      </c>
      <c r="AT998" s="3" t="str">
        <f t="shared" si="8"/>
        <v>update IFINOPL.dbo.AGREEMENT_ASSET set NPWP_NAME = 'PT. INDOTRUCK UTAMA' where AGREEMENT_NO = '0002397.4.10.06.2024';</v>
      </c>
    </row>
    <row r="999" spans="5:46" x14ac:dyDescent="0.25">
      <c r="E999" s="3" t="s">
        <v>542</v>
      </c>
      <c r="L999" s="3" t="s">
        <v>383</v>
      </c>
      <c r="S999" s="3" t="s">
        <v>383</v>
      </c>
      <c r="Z999" s="3" t="s">
        <v>609</v>
      </c>
      <c r="AT999" s="3" t="str">
        <f t="shared" si="8"/>
        <v>update IFINOPL.dbo.AGREEMENT_ASSET set NPWP_NAME = 'PT. MARGA NUSANTARA JAYA' where AGREEMENT_NO = '0002606.4.10.07.2024';</v>
      </c>
    </row>
    <row r="1000" spans="5:46" x14ac:dyDescent="0.25">
      <c r="E1000" s="3" t="s">
        <v>543</v>
      </c>
      <c r="L1000" s="3" t="s">
        <v>383</v>
      </c>
      <c r="S1000" s="3" t="s">
        <v>383</v>
      </c>
      <c r="Z1000" s="3" t="s">
        <v>609</v>
      </c>
      <c r="AT1000" s="3" t="str">
        <f t="shared" si="8"/>
        <v>update IFINOPL.dbo.AGREEMENT_ASSET set NPWP_NAME = 'PT. MARGA NUSANTARA JAYA' where AGREEMENT_NO = '0002607.4.10.07.2024';</v>
      </c>
    </row>
    <row r="1001" spans="5:46" x14ac:dyDescent="0.25">
      <c r="E1001" s="3" t="s">
        <v>544</v>
      </c>
      <c r="L1001" s="3" t="s">
        <v>383</v>
      </c>
      <c r="S1001" s="3" t="s">
        <v>383</v>
      </c>
      <c r="Z1001" s="3" t="s">
        <v>609</v>
      </c>
      <c r="AT1001" s="3" t="str">
        <f t="shared" si="8"/>
        <v>update IFINOPL.dbo.AGREEMENT_ASSET set NPWP_NAME = 'PT. MARGA NUSANTARA JAYA' where AGREEMENT_NO = '0002608.4.10.07.2024';</v>
      </c>
    </row>
    <row r="1002" spans="5:46" x14ac:dyDescent="0.25">
      <c r="E1002" s="3" t="s">
        <v>545</v>
      </c>
      <c r="L1002" s="3" t="s">
        <v>383</v>
      </c>
      <c r="S1002" s="3" t="s">
        <v>383</v>
      </c>
      <c r="Z1002" s="3" t="s">
        <v>609</v>
      </c>
      <c r="AT1002" s="3" t="str">
        <f t="shared" si="8"/>
        <v>update IFINOPL.dbo.AGREEMENT_ASSET set NPWP_NAME = 'PT. MARGA NUSANTARA JAYA' where AGREEMENT_NO = '0002611.4.10.07.2024';</v>
      </c>
    </row>
    <row r="1003" spans="5:46" x14ac:dyDescent="0.25">
      <c r="E1003" s="3" t="s">
        <v>559</v>
      </c>
      <c r="L1003" s="3" t="s">
        <v>383</v>
      </c>
      <c r="S1003" s="3" t="s">
        <v>383</v>
      </c>
      <c r="Z1003" s="3" t="s">
        <v>609</v>
      </c>
      <c r="AT1003" s="3" t="str">
        <f t="shared" si="8"/>
        <v>update IFINOPL.dbo.AGREEMENT_ASSET set NPWP_NAME = 'PT. MARGA NUSANTARA JAYA' where AGREEMENT_NO = '0002671.4.10.08.2024';</v>
      </c>
    </row>
    <row r="1004" spans="5:46" x14ac:dyDescent="0.25">
      <c r="E1004" s="3" t="s">
        <v>560</v>
      </c>
      <c r="L1004" s="3" t="s">
        <v>383</v>
      </c>
      <c r="S1004" s="3" t="s">
        <v>383</v>
      </c>
      <c r="Z1004" s="3" t="s">
        <v>609</v>
      </c>
      <c r="AT1004" s="3" t="str">
        <f t="shared" si="8"/>
        <v>update IFINOPL.dbo.AGREEMENT_ASSET set NPWP_NAME = 'PT. MARGA NUSANTARA JAYA' where AGREEMENT_NO = '0002672.4.10.08.2024';</v>
      </c>
    </row>
    <row r="1005" spans="5:46" x14ac:dyDescent="0.25">
      <c r="E1005" s="3" t="s">
        <v>548</v>
      </c>
      <c r="L1005" s="3" t="s">
        <v>383</v>
      </c>
      <c r="S1005" s="3" t="s">
        <v>383</v>
      </c>
      <c r="Z1005" s="3" t="s">
        <v>609</v>
      </c>
      <c r="AT1005" s="3" t="str">
        <f t="shared" si="8"/>
        <v>update IFINOPL.dbo.AGREEMENT_ASSET set NPWP_NAME = 'PT. MARGA NUSANTARA JAYA' where AGREEMENT_NO = '0002618.4.10.07.2024';</v>
      </c>
    </row>
    <row r="1006" spans="5:46" x14ac:dyDescent="0.25">
      <c r="E1006" s="3" t="s">
        <v>549</v>
      </c>
      <c r="L1006" s="3" t="s">
        <v>383</v>
      </c>
      <c r="S1006" s="3" t="s">
        <v>383</v>
      </c>
      <c r="Z1006" s="3" t="s">
        <v>609</v>
      </c>
      <c r="AT1006" s="3" t="str">
        <f t="shared" si="8"/>
        <v>update IFINOPL.dbo.AGREEMENT_ASSET set NPWP_NAME = 'PT. MARGA NUSANTARA JAYA' where AGREEMENT_NO = '0002622.4.10.07.2024';</v>
      </c>
    </row>
    <row r="1007" spans="5:46" x14ac:dyDescent="0.25">
      <c r="E1007" s="3" t="s">
        <v>546</v>
      </c>
      <c r="L1007" s="3" t="s">
        <v>383</v>
      </c>
      <c r="S1007" s="3" t="s">
        <v>383</v>
      </c>
      <c r="Z1007" s="3" t="s">
        <v>609</v>
      </c>
      <c r="AT1007" s="3" t="str">
        <f t="shared" si="8"/>
        <v>update IFINOPL.dbo.AGREEMENT_ASSET set NPWP_NAME = 'PT. MARGA NUSANTARA JAYA' where AGREEMENT_NO = '0002612.4.10.07.2024';</v>
      </c>
    </row>
    <row r="1008" spans="5:46" x14ac:dyDescent="0.25">
      <c r="E1008" s="3" t="s">
        <v>532</v>
      </c>
      <c r="L1008" s="3" t="s">
        <v>400</v>
      </c>
      <c r="S1008" s="3" t="s">
        <v>400</v>
      </c>
      <c r="Z1008" s="3" t="s">
        <v>599</v>
      </c>
      <c r="AT1008" s="3" t="str">
        <f t="shared" si="8"/>
        <v>update IFINOPL.dbo.AGREEMENT_ASSET set NPWP_NAME = 'PT. MERAPI UTAMA PHARMA' where AGREEMENT_NO = '0002466.4.08.06.2024';</v>
      </c>
    </row>
    <row r="1009" spans="3:46" x14ac:dyDescent="0.25">
      <c r="E1009" s="3" t="s">
        <v>551</v>
      </c>
      <c r="L1009" s="3" t="s">
        <v>384</v>
      </c>
      <c r="S1009" s="3" t="s">
        <v>384</v>
      </c>
      <c r="Z1009" s="3" t="s">
        <v>612</v>
      </c>
      <c r="AT1009" s="3" t="str">
        <f t="shared" si="8"/>
        <v>update IFINOPL.dbo.AGREEMENT_ASSET set NPWP_NAME = 'PT. NUTRICIA INDONESIA SEJAHTERA' where AGREEMENT_NO = '0002631.4.10.07.2024';</v>
      </c>
    </row>
    <row r="1010" spans="3:46" x14ac:dyDescent="0.25">
      <c r="E1010" s="3" t="s">
        <v>538</v>
      </c>
      <c r="L1010" s="3" t="s">
        <v>385</v>
      </c>
      <c r="S1010" s="3" t="s">
        <v>385</v>
      </c>
      <c r="Z1010" s="3" t="s">
        <v>604</v>
      </c>
      <c r="AT1010" s="3" t="str">
        <f t="shared" si="8"/>
        <v>update IFINOPL.dbo.AGREEMENT_ASSET set NPWP_NAME = 'PT. SELATANINDO SARIMITRA' where AGREEMENT_NO = '0002530.4.08.06.2024';</v>
      </c>
    </row>
    <row r="1011" spans="3:46" x14ac:dyDescent="0.25">
      <c r="E1011" s="3" t="s">
        <v>547</v>
      </c>
      <c r="L1011" s="3" t="s">
        <v>374</v>
      </c>
      <c r="S1011" s="3" t="s">
        <v>374</v>
      </c>
      <c r="Z1011" s="3" t="s">
        <v>369</v>
      </c>
      <c r="AT1011" s="3" t="str">
        <f t="shared" si="8"/>
        <v>update IFINOPL.dbo.AGREEMENT_ASSET set NPWP_NAME = 'PT. SICEPAT EKSPRES INDONESIA' where AGREEMENT_NO = '0002615.4.10.07.2024';</v>
      </c>
    </row>
    <row r="1012" spans="3:46" x14ac:dyDescent="0.25">
      <c r="E1012" s="3" t="s">
        <v>534</v>
      </c>
      <c r="L1012" s="3" t="s">
        <v>375</v>
      </c>
      <c r="S1012" s="3" t="s">
        <v>375</v>
      </c>
      <c r="Z1012" s="3" t="s">
        <v>370</v>
      </c>
      <c r="AT1012" s="3" t="str">
        <f t="shared" si="8"/>
        <v>update IFINOPL.dbo.AGREEMENT_ASSET set NPWP_NAME = 'PT. STARCOM SOLUSINDO' where AGREEMENT_NO = '0002492.4.38.06.2024';</v>
      </c>
    </row>
    <row r="1013" spans="3:46" x14ac:dyDescent="0.25">
      <c r="E1013" s="3" t="s">
        <v>522</v>
      </c>
      <c r="L1013" s="3" t="s">
        <v>381</v>
      </c>
      <c r="S1013" s="3" t="s">
        <v>381</v>
      </c>
      <c r="Z1013" s="3" t="s">
        <v>592</v>
      </c>
      <c r="AT1013" s="3" t="str">
        <f t="shared" si="8"/>
        <v>update IFINOPL.dbo.AGREEMENT_ASSET set NPWP_NAME = 'PT.CITRA PASE INDAH' where AGREEMENT_NO = '0001793.4.08.01.2024';</v>
      </c>
    </row>
    <row r="1021" spans="3:46" x14ac:dyDescent="0.25">
      <c r="C1021" s="4">
        <v>0</v>
      </c>
    </row>
  </sheetData>
  <hyperlinks>
    <hyperlink ref="E560" r:id="rId1" display="https://teams.microsoft.com/l/message/19:05e04ef6-a8c9-48db-8065-061fa260292c_f57b8c00-4882-4d7c-a3b9-0ecf369ec9ad@unq.gbl.spaces/1725000021240?context=%7B%22contextType%22%3A%22chat%22%7D" xr:uid="{2A96287E-A75A-42A1-8699-1C4919734385}"/>
    <hyperlink ref="E532" r:id="rId2" display="https://teams.microsoft.com/l/message/19:49cf2ae5-cd49-4fef-8bf3-18b80a6ae08e_c869a345-f176-4ecc-a5d1-ed669c946231@unq.gbl.spaces/1724988299336?context=%7B%22contextType%22%3A%22chat%22%7D" xr:uid="{424D7633-9800-4855-AB71-A39D07F34E7B}"/>
    <hyperlink ref="E10" r:id="rId3" display="https://teams.microsoft.com/l/message/19:27889f5f-8363-4054-bc62-5d210980d794_f57b8c00-4882-4d7c-a3b9-0ecf369ec9ad@unq.gbl.spaces/1724896037038?context=%7B%22contextType%22%3A%22chat%22%7D" xr:uid="{56C62424-1A7B-465A-BF6C-E7D9070353DE}"/>
    <hyperlink ref="E239" r:id="rId4" display="https://teams.microsoft.com/l/message/19:27889f5f-8363-4054-bc62-5d210980d794_f57b8c00-4882-4d7c-a3b9-0ecf369ec9ad@unq.gbl.spaces/1724905760695?context=%7B%22contextType%22%3A%22chat%22%7D" xr:uid="{0EC07845-08ED-44F2-AB7F-5FCF3F7A6C09}"/>
    <hyperlink ref="E268" r:id="rId5" display="https://teams.microsoft.com/l/message/19:ea9129dd-a8f6-49df-b3b3-b24bece85c93_f57b8c00-4882-4d7c-a3b9-0ecf369ec9ad@unq.gbl.spaces/1725000382143?context=%7B%22contextType%22%3A%22chat%22%7D" xr:uid="{111C1648-3E5D-4981-BC3E-06E3B6A35B3E}"/>
    <hyperlink ref="E293" r:id="rId6" display="https://teams.microsoft.com/l/message/19:27889f5f-8363-4054-bc62-5d210980d794_c869a345-f176-4ecc-a5d1-ed669c946231@unq.gbl.spaces/1731465416853?context=%7B%22contextType%22%3A%22chat%22%7D" xr:uid="{D3BA3DD7-A4CD-4879-A660-4807EF2E5383}"/>
  </hyperlinks>
  <pageMargins left="0.7" right="0.7" top="0.75" bottom="0.75" header="0.3" footer="0.3"/>
  <drawing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7D40-A6FF-4CAA-AB13-B2B32A880B17}">
  <dimension ref="D2:BG25"/>
  <sheetViews>
    <sheetView zoomScaleNormal="100" workbookViewId="0">
      <selection activeCell="AD26" sqref="AD26"/>
    </sheetView>
  </sheetViews>
  <sheetFormatPr defaultColWidth="2.85546875" defaultRowHeight="15" x14ac:dyDescent="0.25"/>
  <cols>
    <col min="1" max="16384" width="2.85546875" style="3"/>
  </cols>
  <sheetData>
    <row r="2" spans="4:59" x14ac:dyDescent="0.25">
      <c r="BG2" s="1" t="s">
        <v>0</v>
      </c>
    </row>
    <row r="4" spans="4:59" x14ac:dyDescent="0.25">
      <c r="D4" s="4">
        <v>1</v>
      </c>
    </row>
    <row r="15" spans="4:59" x14ac:dyDescent="0.25">
      <c r="AK15" s="5" t="s">
        <v>5</v>
      </c>
      <c r="AL15" s="5" t="s">
        <v>6</v>
      </c>
      <c r="AM15" s="5" t="s">
        <v>7</v>
      </c>
      <c r="AN15" s="5" t="s">
        <v>8</v>
      </c>
      <c r="AO15" s="5" t="s">
        <v>9</v>
      </c>
      <c r="AP15" s="5" t="s">
        <v>10</v>
      </c>
      <c r="AQ15" s="5" t="s">
        <v>11</v>
      </c>
      <c r="AR15" s="5" t="s">
        <v>12</v>
      </c>
      <c r="AS15" s="5" t="s">
        <v>13</v>
      </c>
      <c r="AT15" s="5" t="s">
        <v>14</v>
      </c>
    </row>
    <row r="16" spans="4:59" x14ac:dyDescent="0.25">
      <c r="AK16" s="5" t="s">
        <v>15</v>
      </c>
      <c r="AL16" s="5" t="s">
        <v>16</v>
      </c>
      <c r="AM16" s="5" t="s">
        <v>17</v>
      </c>
    </row>
    <row r="25" spans="35:35" x14ac:dyDescent="0.25">
      <c r="AI25" s="1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9262-DC50-4D34-B13A-5E9302A2E5DF}">
  <dimension ref="B2:BJ21"/>
  <sheetViews>
    <sheetView workbookViewId="0">
      <selection activeCell="AP2" sqref="AP2"/>
    </sheetView>
  </sheetViews>
  <sheetFormatPr defaultColWidth="2.85546875" defaultRowHeight="15" x14ac:dyDescent="0.25"/>
  <cols>
    <col min="1" max="16384" width="2.85546875" style="3"/>
  </cols>
  <sheetData>
    <row r="2" spans="2:62" x14ac:dyDescent="0.25">
      <c r="B2" s="6">
        <v>1</v>
      </c>
      <c r="V2" s="7">
        <v>2</v>
      </c>
      <c r="AP2" s="8">
        <v>3</v>
      </c>
      <c r="BJ2" s="9">
        <v>4</v>
      </c>
    </row>
    <row r="21" spans="2:42" x14ac:dyDescent="0.25">
      <c r="B21" s="10">
        <v>5</v>
      </c>
      <c r="V21" s="11">
        <v>6</v>
      </c>
      <c r="AP21" s="12"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69FE-514E-42E8-8752-FAD7A3142B61}">
  <dimension ref="B2:C4"/>
  <sheetViews>
    <sheetView zoomScale="85" zoomScaleNormal="85" workbookViewId="0">
      <selection activeCell="BF22" sqref="BF22"/>
    </sheetView>
  </sheetViews>
  <sheetFormatPr defaultColWidth="2.85546875" defaultRowHeight="15" x14ac:dyDescent="0.25"/>
  <cols>
    <col min="1" max="16384" width="2.85546875" style="3"/>
  </cols>
  <sheetData>
    <row r="2" spans="2:3" x14ac:dyDescent="0.25">
      <c r="B2" s="1" t="s">
        <v>106</v>
      </c>
      <c r="C2"/>
    </row>
    <row r="3" spans="2:3" x14ac:dyDescent="0.25">
      <c r="B3" s="30" t="s">
        <v>107</v>
      </c>
      <c r="C3"/>
    </row>
    <row r="4" spans="2:3" x14ac:dyDescent="0.25">
      <c r="B4"/>
      <c r="C4" s="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57E7D-3B34-4C70-A4F2-C000D3288351}">
  <dimension ref="B2:BY257"/>
  <sheetViews>
    <sheetView topLeftCell="A3" zoomScale="85" zoomScaleNormal="85" workbookViewId="0">
      <selection activeCell="E6" sqref="E6"/>
    </sheetView>
  </sheetViews>
  <sheetFormatPr defaultColWidth="2.85546875" defaultRowHeight="15" x14ac:dyDescent="0.25"/>
  <cols>
    <col min="1" max="16384" width="2.85546875" style="3"/>
  </cols>
  <sheetData>
    <row r="2" spans="2:5" x14ac:dyDescent="0.25">
      <c r="B2" s="1" t="s">
        <v>119</v>
      </c>
    </row>
    <row r="4" spans="2:5" x14ac:dyDescent="0.25">
      <c r="C4" s="21">
        <v>0</v>
      </c>
      <c r="E4" s="1" t="s">
        <v>118</v>
      </c>
    </row>
    <row r="5" spans="2:5" x14ac:dyDescent="0.25">
      <c r="E5" s="3" t="s">
        <v>128</v>
      </c>
    </row>
    <row r="6" spans="2:5" x14ac:dyDescent="0.25">
      <c r="E6" s="1" t="s">
        <v>135</v>
      </c>
    </row>
    <row r="7" spans="2:5" x14ac:dyDescent="0.25">
      <c r="E7" s="3" t="s">
        <v>136</v>
      </c>
    </row>
    <row r="10" spans="2:5" x14ac:dyDescent="0.25">
      <c r="E10" s="35" t="s">
        <v>88</v>
      </c>
    </row>
    <row r="11" spans="2:5" x14ac:dyDescent="0.25">
      <c r="E11" s="3" t="s">
        <v>98</v>
      </c>
    </row>
    <row r="13" spans="2:5" x14ac:dyDescent="0.25">
      <c r="E13" s="35" t="s">
        <v>99</v>
      </c>
    </row>
    <row r="14" spans="2:5" x14ac:dyDescent="0.25">
      <c r="E14" s="3" t="s">
        <v>101</v>
      </c>
    </row>
    <row r="16" spans="2:5" x14ac:dyDescent="0.25">
      <c r="E16" s="35" t="s">
        <v>100</v>
      </c>
    </row>
    <row r="17" spans="5:5" x14ac:dyDescent="0.25">
      <c r="E17" s="3" t="s">
        <v>137</v>
      </c>
    </row>
    <row r="19" spans="5:5" x14ac:dyDescent="0.25">
      <c r="E19" s="35" t="s">
        <v>81</v>
      </c>
    </row>
    <row r="20" spans="5:5" x14ac:dyDescent="0.25">
      <c r="E20" s="3" t="s">
        <v>135</v>
      </c>
    </row>
    <row r="21" spans="5:5" x14ac:dyDescent="0.25">
      <c r="E21" s="3" t="s">
        <v>138</v>
      </c>
    </row>
    <row r="22" spans="5:5" x14ac:dyDescent="0.25">
      <c r="E22" s="3" t="s">
        <v>139</v>
      </c>
    </row>
    <row r="24" spans="5:5" x14ac:dyDescent="0.25">
      <c r="E24" s="35" t="s">
        <v>82</v>
      </c>
    </row>
    <row r="25" spans="5:5" x14ac:dyDescent="0.25">
      <c r="E25" s="3" t="s">
        <v>140</v>
      </c>
    </row>
    <row r="27" spans="5:5" x14ac:dyDescent="0.25">
      <c r="E27" s="35" t="s">
        <v>84</v>
      </c>
    </row>
    <row r="28" spans="5:5" x14ac:dyDescent="0.25">
      <c r="E28" s="3" t="s">
        <v>141</v>
      </c>
    </row>
    <row r="30" spans="5:5" x14ac:dyDescent="0.25">
      <c r="E30" s="35" t="s">
        <v>83</v>
      </c>
    </row>
    <row r="31" spans="5:5" x14ac:dyDescent="0.25">
      <c r="E31" s="3" t="s">
        <v>120</v>
      </c>
    </row>
    <row r="33" spans="5:49" x14ac:dyDescent="0.25">
      <c r="E33" s="2" t="s">
        <v>120</v>
      </c>
    </row>
    <row r="35" spans="5:49" x14ac:dyDescent="0.25">
      <c r="E35" s="14" t="s">
        <v>29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X35" s="16" t="s">
        <v>21</v>
      </c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</row>
    <row r="36" spans="5:49" x14ac:dyDescent="0.25">
      <c r="E36" s="14" t="s">
        <v>121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X36" s="16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</row>
    <row r="37" spans="5:49" x14ac:dyDescent="0.25">
      <c r="E37" s="14" t="s">
        <v>122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X37" s="16" t="s">
        <v>124</v>
      </c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5:49" x14ac:dyDescent="0.25">
      <c r="E38" s="14" t="s">
        <v>92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X38" s="16" t="s">
        <v>22</v>
      </c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5:49" x14ac:dyDescent="0.25">
      <c r="E39" s="14" t="s">
        <v>109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X39" s="16" t="s">
        <v>125</v>
      </c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5:49" x14ac:dyDescent="0.25">
      <c r="E40" s="14" t="s">
        <v>110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X40" s="16" t="s">
        <v>105</v>
      </c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5:49" x14ac:dyDescent="0.25">
      <c r="E41" s="14" t="s">
        <v>111</v>
      </c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X41" s="16" t="s">
        <v>129</v>
      </c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5:49" x14ac:dyDescent="0.25">
      <c r="E42" s="14" t="s">
        <v>90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X42" s="16" t="s">
        <v>130</v>
      </c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5:49" x14ac:dyDescent="0.25">
      <c r="E43" s="14" t="s">
        <v>112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X43" s="16" t="s">
        <v>126</v>
      </c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5:49" x14ac:dyDescent="0.25">
      <c r="E44" s="14" t="s">
        <v>91</v>
      </c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X44" s="16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5:49" x14ac:dyDescent="0.25">
      <c r="E45" s="14" t="s">
        <v>113</v>
      </c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X45" s="16" t="s">
        <v>26</v>
      </c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5:49" x14ac:dyDescent="0.25">
      <c r="E46" s="14" t="s">
        <v>114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X46" s="16" t="s">
        <v>23</v>
      </c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5:49" x14ac:dyDescent="0.25">
      <c r="E47" s="14" t="s">
        <v>123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9" spans="5:77" x14ac:dyDescent="0.25">
      <c r="E49" s="1" t="s">
        <v>3</v>
      </c>
      <c r="BY49" s="1" t="s">
        <v>4</v>
      </c>
    </row>
    <row r="51" spans="5:77" x14ac:dyDescent="0.25">
      <c r="E51" s="1" t="s">
        <v>131</v>
      </c>
    </row>
    <row r="142" spans="5:49" customFormat="1" x14ac:dyDescent="0.25">
      <c r="E142" s="14" t="s">
        <v>29</v>
      </c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X142" s="16" t="s">
        <v>21</v>
      </c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</row>
    <row r="143" spans="5:49" customFormat="1" x14ac:dyDescent="0.25">
      <c r="E143" s="14" t="s">
        <v>121</v>
      </c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X143" s="16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</row>
    <row r="144" spans="5:49" customFormat="1" x14ac:dyDescent="0.25">
      <c r="E144" s="14" t="s">
        <v>122</v>
      </c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X144" s="16" t="s">
        <v>124</v>
      </c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</row>
    <row r="145" spans="5:77" customFormat="1" x14ac:dyDescent="0.25">
      <c r="E145" s="14" t="s">
        <v>92</v>
      </c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X145" s="16" t="s">
        <v>22</v>
      </c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</row>
    <row r="146" spans="5:77" customFormat="1" x14ac:dyDescent="0.25">
      <c r="E146" s="14" t="s">
        <v>109</v>
      </c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X146" s="16" t="s">
        <v>125</v>
      </c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</row>
    <row r="147" spans="5:77" customFormat="1" x14ac:dyDescent="0.25">
      <c r="E147" s="14" t="s">
        <v>110</v>
      </c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X147" s="16" t="s">
        <v>105</v>
      </c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</row>
    <row r="148" spans="5:77" customFormat="1" x14ac:dyDescent="0.25">
      <c r="E148" s="14" t="s">
        <v>111</v>
      </c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X148" s="16" t="s">
        <v>129</v>
      </c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</row>
    <row r="149" spans="5:77" customFormat="1" x14ac:dyDescent="0.25">
      <c r="E149" s="14" t="s">
        <v>90</v>
      </c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X149" s="16" t="s">
        <v>130</v>
      </c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</row>
    <row r="150" spans="5:77" customFormat="1" x14ac:dyDescent="0.25">
      <c r="E150" s="14" t="s">
        <v>112</v>
      </c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X150" s="16" t="s">
        <v>127</v>
      </c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</row>
    <row r="151" spans="5:77" customFormat="1" x14ac:dyDescent="0.25">
      <c r="E151" s="14" t="s">
        <v>91</v>
      </c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X151" s="16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</row>
    <row r="152" spans="5:77" customFormat="1" x14ac:dyDescent="0.25">
      <c r="E152" s="14" t="s">
        <v>113</v>
      </c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X152" s="16" t="s">
        <v>26</v>
      </c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</row>
    <row r="153" spans="5:77" customFormat="1" x14ac:dyDescent="0.25">
      <c r="E153" s="14" t="s">
        <v>114</v>
      </c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X153" s="16" t="s">
        <v>23</v>
      </c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</row>
    <row r="154" spans="5:77" customFormat="1" x14ac:dyDescent="0.25">
      <c r="E154" s="14" t="s">
        <v>133</v>
      </c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</row>
    <row r="155" spans="5:77" customFormat="1" x14ac:dyDescent="0.25"/>
    <row r="156" spans="5:77" x14ac:dyDescent="0.25">
      <c r="E156" s="1" t="s">
        <v>3</v>
      </c>
      <c r="BY156" s="1" t="s">
        <v>4</v>
      </c>
    </row>
    <row r="158" spans="5:77" x14ac:dyDescent="0.25">
      <c r="E158" s="2" t="s">
        <v>132</v>
      </c>
    </row>
    <row r="257" spans="3:3" x14ac:dyDescent="0.25">
      <c r="C257" s="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C4B51-5E18-431B-9272-E165F91BE3BE}">
  <dimension ref="B2:C4"/>
  <sheetViews>
    <sheetView zoomScale="85" zoomScaleNormal="85" workbookViewId="0">
      <selection activeCell="B2" sqref="B2"/>
    </sheetView>
  </sheetViews>
  <sheetFormatPr defaultColWidth="2.85546875" defaultRowHeight="15" x14ac:dyDescent="0.25"/>
  <cols>
    <col min="1" max="16384" width="2.85546875" style="3"/>
  </cols>
  <sheetData>
    <row r="2" spans="2:3" x14ac:dyDescent="0.25">
      <c r="B2" s="1" t="s">
        <v>134</v>
      </c>
    </row>
    <row r="4" spans="2:3" x14ac:dyDescent="0.25">
      <c r="C4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06F86-A9A3-4469-9271-65FB246CEE94}">
  <dimension ref="B2:C4"/>
  <sheetViews>
    <sheetView zoomScale="85" zoomScaleNormal="85" workbookViewId="0">
      <selection activeCell="E4" sqref="E4"/>
    </sheetView>
  </sheetViews>
  <sheetFormatPr defaultColWidth="2.85546875" defaultRowHeight="15" x14ac:dyDescent="0.25"/>
  <cols>
    <col min="1" max="16384" width="2.85546875" style="3"/>
  </cols>
  <sheetData>
    <row r="2" spans="2:3" x14ac:dyDescent="0.25">
      <c r="B2" s="1" t="s">
        <v>142</v>
      </c>
    </row>
    <row r="4" spans="2:3" x14ac:dyDescent="0.25">
      <c r="C4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464B2-0891-4AD9-802A-5F1628392812}">
  <dimension ref="B2:C4"/>
  <sheetViews>
    <sheetView zoomScale="85" zoomScaleNormal="85" workbookViewId="0">
      <selection activeCell="B2" sqref="B2"/>
    </sheetView>
  </sheetViews>
  <sheetFormatPr defaultColWidth="2.85546875" defaultRowHeight="15" x14ac:dyDescent="0.25"/>
  <cols>
    <col min="1" max="16384" width="2.85546875" style="3"/>
  </cols>
  <sheetData>
    <row r="2" spans="2:3" x14ac:dyDescent="0.25">
      <c r="B2" s="1" t="s">
        <v>144</v>
      </c>
    </row>
    <row r="4" spans="2:3" x14ac:dyDescent="0.25">
      <c r="C4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235E2-873D-4BE9-928A-20E872224CCE}">
  <dimension ref="B2:C4"/>
  <sheetViews>
    <sheetView zoomScale="85" zoomScaleNormal="85" workbookViewId="0">
      <selection activeCell="B2" sqref="B2:C4"/>
    </sheetView>
  </sheetViews>
  <sheetFormatPr defaultColWidth="2.85546875" defaultRowHeight="15" x14ac:dyDescent="0.25"/>
  <cols>
    <col min="1" max="16384" width="2.85546875" style="3"/>
  </cols>
  <sheetData>
    <row r="2" spans="2:3" x14ac:dyDescent="0.25">
      <c r="B2" s="1" t="s">
        <v>146</v>
      </c>
    </row>
    <row r="4" spans="2:3" x14ac:dyDescent="0.25">
      <c r="C4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9B38A-B70F-4C30-A737-126D5F4A128A}">
  <dimension ref="B2:C4"/>
  <sheetViews>
    <sheetView zoomScale="85" zoomScaleNormal="85" workbookViewId="0">
      <selection activeCell="C4" sqref="C4"/>
    </sheetView>
  </sheetViews>
  <sheetFormatPr defaultColWidth="2.85546875" defaultRowHeight="15" x14ac:dyDescent="0.25"/>
  <cols>
    <col min="1" max="16384" width="2.85546875" style="3"/>
  </cols>
  <sheetData>
    <row r="2" spans="2:3" x14ac:dyDescent="0.25">
      <c r="B2" s="1" t="s">
        <v>156</v>
      </c>
    </row>
    <row r="4" spans="2:3" x14ac:dyDescent="0.25">
      <c r="C4" s="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186E-9D81-4D62-9B2A-5E2826D29E6F}">
  <dimension ref="B2:C4"/>
  <sheetViews>
    <sheetView zoomScale="85" zoomScaleNormal="85" workbookViewId="0">
      <selection activeCell="A6" sqref="A6:XFD7"/>
    </sheetView>
  </sheetViews>
  <sheetFormatPr defaultColWidth="2.85546875" defaultRowHeight="15" x14ac:dyDescent="0.25"/>
  <cols>
    <col min="1" max="16384" width="2.85546875" style="3"/>
  </cols>
  <sheetData>
    <row r="2" spans="2:3" x14ac:dyDescent="0.25">
      <c r="B2" s="1" t="s">
        <v>157</v>
      </c>
    </row>
    <row r="4" spans="2:3" x14ac:dyDescent="0.25">
      <c r="C4" s="4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f3efc26-eea3-45e0-9a33-bdd96bbc7f67}" enabled="0" method="" siteId="{9f3efc26-eea3-45e0-9a33-bdd96bbc7f6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20240628FRI</vt:lpstr>
      <vt:lpstr>20240722MON</vt:lpstr>
      <vt:lpstr>20240816FRI</vt:lpstr>
      <vt:lpstr>20240819MON</vt:lpstr>
      <vt:lpstr>20240820TUE</vt:lpstr>
      <vt:lpstr>20240821WED</vt:lpstr>
      <vt:lpstr>20240822THU</vt:lpstr>
      <vt:lpstr>20240823FRI</vt:lpstr>
      <vt:lpstr>20240827TUE</vt:lpstr>
      <vt:lpstr>20240828WED</vt:lpstr>
      <vt:lpstr>20240829THU</vt:lpstr>
      <vt:lpstr>20240830FRI</vt:lpstr>
      <vt:lpstr>TEMPLATES</vt:lpstr>
      <vt:lpstr>Transparant Background Color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Aryo Budi Dwikarso Prasetyo</dc:creator>
  <cp:lastModifiedBy>Aryo Budi Dwikarso Prasetyo</cp:lastModifiedBy>
  <cp:lastPrinted>2023-11-29T02:23:24Z</cp:lastPrinted>
  <dcterms:created xsi:type="dcterms:W3CDTF">2023-11-10T01:48:16Z</dcterms:created>
  <dcterms:modified xsi:type="dcterms:W3CDTF">2024-11-13T02:54:26Z</dcterms:modified>
</cp:coreProperties>
</file>