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bsi-my.sharepoint.com/personal/bsi90736_bsi_co_id/Documents/iFin-Notes/Daily Activity/"/>
    </mc:Choice>
  </mc:AlternateContent>
  <xr:revisionPtr revIDLastSave="16" documentId="8_{E1512315-14C1-42A4-9272-AC63C006382B}" xr6:coauthVersionLast="47" xr6:coauthVersionMax="47" xr10:uidLastSave="{BE27B776-8CD7-489E-80AB-D3339F6A4D59}"/>
  <bookViews>
    <workbookView xWindow="-120" yWindow="-120" windowWidth="29040" windowHeight="15720" activeTab="6" xr2:uid="{5633F014-8E05-45F9-9E5C-9388A556ADA2}"/>
  </bookViews>
  <sheets>
    <sheet name="001" sheetId="3" r:id="rId1"/>
    <sheet name="Sheet1" sheetId="1" r:id="rId2"/>
    <sheet name="20240423TUE" sheetId="2" r:id="rId3"/>
    <sheet name="20240430TUE" sheetId="4" r:id="rId4"/>
    <sheet name="20240503FRI" sheetId="5" r:id="rId5"/>
    <sheet name="20240507TUE" sheetId="7" r:id="rId6"/>
    <sheet name="20240516THU" sheetId="8" r:id="rId7"/>
    <sheet name="001 (2)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0" i="8" l="1"/>
  <c r="E89" i="8"/>
  <c r="E88" i="8"/>
  <c r="E87" i="8"/>
  <c r="E18" i="8"/>
  <c r="E17" i="8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120" i="5"/>
  <c r="E119" i="5"/>
  <c r="E118" i="5"/>
  <c r="E117" i="5"/>
  <c r="E116" i="5"/>
  <c r="E115" i="5"/>
  <c r="E114" i="5"/>
  <c r="E113" i="5"/>
  <c r="E112" i="5"/>
  <c r="E111" i="5"/>
  <c r="E110" i="5"/>
  <c r="E109" i="5"/>
  <c r="E61" i="5"/>
  <c r="E83" i="5" s="1"/>
  <c r="E60" i="5"/>
  <c r="E82" i="5" s="1"/>
  <c r="E59" i="5"/>
  <c r="E81" i="5" s="1"/>
  <c r="E58" i="5"/>
  <c r="E80" i="5" s="1"/>
  <c r="E57" i="5"/>
  <c r="E79" i="5" s="1"/>
  <c r="E56" i="5"/>
  <c r="E78" i="5" s="1"/>
  <c r="E55" i="5"/>
  <c r="E77" i="5" s="1"/>
  <c r="E54" i="5"/>
  <c r="E76" i="5" s="1"/>
  <c r="E53" i="5"/>
  <c r="E75" i="5" s="1"/>
  <c r="E52" i="5"/>
  <c r="E74" i="5" s="1"/>
  <c r="E51" i="5"/>
  <c r="E73" i="5" s="1"/>
  <c r="E50" i="5"/>
  <c r="E72" i="5" s="1"/>
  <c r="E49" i="5"/>
  <c r="E71" i="5" s="1"/>
  <c r="E48" i="5"/>
  <c r="E70" i="5" s="1"/>
  <c r="E47" i="5"/>
  <c r="E69" i="5" s="1"/>
  <c r="E68" i="4"/>
  <c r="E67" i="4"/>
  <c r="E66" i="4"/>
  <c r="E65" i="4"/>
  <c r="E64" i="4"/>
  <c r="E63" i="4"/>
  <c r="E27" i="4"/>
  <c r="E43" i="4" s="1"/>
  <c r="E26" i="4"/>
  <c r="E42" i="4" s="1"/>
  <c r="E25" i="4"/>
  <c r="E41" i="4" s="1"/>
  <c r="E24" i="4"/>
  <c r="E40" i="4" s="1"/>
  <c r="E23" i="4"/>
  <c r="E39" i="4" s="1"/>
  <c r="E22" i="4"/>
  <c r="E38" i="4" s="1"/>
  <c r="E21" i="4"/>
  <c r="E37" i="4" s="1"/>
  <c r="E20" i="4"/>
  <c r="E36" i="4" s="1"/>
  <c r="E19" i="4"/>
  <c r="E35" i="4" s="1"/>
  <c r="E134" i="2"/>
  <c r="E133" i="2"/>
  <c r="E117" i="2"/>
  <c r="E116" i="2"/>
  <c r="E52" i="2"/>
  <c r="E51" i="2"/>
  <c r="E50" i="2"/>
  <c r="E49" i="2"/>
  <c r="E48" i="2"/>
  <c r="E47" i="2"/>
  <c r="E27" i="2"/>
  <c r="E26" i="2"/>
  <c r="E25" i="2"/>
  <c r="E24" i="2"/>
  <c r="E23" i="2"/>
  <c r="E22" i="2"/>
  <c r="E2556" i="1"/>
  <c r="E2555" i="1"/>
  <c r="E2545" i="1"/>
  <c r="E2544" i="1"/>
  <c r="AE2471" i="1"/>
  <c r="E2490" i="1" s="1"/>
  <c r="E2509" i="1"/>
  <c r="E2508" i="1"/>
  <c r="AE2468" i="1"/>
  <c r="E2487" i="1" s="1"/>
  <c r="AE2467" i="1"/>
  <c r="E2486" i="1" s="1"/>
  <c r="AE2466" i="1"/>
  <c r="E2485" i="1" s="1"/>
  <c r="AE2465" i="1"/>
  <c r="E2484" i="1" s="1"/>
  <c r="AE2464" i="1"/>
  <c r="E2483" i="1" s="1"/>
  <c r="AE2463" i="1"/>
  <c r="E2482" i="1" s="1"/>
  <c r="AE2462" i="1"/>
  <c r="E2481" i="1" s="1"/>
  <c r="AE2461" i="1"/>
  <c r="E2480" i="1" s="1"/>
  <c r="CL2425" i="1"/>
  <c r="CL2424" i="1"/>
  <c r="CL2423" i="1"/>
  <c r="CL2422" i="1"/>
  <c r="CL2421" i="1"/>
  <c r="CL2420" i="1"/>
  <c r="CL2419" i="1"/>
  <c r="CL2418" i="1"/>
  <c r="AE2469" i="1" l="1"/>
  <c r="E2488" i="1" s="1"/>
  <c r="E2500" i="1"/>
  <c r="E2502" i="1"/>
  <c r="E2504" i="1"/>
  <c r="E2506" i="1"/>
  <c r="AE2470" i="1"/>
  <c r="E2489" i="1" s="1"/>
  <c r="E2501" i="1"/>
  <c r="E2503" i="1"/>
  <c r="E2505" i="1"/>
  <c r="E2507" i="1"/>
  <c r="E2510" i="1"/>
  <c r="BG2241" i="1"/>
  <c r="BG2240" i="1"/>
  <c r="BG2239" i="1"/>
  <c r="BG2238" i="1"/>
  <c r="BG2237" i="1"/>
  <c r="BG2236" i="1"/>
  <c r="BG2235" i="1"/>
  <c r="BG2234" i="1"/>
  <c r="BG2233" i="1"/>
  <c r="BG2232" i="1"/>
  <c r="BG2231" i="1"/>
  <c r="BG2230" i="1"/>
  <c r="BG2229" i="1"/>
  <c r="BG2228" i="1"/>
  <c r="BG2227" i="1"/>
  <c r="BG2226" i="1"/>
  <c r="BG2225" i="1"/>
  <c r="BG2224" i="1"/>
  <c r="BG2223" i="1"/>
  <c r="BG2222" i="1"/>
  <c r="BG2221" i="1"/>
  <c r="BG2220" i="1"/>
  <c r="BG2219" i="1"/>
  <c r="E2123" i="1"/>
  <c r="E2122" i="1"/>
  <c r="E2121" i="1"/>
  <c r="AL2010" i="1"/>
  <c r="AL2009" i="1"/>
  <c r="AL2008" i="1"/>
  <c r="AL2007" i="1"/>
  <c r="AL2006" i="1"/>
  <c r="AL2005" i="1"/>
  <c r="AL2004" i="1"/>
  <c r="AL2003" i="1"/>
  <c r="AL2002" i="1"/>
  <c r="AL2001" i="1"/>
  <c r="AL2000" i="1"/>
  <c r="AL1999" i="1"/>
  <c r="AL1998" i="1"/>
  <c r="AL1997" i="1"/>
  <c r="AL1996" i="1"/>
  <c r="E1801" i="1"/>
  <c r="E1800" i="1"/>
  <c r="E1799" i="1"/>
  <c r="E1798" i="1"/>
  <c r="E1796" i="1"/>
  <c r="CC1597" i="1"/>
  <c r="CC1596" i="1"/>
  <c r="CC1595" i="1"/>
  <c r="CC1594" i="1"/>
  <c r="CC1593" i="1"/>
  <c r="CC1592" i="1"/>
  <c r="CC1591" i="1"/>
  <c r="CC1590" i="1"/>
  <c r="CC1589" i="1"/>
  <c r="CC1588" i="1"/>
  <c r="CC1587" i="1"/>
  <c r="CC1586" i="1"/>
  <c r="CC1585" i="1"/>
  <c r="CC1584" i="1"/>
  <c r="CC1583" i="1"/>
  <c r="CC1582" i="1"/>
  <c r="CC1581" i="1"/>
  <c r="CC1580" i="1"/>
  <c r="CC1579" i="1"/>
  <c r="CC1578" i="1"/>
  <c r="CC1577" i="1"/>
  <c r="CC1576" i="1"/>
  <c r="CC1575" i="1"/>
  <c r="CC1574" i="1"/>
  <c r="CC1573" i="1"/>
  <c r="CC1572" i="1"/>
  <c r="CC1571" i="1"/>
  <c r="CC1570" i="1"/>
  <c r="CC1569" i="1"/>
  <c r="CC1568" i="1"/>
  <c r="CC1567" i="1"/>
  <c r="CC1566" i="1"/>
  <c r="CC1565" i="1"/>
  <c r="CC1564" i="1"/>
  <c r="CC1563" i="1"/>
  <c r="CC1562" i="1"/>
  <c r="CC1561" i="1"/>
  <c r="CC1560" i="1"/>
  <c r="CC1559" i="1"/>
  <c r="CC1558" i="1"/>
  <c r="CC1557" i="1"/>
  <c r="CC1556" i="1"/>
  <c r="CC1555" i="1"/>
  <c r="CC1554" i="1"/>
  <c r="CC1553" i="1"/>
  <c r="CC1552" i="1"/>
  <c r="CC1551" i="1"/>
  <c r="CC1550" i="1"/>
  <c r="CC1549" i="1"/>
  <c r="CC1548" i="1"/>
  <c r="CC1547" i="1"/>
  <c r="CC1546" i="1"/>
  <c r="CC1545" i="1"/>
  <c r="CC1544" i="1"/>
  <c r="CC1543" i="1"/>
  <c r="CC1542" i="1"/>
  <c r="CC1541" i="1"/>
  <c r="CC1540" i="1"/>
  <c r="CC1539" i="1"/>
  <c r="CC1538" i="1"/>
  <c r="CC1537" i="1"/>
  <c r="CC1536" i="1"/>
  <c r="CC1535" i="1"/>
  <c r="BX1494" i="1"/>
  <c r="E1514" i="1" s="1"/>
  <c r="BX1493" i="1"/>
  <c r="E1513" i="1" s="1"/>
  <c r="BX1492" i="1"/>
  <c r="E1512" i="1" s="1"/>
  <c r="BX1491" i="1"/>
  <c r="E1511" i="1" s="1"/>
  <c r="BX1490" i="1"/>
  <c r="E1510" i="1" s="1"/>
  <c r="BX1489" i="1"/>
  <c r="E1509" i="1" s="1"/>
  <c r="BX1488" i="1"/>
  <c r="E1508" i="1" s="1"/>
  <c r="BX1487" i="1"/>
  <c r="E1507" i="1" s="1"/>
  <c r="BX1486" i="1"/>
  <c r="E1506" i="1" s="1"/>
  <c r="BX1485" i="1"/>
  <c r="E1505" i="1" s="1"/>
  <c r="BJ1437" i="1"/>
  <c r="E1443" i="1" s="1"/>
  <c r="BJ1436" i="1"/>
  <c r="E1442" i="1" s="1"/>
  <c r="BJ1435" i="1"/>
  <c r="E1441" i="1" s="1"/>
  <c r="R1415" i="1"/>
  <c r="E1454" i="1" s="1"/>
  <c r="CI66" i="1"/>
  <c r="BF66" i="1"/>
  <c r="E81" i="1" s="1"/>
  <c r="CI65" i="1"/>
  <c r="BF65" i="1"/>
  <c r="E80" i="1" s="1"/>
  <c r="CI64" i="1"/>
  <c r="BF64" i="1"/>
  <c r="E79" i="1" s="1"/>
  <c r="CI63" i="1"/>
  <c r="BF63" i="1"/>
  <c r="E78" i="1" s="1"/>
  <c r="CI62" i="1"/>
  <c r="BF62" i="1"/>
  <c r="E77" i="1" s="1"/>
  <c r="CI61" i="1"/>
  <c r="BF61" i="1"/>
  <c r="E76" i="1" s="1"/>
  <c r="CI60" i="1"/>
  <c r="BF60" i="1"/>
  <c r="E75" i="1" s="1"/>
  <c r="CI59" i="1"/>
  <c r="BF59" i="1"/>
  <c r="E74" i="1" s="1"/>
  <c r="CI58" i="1"/>
  <c r="BF58" i="1"/>
  <c r="E73" i="1" s="1"/>
  <c r="E1426" i="1" l="1"/>
</calcChain>
</file>

<file path=xl/sharedStrings.xml><?xml version="1.0" encoding="utf-8"?>
<sst xmlns="http://schemas.openxmlformats.org/spreadsheetml/2006/main" count="7493" uniqueCount="1733">
  <si>
    <r>
      <rPr>
        <b/>
        <sz val="11"/>
        <color rgb="FFFF0000"/>
        <rFont val="Calibri"/>
        <family val="2"/>
        <scheme val="minor"/>
      </rPr>
      <t>20240312</t>
    </r>
    <r>
      <rPr>
        <b/>
        <sz val="11"/>
        <color rgb="FF0000FF"/>
        <rFont val="Calibri"/>
        <family val="2"/>
        <scheme val="minor"/>
      </rPr>
      <t>TUE</t>
    </r>
  </si>
  <si>
    <r>
      <t>#</t>
    </r>
    <r>
      <rPr>
        <b/>
        <sz val="11"/>
        <color theme="1"/>
        <rFont val="Calibri"/>
        <family val="2"/>
        <scheme val="minor"/>
      </rPr>
      <t>2785</t>
    </r>
  </si>
  <si>
    <t>Mohon bantuannya untuk provide script untuk update NPWP name berdasarkan memo terlampir.</t>
  </si>
  <si>
    <r>
      <t xml:space="preserve">melanjutkan tiket </t>
    </r>
    <r>
      <rPr>
        <b/>
        <sz val="11"/>
        <color theme="1"/>
        <rFont val="Calibri"/>
        <family val="2"/>
        <scheme val="minor"/>
      </rPr>
      <t>2645</t>
    </r>
    <r>
      <rPr>
        <sz val="11"/>
        <color theme="1"/>
        <rFont val="Calibri"/>
        <family val="2"/>
        <scheme val="minor"/>
      </rPr>
      <t xml:space="preserve"> : ada perubahan lagi untuk NPWP cust </t>
    </r>
    <r>
      <rPr>
        <b/>
        <sz val="11"/>
        <color theme="1"/>
        <rFont val="Calibri"/>
        <family val="2"/>
        <scheme val="minor"/>
      </rPr>
      <t>NOVO NORDISK</t>
    </r>
    <r>
      <rPr>
        <sz val="11"/>
        <color theme="1"/>
        <rFont val="Calibri"/>
        <family val="2"/>
        <scheme val="minor"/>
      </rPr>
      <t xml:space="preserve"> terlampir. info dari user sebelumnya </t>
    </r>
    <r>
      <rPr>
        <b/>
        <sz val="11"/>
        <color theme="1"/>
        <rFont val="Calibri"/>
        <family val="2"/>
        <scheme val="minor"/>
      </rPr>
      <t>Perseroan terbatas</t>
    </r>
    <r>
      <rPr>
        <sz val="11"/>
        <color theme="1"/>
        <rFont val="Calibri"/>
        <family val="2"/>
        <scheme val="minor"/>
      </rPr>
      <t xml:space="preserve">, kemudian skrg disingkat menjadi </t>
    </r>
    <r>
      <rPr>
        <b/>
        <sz val="11"/>
        <color theme="1"/>
        <rFont val="Calibri"/>
        <family val="2"/>
        <scheme val="minor"/>
      </rPr>
      <t>PT</t>
    </r>
  </si>
  <si>
    <t>8 maret : script sudah dilampirkan IMS, assign ke pak aryo untuk dicek scriptnya</t>
  </si>
  <si>
    <t>PT. KRAMAYUDHA RATU MOTOR</t>
  </si>
  <si>
    <t>KRAMA YUDHA RATU MOTOR</t>
  </si>
  <si>
    <t>PERSEROAN TERBATAS - BADAN NOVO NORDISK INDONESIA</t>
  </si>
  <si>
    <t>PT. NOVO NORDISK INDONESIA</t>
  </si>
  <si>
    <t>PERSEROAN TERBATAS - BADAN ADVANTAGE SCM</t>
  </si>
  <si>
    <t>PT. ADVANTAGE SCM</t>
  </si>
  <si>
    <t>PERSEROAN TERBATAS - BADAN PELITA INDONESIA DJAYA</t>
  </si>
  <si>
    <t>PT. PELITA INDONESIA DJAYA</t>
  </si>
  <si>
    <t>PERSEROAN TERBATAS - BADAN ASURANSI TOKIO MARINE INDONESIA</t>
  </si>
  <si>
    <t>PT. ASURANSI TOKIO MARINE INDONESIA</t>
  </si>
  <si>
    <t>PERSEROAN TERBATAS - BADAN GLOBAL SINERGI TEKNIKINDO</t>
  </si>
  <si>
    <t>PT. GLOBAL SINERGI TEKNIKINDO</t>
  </si>
  <si>
    <t>PERSEROAN TERBATAS - BADAN ONINDONESIA SISTEM TEKNOLOGI</t>
  </si>
  <si>
    <t>PT. ONINDONESIA SISTEM TEKNOLOGI</t>
  </si>
  <si>
    <t>PERSEROAN TERBATAS PETROKOPINDO CIPTASELARAS</t>
  </si>
  <si>
    <t>PT. PETROKOPINDO CIPTASELARAS</t>
  </si>
  <si>
    <t>PERSEROAN TERBATAS - BADANG JAGAD TOTAL LOGISTIC EXPRESS</t>
  </si>
  <si>
    <t>PT. JAGAD TOTAL LOGISTIC EXPRESS</t>
  </si>
  <si>
    <t>select a.NPWP_NAME,</t>
  </si>
  <si>
    <t>a.MOD_BY, a.MOD_DATE, a.MOD_IP_ADDRESS, a.*</t>
  </si>
  <si>
    <t>from IFINOPL.dbo.AGREEMENT_ASSET a</t>
  </si>
  <si>
    <t>where</t>
  </si>
  <si>
    <t>order by a.NPWP_NAME, a.AGREEMENT_NO;</t>
  </si>
  <si>
    <t>NPWP_NAME</t>
  </si>
  <si>
    <t>MOD_BY</t>
  </si>
  <si>
    <t>MOD_DATE</t>
  </si>
  <si>
    <t>MOD_IP_ADDRESS</t>
  </si>
  <si>
    <t>ASSET_NO</t>
  </si>
  <si>
    <t>AGREEMENT_NO</t>
  </si>
  <si>
    <t>ASSET_TYPE_CODE</t>
  </si>
  <si>
    <t>ASSET_NAME</t>
  </si>
  <si>
    <t>ASSET_YEAR</t>
  </si>
  <si>
    <t>ASSET_CONDITION</t>
  </si>
  <si>
    <t>ASSET_STATUS</t>
  </si>
  <si>
    <t>BILLING_TO</t>
  </si>
  <si>
    <t>BILLING_TO_NAME</t>
  </si>
  <si>
    <t>BILLING_TO_AREA_NO</t>
  </si>
  <si>
    <t>BILLING_TO_PHONE_NO</t>
  </si>
  <si>
    <t>BILLING_TO_ADDRESS</t>
  </si>
  <si>
    <t>BILLING_TO_FAKTUR_TYPE</t>
  </si>
  <si>
    <t>BILLING_TYPE</t>
  </si>
  <si>
    <t>BILLING_MODE</t>
  </si>
  <si>
    <t>BILLING_MODE_DATE</t>
  </si>
  <si>
    <t>BILLING_TO_NPWP</t>
  </si>
  <si>
    <t>NPWP_ADDRESS</t>
  </si>
  <si>
    <t>IS_PURCHASE_REQUIREMENT_AFTER_LEASE</t>
  </si>
  <si>
    <t>DELIVER_TO</t>
  </si>
  <si>
    <t>DELIVER_TO_NAME</t>
  </si>
  <si>
    <t>DELIVER_TO_AREA_NO</t>
  </si>
  <si>
    <t>DELIVER_TO_PHONE_NO</t>
  </si>
  <si>
    <t>DELIVER_TO_ADDRESS</t>
  </si>
  <si>
    <t>PICKUP_NAME</t>
  </si>
  <si>
    <t>PICKUP_PHONE_AREA_NO</t>
  </si>
  <si>
    <t>PICKUP_PHONE_NO</t>
  </si>
  <si>
    <t>PICKUP_ADDRESS</t>
  </si>
  <si>
    <t>MARKET_VALUE</t>
  </si>
  <si>
    <t>KAROSERI_AMOUNT</t>
  </si>
  <si>
    <t>ACCESSORIES_AMOUNT</t>
  </si>
  <si>
    <t>MOBILIZATION_AMOUNT</t>
  </si>
  <si>
    <t>ASSET_AMOUNT</t>
  </si>
  <si>
    <t>ASSET_INTEREST_RATE</t>
  </si>
  <si>
    <t>ASSET_INTEREST_AMOUNT</t>
  </si>
  <si>
    <t>ASSET_RV_PCT</t>
  </si>
  <si>
    <t>ASSET_RV_AMOUNT</t>
  </si>
  <si>
    <t>PERIODE</t>
  </si>
  <si>
    <t>FIRST_PAYMENT_TYPE</t>
  </si>
  <si>
    <t>LEASE_OPTION</t>
  </si>
  <si>
    <t>COGS_AMOUNT</t>
  </si>
  <si>
    <t>BASIC_LEASE_AMOUNT</t>
  </si>
  <si>
    <t>MARGIN_BY</t>
  </si>
  <si>
    <t>MARGIN_RATE</t>
  </si>
  <si>
    <t>MARGIN_AMOUNT</t>
  </si>
  <si>
    <t>ADDITIONAL_CHARGE_RATE</t>
  </si>
  <si>
    <t>ADDITIONAL_CHARGE_AMOUNT</t>
  </si>
  <si>
    <t>LEASE_AMOUNT</t>
  </si>
  <si>
    <t>LEASE_ROUND_TYPE</t>
  </si>
  <si>
    <t>LEASE_ROUND_AMOUNT</t>
  </si>
  <si>
    <t>LEASE_ROUNDED_AMOUNT</t>
  </si>
  <si>
    <t>NET_MARGIN_AMOUNT</t>
  </si>
  <si>
    <t>HANDOVER_CODE</t>
  </si>
  <si>
    <t>HANDOVER_BAST_DATE</t>
  </si>
  <si>
    <t>HANDOVER_STATUS</t>
  </si>
  <si>
    <t>HANDOVER_REMARK</t>
  </si>
  <si>
    <t>FA_CODE</t>
  </si>
  <si>
    <t>FA_NAME</t>
  </si>
  <si>
    <t>FA_REFF_NO_01</t>
  </si>
  <si>
    <t>FA_REFF_NO_02</t>
  </si>
  <si>
    <t>FA_REFF_NO_03</t>
  </si>
  <si>
    <t>REPLACEMENT_FA_CODE</t>
  </si>
  <si>
    <t>REPLACEMENT_FA_NAME</t>
  </si>
  <si>
    <t>REPLACEMENT_FA_REFF_NO_01</t>
  </si>
  <si>
    <t>REPLACEMENT_FA_REFF_NO_02</t>
  </si>
  <si>
    <t>REPLACEMENT_FA_REFF_NO_03</t>
  </si>
  <si>
    <t>REPLACEMENT_END_DATE</t>
  </si>
  <si>
    <t>RETURN_DATE</t>
  </si>
  <si>
    <t>RETURN_STATUS</t>
  </si>
  <si>
    <t>RETURN_REMARK</t>
  </si>
  <si>
    <t>EMAIL</t>
  </si>
  <si>
    <t>IS_AUTO_EMAIL</t>
  </si>
  <si>
    <t>IS_OTR</t>
  </si>
  <si>
    <t>BBN_LOCATION_CODE</t>
  </si>
  <si>
    <t>BBN_LOCATION_DESCRIPTION</t>
  </si>
  <si>
    <t>PLAT_COLOUR</t>
  </si>
  <si>
    <t>USAGE</t>
  </si>
  <si>
    <t>START_MILES</t>
  </si>
  <si>
    <t>MONTHLY_MILES</t>
  </si>
  <si>
    <t>IS_USE_REGISTRATION</t>
  </si>
  <si>
    <t>IS_USE_REPLACEMENT</t>
  </si>
  <si>
    <t>IS_USE_MAINTENANCE</t>
  </si>
  <si>
    <t>ESTIMATE_DELIVERY_DATE</t>
  </si>
  <si>
    <t>ESTIMATE_PO_DATE</t>
  </si>
  <si>
    <t>IS_REQUEST_GTS</t>
  </si>
  <si>
    <t>IS_BBN_CLIENT</t>
  </si>
  <si>
    <t>CLIENT_BBN_NAME</t>
  </si>
  <si>
    <t>CLIENT_BBN_ADDRESS</t>
  </si>
  <si>
    <t>PMT_AMOUNT</t>
  </si>
  <si>
    <t>INITIAL_PRICE_AMOUNT</t>
  </si>
  <si>
    <t>SUBVENTION_AMOUNT</t>
  </si>
  <si>
    <t>SPAF_AMOUNT</t>
  </si>
  <si>
    <t>INSURANCE_COMMISSION_AMOUNT</t>
  </si>
  <si>
    <t>AVERAGE_ASSET_AMOUNT</t>
  </si>
  <si>
    <t>YEARLY_PROFIT_AMOUNT</t>
  </si>
  <si>
    <t>ROA_PCT</t>
  </si>
  <si>
    <t>BUDGET_MAINTENANCE_AMOUNT</t>
  </si>
  <si>
    <t>BUDGET_INSURANCE_AMOUNT</t>
  </si>
  <si>
    <t>BUDGET_REPLACEMENT_AMOUNT</t>
  </si>
  <si>
    <t>BUDGET_REGISTRATION_AMOUNT</t>
  </si>
  <si>
    <t>TOTAL_BUDGET_AMOUNT</t>
  </si>
  <si>
    <t>MOBILIZATION_CITY_CODE</t>
  </si>
  <si>
    <t>MOBILIZATION_CITY_DESCRIPTION</t>
  </si>
  <si>
    <t>MOBILIZATION_PROVINCE_CODE</t>
  </si>
  <si>
    <t>MOBILIZATION_PROVINCE_DESCRIPTION</t>
  </si>
  <si>
    <t>BORROWING_INTEREST_RATE</t>
  </si>
  <si>
    <t>BORROWING_INTEREST_AMOUNT</t>
  </si>
  <si>
    <t>DISCOUNT_AMOUNT</t>
  </si>
  <si>
    <t>DISCOUNT_KAROSERI_AMOUNT</t>
  </si>
  <si>
    <t>DISCOUNT_ACCESSORIES_AMOUNT</t>
  </si>
  <si>
    <t>SURAT_NO</t>
  </si>
  <si>
    <t>CRE_DATE</t>
  </si>
  <si>
    <t>CRE_BY</t>
  </si>
  <si>
    <t>CRE_IP_ADDRESS</t>
  </si>
  <si>
    <t>IS_INVOICE_DEDUCT_PPH</t>
  </si>
  <si>
    <t>IS_RECEIPT_DEDUCT_PPH</t>
  </si>
  <si>
    <t>OTR_AMOUNT</t>
  </si>
  <si>
    <t>MONTHLY_RENTAL_ROUNDED_AMOUNT</t>
  </si>
  <si>
    <t>job</t>
  </si>
  <si>
    <t>127.0.0.1</t>
  </si>
  <si>
    <t>0000644.4.01.02.2021-1</t>
  </si>
  <si>
    <t>0000644.4.01.02.2021</t>
  </si>
  <si>
    <t>VHCL</t>
  </si>
  <si>
    <t>MITSUBISHI-XPANDER 1.5L EXCEED-L (4X2) A/T MY21</t>
  </si>
  <si>
    <t>NEW</t>
  </si>
  <si>
    <t>RETURN</t>
  </si>
  <si>
    <t>OTHER</t>
  </si>
  <si>
    <t>Sancoyo Setiabudi</t>
  </si>
  <si>
    <t>021 5725772</t>
  </si>
  <si>
    <t>SENTRAL SENAYAN LANTAI 3-4 , JL. ASIA AFRIKA Blok - No.8 RT:000 RW:000 Kel.GELORA Kec.TANAH ABANG Kota/Kab.JAKARTA PUSAT DKI JAKARTA 00000</t>
  </si>
  <si>
    <t>MNT</t>
  </si>
  <si>
    <t>NORMAL</t>
  </si>
  <si>
    <t>01.304.243.7-073.000</t>
  </si>
  <si>
    <t>CLIENT</t>
  </si>
  <si>
    <t>NULL</t>
  </si>
  <si>
    <t>ARR</t>
  </si>
  <si>
    <t>FULL</t>
  </si>
  <si>
    <t>ALL</t>
  </si>
  <si>
    <t>POST</t>
  </si>
  <si>
    <t>XPANDER 1.5L EXCEED-L (4X2) A/T MY21</t>
  </si>
  <si>
    <t>B2127UOY</t>
  </si>
  <si>
    <t>MK2NCLHARMJ000414</t>
  </si>
  <si>
    <t>4A91KAA3285</t>
  </si>
  <si>
    <t>Y</t>
  </si>
  <si>
    <t>MIGRASI</t>
  </si>
  <si>
    <t>0000887.4.01.11.2021-1</t>
  </si>
  <si>
    <t>0000887.4.01.11.2021</t>
  </si>
  <si>
    <t>MITSUBISHI-XPANDER 1.5L GLS-L (4X2) A/T MY21</t>
  </si>
  <si>
    <t>RENTED</t>
  </si>
  <si>
    <t>XPANDER 1.5L GLS-L (4X2) A/T MY21</t>
  </si>
  <si>
    <t>L1457AAO</t>
  </si>
  <si>
    <t>MK2NCLMARMJ001165</t>
  </si>
  <si>
    <t>4A91KAJ7120</t>
  </si>
  <si>
    <t>0001114.4.01.08.2022-1</t>
  </si>
  <si>
    <t>0001114.4.01.08.2022</t>
  </si>
  <si>
    <t>MITSUBISHI-XPANDER 1.5L SPORT (4X2) A/T</t>
  </si>
  <si>
    <t>USED</t>
  </si>
  <si>
    <t>XPANDER 1.5L SPORT (4X2) A/T</t>
  </si>
  <si>
    <t>B2328PKG</t>
  </si>
  <si>
    <t>MK2NCWPARKJ004514</t>
  </si>
  <si>
    <t>4A91GT3773</t>
  </si>
  <si>
    <t>0001189.4.01.12.2022-1</t>
  </si>
  <si>
    <t>0001189.4.01.12.2022</t>
  </si>
  <si>
    <t>MITSUBISHI-NEW XPANDER 1.5L ULTIMATE-L (4X2) CVT</t>
  </si>
  <si>
    <t>NEW XPANDER 1.5L ULTIMATE-L (4X2) CVT</t>
  </si>
  <si>
    <t>B2382POY</t>
  </si>
  <si>
    <t>MK2NCLTATNJ018194</t>
  </si>
  <si>
    <t>4A91KBA9245</t>
  </si>
  <si>
    <t>0001190.4.01.12.2022-1</t>
  </si>
  <si>
    <t>0001190.4.01.12.2022</t>
  </si>
  <si>
    <t>MITSUBISHI-NEW XPANDER 1.5L SPORT-L (4X2) CVT</t>
  </si>
  <si>
    <t>NEW XPANDER 1.5L SPORT-L (4X2) CVT</t>
  </si>
  <si>
    <t>B2278PZD</t>
  </si>
  <si>
    <t>MK2NCLPATNJ001392</t>
  </si>
  <si>
    <t>4A91KBD3593</t>
  </si>
  <si>
    <t>0001190.4.01.12.2022-2</t>
  </si>
  <si>
    <t>B2603PZF</t>
  </si>
  <si>
    <t>MK2NCLPATNJ001398</t>
  </si>
  <si>
    <t>4A91KBD4848</t>
  </si>
  <si>
    <t>0001191.4.01.12.2022-1</t>
  </si>
  <si>
    <t>0001191.4.01.12.2022</t>
  </si>
  <si>
    <t>MITSUBISHI-NEW XPANDER CROSS 1.5L PLUS 4X2 CVT</t>
  </si>
  <si>
    <t>NEW XPANDER CROSS 1.5L PLUS 4X2 CVT</t>
  </si>
  <si>
    <t>B2607PZF</t>
  </si>
  <si>
    <t>MK2NCXTATNJ010025</t>
  </si>
  <si>
    <t>4A91KBD7042</t>
  </si>
  <si>
    <t>0001192.4.01.12.2022-1</t>
  </si>
  <si>
    <t>0001192.4.01.12.2022</t>
  </si>
  <si>
    <t>B2108POY</t>
  </si>
  <si>
    <t>MK2NCLPATNJ001333</t>
  </si>
  <si>
    <t>4A91KBB0963</t>
  </si>
  <si>
    <t>0001256.4.01.01.2023-1</t>
  </si>
  <si>
    <t>0001256.4.01.01.2023</t>
  </si>
  <si>
    <t>B2349PZG</t>
  </si>
  <si>
    <t>MK2NCLTATNJ019685</t>
  </si>
  <si>
    <t>4A91KBB9875</t>
  </si>
  <si>
    <t>0001271.4.01.02.2023-1</t>
  </si>
  <si>
    <t>0001271.4.01.02.2023</t>
  </si>
  <si>
    <t>MITSUBISHI-XPANDER CROSS 1.5L PLUS 4X2 A/T</t>
  </si>
  <si>
    <t>XPANDER CROSS 1.5L PLUS 4X2 A/T</t>
  </si>
  <si>
    <t>B2131PKQ</t>
  </si>
  <si>
    <t>MK2NCXTARLJ002248</t>
  </si>
  <si>
    <t>4A91HQ5963</t>
  </si>
  <si>
    <t>0001272.4.01.02.2023-1</t>
  </si>
  <si>
    <t>0001272.4.01.02.2023</t>
  </si>
  <si>
    <t>MITSUBISHI-OUTLANDER PHEV ULTIMATE 4X4 A/T (2.4L A/T)</t>
  </si>
  <si>
    <t>OUTLANDER PHEV ULTIMATE 4X4 A/T (2.4L A/T)</t>
  </si>
  <si>
    <t>B1311PJQ</t>
  </si>
  <si>
    <t>JMYXDGG3WKZ000113</t>
  </si>
  <si>
    <t>4B12BR0327</t>
  </si>
  <si>
    <t>0001450.4.01.08.2023-1</t>
  </si>
  <si>
    <t>0001450.4.01.08.2023</t>
  </si>
  <si>
    <t>MITSUBISHI-NEW XPANDER 1.5L ULTIMATE-L (4X2) CVT MY23</t>
  </si>
  <si>
    <t>NEW XPANDER 1.5L ULTIMATE-L (4X2) CVT MY23</t>
  </si>
  <si>
    <t>B2201PZP</t>
  </si>
  <si>
    <t>MK2NCLTATPJ006362</t>
  </si>
  <si>
    <t>4A91KBP5399</t>
  </si>
  <si>
    <t>0001497.4.01.09.2023-1</t>
  </si>
  <si>
    <t>0001497.4.01.09.2023</t>
  </si>
  <si>
    <t>SUZUKI-ERTIGA GX A/T</t>
  </si>
  <si>
    <t>ERTIGA GX A/T</t>
  </si>
  <si>
    <t>B2482PKF</t>
  </si>
  <si>
    <t>MHYANC22SKJ117453</t>
  </si>
  <si>
    <t>K15BT1087025</t>
  </si>
  <si>
    <t>0001498.4.01.09.2023-1</t>
  </si>
  <si>
    <t>0001498.4.01.09.2023</t>
  </si>
  <si>
    <t>B2607PKF</t>
  </si>
  <si>
    <t>MHYANC22SKJ111949</t>
  </si>
  <si>
    <t>K15BT1063576</t>
  </si>
  <si>
    <t>0001499.4.01.09.2023-1</t>
  </si>
  <si>
    <t>0001499.4.01.09.2023</t>
  </si>
  <si>
    <t>SUZUKI-IGNIS GX AGS</t>
  </si>
  <si>
    <t>IGNIS GX AGS</t>
  </si>
  <si>
    <t>B2397PKG</t>
  </si>
  <si>
    <t>MA3NFG81SK0247846</t>
  </si>
  <si>
    <t>K12MN4608039</t>
  </si>
  <si>
    <t>2008.OPLAA.2312.000139</t>
  </si>
  <si>
    <t>0001613.4.08.12.2023</t>
  </si>
  <si>
    <t>Ibu Arisa</t>
  </si>
  <si>
    <t>PT Asuransi Tokio Marine Indonesia, Graha Pena Batam Building Lantai 3A Unit 3A-05 Jl. Raya Batam Centre, Kel. Teluk Tering Kec. Batam Kota, Kota Batam – 29461</t>
  </si>
  <si>
    <t>Sentral Senayan Lt 3-4 Jl.Asia Afrika No.8 Gelora Tanah Abang Jakarta Pusat DKI Jakarta</t>
  </si>
  <si>
    <t xml:space="preserve">Pak Jonni </t>
  </si>
  <si>
    <t>Graha Pena Batam, Building Lantai 3A Unit 2A-05 Jl. Raya Batam Centre, Kel. Teluk Tering, Kec. Batam Kota, Kota Batam.</t>
  </si>
  <si>
    <t>2008.HNR.2312.000186</t>
  </si>
  <si>
    <t>Pengiriman Unit Sewa Untuk Application : 0000406/4/08/12/2023 - ASURANSI TOKIO MARINE INDONESIA. Asset NEW XPANDER 1.5L ULTIMATE-L (4X2) CVT MY23</t>
  </si>
  <si>
    <t>2008.AST.2312.00110</t>
  </si>
  <si>
    <t>B2418UYA</t>
  </si>
  <si>
    <t>MK2NCLTATPJ009093</t>
  </si>
  <si>
    <t>4A91KBT0949</t>
  </si>
  <si>
    <t>maria.natawigena@tokiomarine.co.id</t>
  </si>
  <si>
    <t>00012-2</t>
  </si>
  <si>
    <t>Jakarta Pusat-DKI Jakarta</t>
  </si>
  <si>
    <t>HITAM</t>
  </si>
  <si>
    <t>CITY</t>
  </si>
  <si>
    <t>00007-1</t>
  </si>
  <si>
    <t>Batam</t>
  </si>
  <si>
    <t>Kepulauan Riau</t>
  </si>
  <si>
    <t>2008.OPLAA.2312.000319</t>
  </si>
  <si>
    <t>0001711.4.08.01.2024</t>
  </si>
  <si>
    <t>PT ASURANSI TOKIO MARINE INDONESIA (BAPAK DIMAS)</t>
  </si>
  <si>
    <t>Sentral Senayan I, Jl. Asia Afrika No.8 Lantai 3, RT.1/RW.3, Gelora, Kecamatan Tanah Abang, Kota Jakarta Pusat, Daerah Khusus Ibukota Jakarta 10270</t>
  </si>
  <si>
    <t>JL. ASIA AFRIKA NO.8 SENTRAL SENAYAN LT.3-4 RT/RW 000/000 KELURAHAN GELORA KECAMATAN TANAH ABANG - JAKARTA PUSAT 10270</t>
  </si>
  <si>
    <t>2008.HNR.2401.000108</t>
  </si>
  <si>
    <t>Pengiriman Unit Sewa Untuk Application : 0000470/4/08/12/2023 - ASURANSI TOKIO MARINE INDONESIA. Asset XPANDER 1.5L ULTIMATE (4X2) A/T</t>
  </si>
  <si>
    <t>2008.AST.2401.00044</t>
  </si>
  <si>
    <t>XPANDER 1.5L ULTIMATE (4X2) A/T</t>
  </si>
  <si>
    <t>B2564PZT</t>
  </si>
  <si>
    <t>MK2NCLTATPJ007680</t>
  </si>
  <si>
    <t>4A91KBR3235</t>
  </si>
  <si>
    <t>nico.tri@tokiomarine.co.id</t>
  </si>
  <si>
    <t>Jakarta Pusat</t>
  </si>
  <si>
    <t>DKI Jakarta</t>
  </si>
  <si>
    <t>2008.OPLAA.2312.000320</t>
  </si>
  <si>
    <t>0001712.4.08.01.2024</t>
  </si>
  <si>
    <t>ALL NEW PAJERO SPORT DAKAR-L 4X2 A/T (2.4L 8A/T) AY23</t>
  </si>
  <si>
    <t>2008.HNR.2401.000109</t>
  </si>
  <si>
    <t>Pengiriman Unit Sewa Untuk Application : 0000470/4/08/12/2023 - ASURANSI TOKIO MARINE INDONESIA. Asset ALL NEW PAJERO SPORT DAKAR-L 4X2 A/T (2.4L 8A/T) AY21</t>
  </si>
  <si>
    <t>2008.AST.2401.00045</t>
  </si>
  <si>
    <t>ALL NEW PAJERO SPORT DAKAR-L 4X2 A/T (2.4L 8A/T) AY21</t>
  </si>
  <si>
    <t>B1496PJV</t>
  </si>
  <si>
    <t>MK2KRWPNUPJ010644</t>
  </si>
  <si>
    <t>4N15UKK8305</t>
  </si>
  <si>
    <t>2008.OPLAA.2312.000321</t>
  </si>
  <si>
    <t>0001713.4.08.01.2024</t>
  </si>
  <si>
    <t>2008.HNR.2401.000110</t>
  </si>
  <si>
    <t>2008.AST.2401.00046</t>
  </si>
  <si>
    <t>B1474PJV</t>
  </si>
  <si>
    <t>MK2KRWPNUPJ010066</t>
  </si>
  <si>
    <t>4N15UKK5362</t>
  </si>
  <si>
    <t>2008.OPLAA.2312.000322</t>
  </si>
  <si>
    <t>0001714.4.08.01.2024</t>
  </si>
  <si>
    <t>XFORCE EXCEED 1.5L 4X2 CVT</t>
  </si>
  <si>
    <t>2008.HNR.2401.000140</t>
  </si>
  <si>
    <t>Pengiriman Unit Sewa Untuk Application : 0000470/4/08/12/2023 - ASURANSI TOKIO MARINE INDONESIA. Asset XFORCE EXCEED 1.5L 4X2 CVT</t>
  </si>
  <si>
    <t>2008.AST.2401.00055</t>
  </si>
  <si>
    <t>B2058PZU</t>
  </si>
  <si>
    <t>MK2GRXHATPJ000393</t>
  </si>
  <si>
    <t>4A91KCA6601</t>
  </si>
  <si>
    <t>MAINTENANCE</t>
  </si>
  <si>
    <t>2008.OPLAA.2312.000406</t>
  </si>
  <si>
    <t>0001716.4.08.01.2024</t>
  </si>
  <si>
    <t>NEW XPANDER 1.5L ULTIMATE-L (4X2) CVT (WHITE) MY23</t>
  </si>
  <si>
    <t>PT ASURANSI TOKIO MARINE INDONESIA</t>
  </si>
  <si>
    <t>PT Asuransi Tokio Marine Indonesia Jalan Jendral Sudirman /Komplek Sudirman City Square Blok D no. 10</t>
  </si>
  <si>
    <t>PTAsuransi Tokio Marine Indonesia Jalan Jendral Sudirman /Komplek Sudirman City Square Blok D no. 10</t>
  </si>
  <si>
    <t>2008.HNR.2402.000001</t>
  </si>
  <si>
    <t>Pengiriman Unit Sewa Untuk Application : 0000492/4/08/12/2023 - ASURANSI TOKIO MARINE INDONESIA. Asset XPANDER 1.5L ULTIMATE (4X2) A/T (WHITE)</t>
  </si>
  <si>
    <t>2008.AST.2402.00001</t>
  </si>
  <si>
    <t>XPANDER 1.5L ULTIMATE (4X2) A/T (WHITE)</t>
  </si>
  <si>
    <t>BM9413XY</t>
  </si>
  <si>
    <t>MK2NCLTATPJ010256</t>
  </si>
  <si>
    <t>4A91KBX0117</t>
  </si>
  <si>
    <t>00006-9</t>
  </si>
  <si>
    <t>Pekanbaru-Riau</t>
  </si>
  <si>
    <t>Pekanbaru</t>
  </si>
  <si>
    <t>Riau</t>
  </si>
  <si>
    <t>A3018</t>
  </si>
  <si>
    <t>35.191.25.227</t>
  </si>
  <si>
    <t>0000316.4.10.09.2020-1</t>
  </si>
  <si>
    <t>0000316.4.10.09.2020</t>
  </si>
  <si>
    <t>Ananda Shetty</t>
  </si>
  <si>
    <t>PONDOK INDAH OFFICE TOWER 5, 20TH FLOOR SUITE 2004-09, JL SULTAN ISKANDAR MUDA KAV V-TA RT 04 RW 03 PONDOK PINANG, KEBAYORAN LAMA, JAKARTA SELATAN. 12310</t>
  </si>
  <si>
    <t>02.116.108.8-056.000</t>
  </si>
  <si>
    <t>BM1060OK</t>
  </si>
  <si>
    <t>MK2NCXTARLJ004617</t>
  </si>
  <si>
    <t>4A91HS2003</t>
  </si>
  <si>
    <t>ap-novo-indonesia@novonordisk.com</t>
  </si>
  <si>
    <t>0000317.4.10.09.2020-1</t>
  </si>
  <si>
    <t>0000317.4.10.09.2020</t>
  </si>
  <si>
    <t>021 29581000</t>
  </si>
  <si>
    <t>DD1694UW</t>
  </si>
  <si>
    <t>MK2NCXTARLJ004788</t>
  </si>
  <si>
    <t>4A91HY3880</t>
  </si>
  <si>
    <t>35.191.25.233</t>
  </si>
  <si>
    <t>0000344.4.10.01.2021-1</t>
  </si>
  <si>
    <t>0000344.4.10.01.2021</t>
  </si>
  <si>
    <t>MITSUBISHI-XPANDER CROSS 1.5L PLUS 4X2 A/T (WHITE) MY21</t>
  </si>
  <si>
    <t>Rasmus Hansen</t>
  </si>
  <si>
    <t>XPANDER CROSS 1.5L PLUS 4X2 A/T (WHITE) MY21</t>
  </si>
  <si>
    <t>B2069SRP</t>
  </si>
  <si>
    <t>MK2NCXTARMJ000272</t>
  </si>
  <si>
    <t>4A91JC9039</t>
  </si>
  <si>
    <t>35.191.11.165</t>
  </si>
  <si>
    <t>0000376.4.10.07.2021-1</t>
  </si>
  <si>
    <t>0000376.4.10.07.2021</t>
  </si>
  <si>
    <t>HONDA-HRV 1.5 E CVT Special Edition MMC</t>
  </si>
  <si>
    <t>Rani Ayudia Siswadi</t>
  </si>
  <si>
    <t>HRV 1.5 E CVT SE MMC</t>
  </si>
  <si>
    <t>H1172KH</t>
  </si>
  <si>
    <t>MHRRU1860MJ106591</t>
  </si>
  <si>
    <t>L15Z61310204</t>
  </si>
  <si>
    <t>aail@novonordisk.com</t>
  </si>
  <si>
    <t>0000377.4.10.07.2021-1</t>
  </si>
  <si>
    <t>0000377.4.10.07.2021</t>
  </si>
  <si>
    <t>HONDA-NEW HONDA HRV 1.5L E CVT</t>
  </si>
  <si>
    <t>HRV 1.5LE CVT</t>
  </si>
  <si>
    <t>B2566SRY</t>
  </si>
  <si>
    <t>MHRRU1850MJ102779</t>
  </si>
  <si>
    <t>L15Z61309540</t>
  </si>
  <si>
    <t>35.191.11.161</t>
  </si>
  <si>
    <t>0000398.4.10.11.2021-1</t>
  </si>
  <si>
    <t>0000398.4.10.11.2021</t>
  </si>
  <si>
    <t>N1295AAR</t>
  </si>
  <si>
    <t>MK2NCXTARMJ011713</t>
  </si>
  <si>
    <t>4A91KAJ9856</t>
  </si>
  <si>
    <t>0000402.4.10.12.2021-1</t>
  </si>
  <si>
    <t>0000402.4.10.12.2021</t>
  </si>
  <si>
    <t>B1182DFJ</t>
  </si>
  <si>
    <t>MHRRU1850MJ103607</t>
  </si>
  <si>
    <t>L15Z61312680</t>
  </si>
  <si>
    <t>0000420.4.10.02.2022-1</t>
  </si>
  <si>
    <t>0000420.4.10.02.2022</t>
  </si>
  <si>
    <t>TOYOTA-ALL NEW KIJANG INNOVA 2.0 G AT LUX BENSIN</t>
  </si>
  <si>
    <t>ALL NEW KIJANG INNOVA 2.0 G AT LUX BENSIN</t>
  </si>
  <si>
    <t>BK1562ADG</t>
  </si>
  <si>
    <t>MHFJW8EM7N2399146</t>
  </si>
  <si>
    <t>1TRA968701</t>
  </si>
  <si>
    <t>0000425.4.10.03.2022-1</t>
  </si>
  <si>
    <t>0000425.4.10.03.2022</t>
  </si>
  <si>
    <t>MITSUBISHI-NEW XPANDER CROSS 1.5L PLUS 4X2 CVT (WHITE)</t>
  </si>
  <si>
    <t>NEW XPANDER CROSS 1.5L PLUS 4X2 CVT (WHITE)</t>
  </si>
  <si>
    <t>BK1372ADF</t>
  </si>
  <si>
    <t>MK2NCXTATNJ000771</t>
  </si>
  <si>
    <t>4A91KAN5356</t>
  </si>
  <si>
    <t>0000432.4.10.03.2022-1</t>
  </si>
  <si>
    <t>0000432.4.10.03.2022</t>
  </si>
  <si>
    <t>DK1609ABR</t>
  </si>
  <si>
    <t>MK2NCLTATNJ003678</t>
  </si>
  <si>
    <t>4A91KAP3152</t>
  </si>
  <si>
    <t>A3914</t>
  </si>
  <si>
    <t>35.191.1.7</t>
  </si>
  <si>
    <t>0000560.4.10.11.2022-1</t>
  </si>
  <si>
    <t>0000560.4.10.11.2022</t>
  </si>
  <si>
    <t>MITSUBISHI-NEW XPANDER CROSS 1.5L PLUS 4X2 CVT (WHITE) MY23</t>
  </si>
  <si>
    <t>NEW XPANDER CROSS 1.5L PLUS 4X2 CVT (WHITE) MY23</t>
  </si>
  <si>
    <t>L1117CAE</t>
  </si>
  <si>
    <t>MK2NCXTATNJ005604</t>
  </si>
  <si>
    <t>4A91KBC0139</t>
  </si>
  <si>
    <t>35.191.8.179</t>
  </si>
  <si>
    <t>0000685.4.10.06.2023-1</t>
  </si>
  <si>
    <t>0000685.4.10.06.2023</t>
  </si>
  <si>
    <t>MAZDA-3 BUILT UP</t>
  </si>
  <si>
    <t>3 BUILT UP</t>
  </si>
  <si>
    <t>B1831SAS</t>
  </si>
  <si>
    <t>JM6BP2S7AP1152834</t>
  </si>
  <si>
    <t>PE21830066</t>
  </si>
  <si>
    <t>0000796.4.10.09.2023-1</t>
  </si>
  <si>
    <t>0000796.4.10.09.2023</t>
  </si>
  <si>
    <t>MITSUBISHI-XPANDER CROSS 1.5L PLUS 4X2 A/T MY20</t>
  </si>
  <si>
    <t>XPANDER CROSS 1.5L PLUS 4X2 A/T MY20</t>
  </si>
  <si>
    <t>L1604CAO</t>
  </si>
  <si>
    <t>MK2NCXTATPJ009562</t>
  </si>
  <si>
    <t>4A91KBT2011</t>
  </si>
  <si>
    <t>B2835UOO</t>
  </si>
  <si>
    <t>MK2NCWPARKJ009712</t>
  </si>
  <si>
    <t>4A91HJ5757</t>
  </si>
  <si>
    <t>2010.OPLAA.2401.000319</t>
  </si>
  <si>
    <t>0001845.4.10.01.2024</t>
  </si>
  <si>
    <t>BRV PRESTIGE WITH HONDA SENSING</t>
  </si>
  <si>
    <t>LOLA LISTYANINGSIH</t>
  </si>
  <si>
    <t>PONDOK INDAH OFFICE TOWER 5 LT. 20 SUITE 2004-09, JL SULTAN ISKANDAR MUDA KAV V-TA, PONDOK PINANG, KEBAYORAN LAMA, KOTA ADM. JAKARTA, DKI JAKARTA, 12310</t>
  </si>
  <si>
    <t>ALDILA ARMITALIA</t>
  </si>
  <si>
    <t>2010.HNR.2402.000170</t>
  </si>
  <si>
    <t>Pengiriman Unit Sewa Untuk Application : 0000755/4/10/01/2024 - NOVO NORDISK INDONESIA. Asset BRV PRESTIGE WITH HONDA SENSING</t>
  </si>
  <si>
    <t>XPANDER 1.5L SPORT-L (4X2) A/T (WHITE) MY21</t>
  </si>
  <si>
    <t>B2583POG</t>
  </si>
  <si>
    <t>MK2NCLPARMJ004313</t>
  </si>
  <si>
    <t>4A91KAH8590</t>
  </si>
  <si>
    <t>lolg@novonordisk.com</t>
  </si>
  <si>
    <t>00012-3</t>
  </si>
  <si>
    <t>Jakarta Selatan-DKI Jakarta</t>
  </si>
  <si>
    <t>2010.OPLAA.2401.000320</t>
  </si>
  <si>
    <t>0001846.4.10.01.2024</t>
  </si>
  <si>
    <t>NEW FORTUNER 2.8 VRZ 4X2 A/T GR-SPORT</t>
  </si>
  <si>
    <t>2010.HNR.2403.000011</t>
  </si>
  <si>
    <t>Pengiriman Unit Sewa Untuk Application : 0000755/4/10/01/2024 - NOVO NORDISK INDONESIA. Asset NEW FORTUNER 2.8 VRZ 4X2 A/T GR-SPORT</t>
  </si>
  <si>
    <t>2010.AST.2402.00091</t>
  </si>
  <si>
    <t>B1205PJW</t>
  </si>
  <si>
    <t>MHFAA8GS2P0910917</t>
  </si>
  <si>
    <t>1GD5524323</t>
  </si>
  <si>
    <t>2008.OPLAA.2312.000134</t>
  </si>
  <si>
    <t>0001630.4.08.12.2023</t>
  </si>
  <si>
    <t>PT Pelita Indonesia Djaya (Bapak Indra)</t>
  </si>
  <si>
    <t>Gedung PT. Pelni, jl. Angkasa no.18 Kemayoran Jakarta Pusat</t>
  </si>
  <si>
    <t>01.307.708.6-093.000</t>
  </si>
  <si>
    <t>JL Letjen Soeprapto, Komplek Perkantoran Ruko Cempaka Mas Q, 5, Sumur Batu, Kemayoran, Jakarta Pusat, Jakarta 10640</t>
  </si>
  <si>
    <t>2008.HNR.2401.000015</t>
  </si>
  <si>
    <t>Pengiriman Unit Sewa Untuk Application : 0000394/4/08/12/2023 - PELITA INDONESIA DJAYA. Asset ALL NEW PAJERO SPORT DAKAR-L 4X2 A/T (2.4L 8A/T) AY21</t>
  </si>
  <si>
    <t>2008.AST.2401.00012</t>
  </si>
  <si>
    <t>B1770SSL</t>
  </si>
  <si>
    <t>MK2KRWPNUPJ007279</t>
  </si>
  <si>
    <t>4N15UKH1728</t>
  </si>
  <si>
    <t>indra.pidc@gmail.com</t>
  </si>
  <si>
    <t>00012-5</t>
  </si>
  <si>
    <t>Jakarta Utara-DKI Jakarta</t>
  </si>
  <si>
    <t>Jakarta Utara</t>
  </si>
  <si>
    <t>2008.OPLAA.2312.000135</t>
  </si>
  <si>
    <t>PT PELITA INDONESIA DJAYA (BAPAK INDRA)</t>
  </si>
  <si>
    <t>2008.HNR.2401.000016</t>
  </si>
  <si>
    <t>2008.AST.2401.00013</t>
  </si>
  <si>
    <t>B1769SSL</t>
  </si>
  <si>
    <t>MK2KRWPNUPJ007430</t>
  </si>
  <si>
    <t>4N15UKH3279</t>
  </si>
  <si>
    <t>2008.OPLAA.2312.000136</t>
  </si>
  <si>
    <t>2008.HNR.2401.000014</t>
  </si>
  <si>
    <t>2008.AST.2401.00014</t>
  </si>
  <si>
    <t>B1767SSL</t>
  </si>
  <si>
    <t>MK2KRWPNUPJ009030</t>
  </si>
  <si>
    <t>4N15UKJ7150</t>
  </si>
  <si>
    <t>0000188.4.03.02.2023-1</t>
  </si>
  <si>
    <t>0000188.4.03.02.2023</t>
  </si>
  <si>
    <t>ISUZU-TRAGA CABIN CHASSIS</t>
  </si>
  <si>
    <t>POERNOMO, INSINYUR</t>
  </si>
  <si>
    <t>0812 3250 900</t>
  </si>
  <si>
    <t>JL. RAYA ROOMO NO 242, RT 003 RW 001, DESA ROOMO KECAMATAN MANYAR KABUPATEN GRESIK - JAWA TIMUR RT.003 RW.001 KEL.ROOMO KEC.MANYAR KOTA/KAB.GRESIK JAWA TIMUR 61151</t>
  </si>
  <si>
    <t>01.439.987.7-641.000</t>
  </si>
  <si>
    <t>JALAN RAYA ROOMO, RT.003 RW.001 KEL.ROOMO KEC.MANYAR KOTA/KAB.GRESIK JAWA TIMUR 61151</t>
  </si>
  <si>
    <t>TRAGA CABIN CHASSIS</t>
  </si>
  <si>
    <t>L8001CAB</t>
  </si>
  <si>
    <t>MHCPHR54CNJ521411</t>
  </si>
  <si>
    <t>E521411</t>
  </si>
  <si>
    <t>0000188.4.03.02.2023-2</t>
  </si>
  <si>
    <t>L8002CAB</t>
  </si>
  <si>
    <t>MHCPHR54CNJ521413</t>
  </si>
  <si>
    <t>E521413</t>
  </si>
  <si>
    <t>0000188.4.03.02.2023-3</t>
  </si>
  <si>
    <t>L8003CAB</t>
  </si>
  <si>
    <t>MHCPHR54CNJ521372</t>
  </si>
  <si>
    <t>E521372</t>
  </si>
  <si>
    <t>0000188.4.03.02.2023-4</t>
  </si>
  <si>
    <t>L8004CAB</t>
  </si>
  <si>
    <t>MHCPHR54CNJ521371</t>
  </si>
  <si>
    <t>E521371</t>
  </si>
  <si>
    <t>0000188.4.03.02.2023-5</t>
  </si>
  <si>
    <t>L8400CAA</t>
  </si>
  <si>
    <t>MHCPHR54CNJ521412</t>
  </si>
  <si>
    <t>E521412</t>
  </si>
  <si>
    <t>2003.OPLAA.2311.000042</t>
  </si>
  <si>
    <t>0000225.4.03.10.2023</t>
  </si>
  <si>
    <t>TRAGA FD E4</t>
  </si>
  <si>
    <t>IRENE</t>
  </si>
  <si>
    <t>JALAN RAYA ROOMO, RT.003 RW.001 KEL ROOMO KEC MANYAR KOTA/KAB. GRESIK JAWA TIMUR 61151</t>
  </si>
  <si>
    <t>JALAN RAYA ROOMO, ROOMO, MANYAR, KAB GRESIK, JAWATIMUR</t>
  </si>
  <si>
    <t>BAPAK WIDHA</t>
  </si>
  <si>
    <t>Jl. Raya Roomo No.242, Maduran, Roomo, Kec. Manyar, Kabupaten Gresik, Jawa Timur 61151</t>
  </si>
  <si>
    <t>2003.HNR.2312.000019</t>
  </si>
  <si>
    <t>Pengiriman Unit Sewa Untuk Application : 0000243/4/03/11/2023 - PETROKOPINDO CIPTA SELARAS. Asset TRAGA FD E4</t>
  </si>
  <si>
    <t>TRAGA PICK UP FD</t>
  </si>
  <si>
    <t>L8250NB</t>
  </si>
  <si>
    <t>MHCPHR54CPJ534119</t>
  </si>
  <si>
    <t>E534119</t>
  </si>
  <si>
    <t>bengkel@petrokopindo.com</t>
  </si>
  <si>
    <t>00014-28</t>
  </si>
  <si>
    <t>Surabaya-JAWA TIMUR</t>
  </si>
  <si>
    <t>00014-7</t>
  </si>
  <si>
    <t>Gresik</t>
  </si>
  <si>
    <t>JAWA TIMUR</t>
  </si>
  <si>
    <t>UBAH_JD_RENTED</t>
  </si>
  <si>
    <t>0000226.4.03.10.2023-1</t>
  </si>
  <si>
    <t>0000226.4.03.10.2023</t>
  </si>
  <si>
    <t>DAIHATSU-GRAN MAX 1.3 BLIND VAN AC</t>
  </si>
  <si>
    <t>MARDADA</t>
  </si>
  <si>
    <t>1000.MIG.0001.0007</t>
  </si>
  <si>
    <t>GRAN MAX 1.3 BLIND VAN AC</t>
  </si>
  <si>
    <t>L8236NB</t>
  </si>
  <si>
    <t>MHKB3BA1JPK093237</t>
  </si>
  <si>
    <t>K3MJ44671</t>
  </si>
  <si>
    <t>0000540.4.08.06.2021-1</t>
  </si>
  <si>
    <t>0000540.4.08.06.2021</t>
  </si>
  <si>
    <t>MITSUBISHI-ALL NEW PAJERO SPORT DAKAR ULTIMATE-L 4X2 A/T (2.4L 8A/T) AY21</t>
  </si>
  <si>
    <t>Chihiro Wada</t>
  </si>
  <si>
    <t>021 4602904</t>
  </si>
  <si>
    <t>JL. RAYA BEKASI KM. 21-22 Blok - No.- RT:000 RW:000 Kel.RAWA TERATE Kec.CAKUNG Kota/Kab.JAKARTA TIMUR DKI JAKARTA 13920</t>
  </si>
  <si>
    <t>01.000.806.8-007.000</t>
  </si>
  <si>
    <t>ALL NEW PAJERO SPORT DAKAR ULTIMATE-L 4X2 A/T (2.4L 8A/T) AY21</t>
  </si>
  <si>
    <t>B1985UJW</t>
  </si>
  <si>
    <t>MK2KRWFNUMJ000536</t>
  </si>
  <si>
    <t>4N15UHJ5032</t>
  </si>
  <si>
    <t>0000540.4.08.06.2021-2</t>
  </si>
  <si>
    <t>B1852UJW</t>
  </si>
  <si>
    <t>MK2KRWFNUMJ000534</t>
  </si>
  <si>
    <t>4N15UHJ5015</t>
  </si>
  <si>
    <t>0000606.4.08.12.2021-4</t>
  </si>
  <si>
    <t>0000606.4.08.12.2021</t>
  </si>
  <si>
    <t>MITSUBISHI-NEW XPANDER 1.5L GLS-L (4X2) CVT</t>
  </si>
  <si>
    <t>021 4602905</t>
  </si>
  <si>
    <t>NEW XPANDER 1.5L GLS-L (4X2) CVT</t>
  </si>
  <si>
    <t>B2282UZK</t>
  </si>
  <si>
    <t>MK2NCLMATMJ100224</t>
  </si>
  <si>
    <t>4A91KAL6262</t>
  </si>
  <si>
    <t>begin tran;</t>
  </si>
  <si>
    <r>
      <t xml:space="preserve">declare </t>
    </r>
    <r>
      <rPr>
        <b/>
        <sz val="11"/>
        <color rgb="FFFF0000"/>
        <rFont val="Consolas"/>
        <family val="3"/>
      </rPr>
      <t>@TEMP_TABLE</t>
    </r>
    <r>
      <rPr>
        <sz val="11"/>
        <color theme="1"/>
        <rFont val="Consolas"/>
        <family val="3"/>
      </rPr>
      <t xml:space="preserve"> table (</t>
    </r>
  </si>
  <si>
    <t xml:space="preserve">    AGREEMENT_NO    nvarchar(100),</t>
  </si>
  <si>
    <t xml:space="preserve">    ASSET_NO        nvarchar(100),</t>
  </si>
  <si>
    <t xml:space="preserve">    NPWP_NAME       nvarchar(500),</t>
  </si>
  <si>
    <t xml:space="preserve">    NEW_NPWP_NAME   nvarchar(500),</t>
  </si>
  <si>
    <t xml:space="preserve">    MOD_BY          nvarchar(30),</t>
  </si>
  <si>
    <t xml:space="preserve">    MOD_DATE        datetime,</t>
  </si>
  <si>
    <t xml:space="preserve">    MOD_IP_ADDRESS  nvarchar(30)</t>
  </si>
  <si>
    <t>);</t>
  </si>
  <si>
    <t>declare</t>
  </si>
  <si>
    <t xml:space="preserve">    @agreement_no    nvarchar(100),</t>
  </si>
  <si>
    <t xml:space="preserve">    @asset_no        nvarchar(100),</t>
  </si>
  <si>
    <t xml:space="preserve">    @npwp_name       nvarchar(500),</t>
  </si>
  <si>
    <t xml:space="preserve">    @new_npwp_name   nvarchar(500),</t>
  </si>
  <si>
    <t xml:space="preserve">    @mod_by          nvarchar(30),</t>
  </si>
  <si>
    <t xml:space="preserve">    @mod_date        datetime,</t>
  </si>
  <si>
    <t xml:space="preserve">    @mod_ip_address  nvarchar(30)</t>
  </si>
  <si>
    <t>insert into @TEMP_TABLE</t>
  </si>
  <si>
    <t>select</t>
  </si>
  <si>
    <t>y.AGREEMENT_NO, y.ASSET_NO,</t>
  </si>
  <si>
    <t>x.NPWP_NAME, x.NEW_NPWP_NAME,</t>
  </si>
  <si>
    <t>'Aryo Budi D.P.' as MOD_BY, y.MOD_DATE, 'MTN_UPDATE_NPWP' as MOD_IP_ADDRESS</t>
  </si>
  <si>
    <t>from</t>
  </si>
  <si>
    <t>(</t>
  </si>
  <si>
    <t>select 'PT. KRAMAYUDHA RATU MOTOR' NPWP_NAME, 'KRAMA YUDHA RATU MOTOR' NEW_NPWP_NAME union all</t>
  </si>
  <si>
    <t>select 'PERSEROAN TERBATAS - BADAN NOVO NORDISK INDONESIA' NPWP_NAME, 'PT. NOVO NORDISK INDONESIA' NEW_NPWP_NAME union all</t>
  </si>
  <si>
    <t>select 'PERSEROAN TERBATAS - BADAN ADVANTAGE SCM' NPWP_NAME, 'PT. ADVANTAGE SCM' NEW_NPWP_NAME union all</t>
  </si>
  <si>
    <t>select 'PERSEROAN TERBATAS - BADAN PELITA INDONESIA DJAYA' NPWP_NAME, 'PT. PELITA INDONESIA DJAYA' NEW_NPWP_NAME union all</t>
  </si>
  <si>
    <t>select 'PERSEROAN TERBATAS - BADAN ASURANSI TOKIO MARINE INDONESIA' NPWP_NAME, 'PT. ASURANSI TOKIO MARINE INDONESIA' NEW_NPWP_NAME union all</t>
  </si>
  <si>
    <t>select 'PERSEROAN TERBATAS - BADAN GLOBAL SINERGI TEKNIKINDO' NPWP_NAME, 'PT. GLOBAL SINERGI TEKNIKINDO' NEW_NPWP_NAME union all</t>
  </si>
  <si>
    <t>select 'PERSEROAN TERBATAS - BADAN ONINDONESIA SISTEM TEKNOLOGI' NPWP_NAME, 'PT. ONINDONESIA SISTEM TEKNOLOGI' NEW_NPWP_NAME union all</t>
  </si>
  <si>
    <t>select 'PERSEROAN TERBATAS PETROKOPINDO CIPTASELARAS' NPWP_NAME, 'PT. PETROKOPINDO CIPTASELARAS' NEW_NPWP_NAME union all</t>
  </si>
  <si>
    <t>select 'PERSEROAN TERBATAS - BADANG JAGAD TOTAL LOGISTIC EXPRESS' NPWP_NAME, 'PT. JAGAD TOTAL LOGISTIC EXPRESS' NEW_NPWP_NAME</t>
  </si>
  <si>
    <t>) x</t>
  </si>
  <si>
    <r>
      <t xml:space="preserve">left join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AGREEMENT_ASSET</t>
    </r>
    <r>
      <rPr>
        <sz val="11"/>
        <color theme="1"/>
        <rFont val="Consolas"/>
        <family val="3"/>
      </rPr>
      <t xml:space="preserve"> y</t>
    </r>
  </si>
  <si>
    <t>on x.NPWP_NAME = y.NPWP_NAME</t>
  </si>
  <si>
    <t>where y.AGREEMENT_NO is not null</t>
  </si>
  <si>
    <t>or y.ASSET_NO is not null</t>
  </si>
  <si>
    <t>order by x.NPWP_NAME, y.AGREEMENT_NO;</t>
  </si>
  <si>
    <r>
      <t xml:space="preserve">declare </t>
    </r>
    <r>
      <rPr>
        <b/>
        <sz val="11"/>
        <color rgb="FF0000FF"/>
        <rFont val="Consolas"/>
        <family val="3"/>
      </rPr>
      <t>curr_return</t>
    </r>
    <r>
      <rPr>
        <sz val="11"/>
        <color theme="1"/>
        <rFont val="Consolas"/>
        <family val="3"/>
      </rPr>
      <t xml:space="preserve"> cursor fast_forward read_only for</t>
    </r>
  </si>
  <si>
    <t>a.AGREEMENT_NO, a.ASSET_NO,</t>
  </si>
  <si>
    <t>a.NPWP_NAME, a.NEW_NPWP_NAME,</t>
  </si>
  <si>
    <t>a.MOD_BY, a.MOD_DATE, a.MOD_IP_ADDRESS</t>
  </si>
  <si>
    <r>
      <t xml:space="preserve">from </t>
    </r>
    <r>
      <rPr>
        <b/>
        <sz val="11"/>
        <color rgb="FFFF0000"/>
        <rFont val="Consolas"/>
        <family val="3"/>
      </rPr>
      <t>@TEMP_TABLE</t>
    </r>
    <r>
      <rPr>
        <sz val="11"/>
        <color theme="1"/>
        <rFont val="Consolas"/>
        <family val="3"/>
      </rPr>
      <t xml:space="preserve"> a;</t>
    </r>
  </si>
  <si>
    <r>
      <t xml:space="preserve">open </t>
    </r>
    <r>
      <rPr>
        <b/>
        <sz val="11"/>
        <color rgb="FF0000FF"/>
        <rFont val="Consolas"/>
        <family val="3"/>
      </rPr>
      <t>curr_return</t>
    </r>
    <r>
      <rPr>
        <sz val="11"/>
        <color theme="1"/>
        <rFont val="Consolas"/>
        <family val="3"/>
      </rPr>
      <t>;</t>
    </r>
  </si>
  <si>
    <r>
      <t xml:space="preserve">fetch next from </t>
    </r>
    <r>
      <rPr>
        <b/>
        <sz val="11"/>
        <color rgb="FF0000FF"/>
        <rFont val="Consolas"/>
        <family val="3"/>
      </rPr>
      <t>curr_return</t>
    </r>
    <r>
      <rPr>
        <sz val="11"/>
        <color theme="1"/>
        <rFont val="Consolas"/>
        <family val="3"/>
      </rPr>
      <t xml:space="preserve"> into @agreement_no, @asset_no, @npwp_name, @new_npwp_name, @mod_by, @mod_date, @mod_ip_address;</t>
    </r>
  </si>
  <si>
    <t>while @@fetch_status = 0</t>
  </si>
  <si>
    <t>begin</t>
  </si>
  <si>
    <r>
      <t xml:space="preserve">update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AGREEMENT_ASSET</t>
    </r>
  </si>
  <si>
    <t>set</t>
  </si>
  <si>
    <t>NPWP_NAME = @new_npwp_name,</t>
  </si>
  <si>
    <t>MOD_BY = @mod_by,</t>
  </si>
  <si>
    <t>MOD_DATE = @mod_date,</t>
  </si>
  <si>
    <t>MOD_IP_ADDRESS = @mod_ip_address</t>
  </si>
  <si>
    <t>where AGREEMENT_NO = @agreement_no</t>
  </si>
  <si>
    <t>and ASSET_NO = @asset_no;</t>
  </si>
  <si>
    <r>
      <t xml:space="preserve">insert into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MTN_DATA_DSF_LOG</t>
    </r>
    <r>
      <rPr>
        <sz val="11"/>
        <color theme="1"/>
        <rFont val="Consolas"/>
        <family val="3"/>
      </rPr>
      <t xml:space="preserve"> (MAINTENANCE_NAME, REMARK, TABEL_UTAMA, REFF_1, REFF_2, REFF_3, CRE_DATE, CRE_BY)</t>
    </r>
  </si>
  <si>
    <t>values ('MTN_NPWP_NAME_AGREEMENT_ASSET', 'MAINTENANCE', 'AGREEMENT_ASSET', @agreement_no, @asset_no, @npwp_name, getdate(), @mod_by);</t>
  </si>
  <si>
    <t>fetch next from curr_return into @agreement_no, @asset_no, @npwp_name, @new_npwp_name, @mod_by, @mod_date, @mod_ip_address;</t>
  </si>
  <si>
    <t>end;</t>
  </si>
  <si>
    <t xml:space="preserve"> </t>
  </si>
  <si>
    <r>
      <t xml:space="preserve">close </t>
    </r>
    <r>
      <rPr>
        <b/>
        <sz val="11"/>
        <color rgb="FF0000FF"/>
        <rFont val="Consolas"/>
        <family val="3"/>
      </rPr>
      <t>curr_return</t>
    </r>
    <r>
      <rPr>
        <sz val="11"/>
        <color theme="1"/>
        <rFont val="Consolas"/>
        <family val="3"/>
      </rPr>
      <t>;</t>
    </r>
  </si>
  <si>
    <r>
      <t xml:space="preserve">deallocate </t>
    </r>
    <r>
      <rPr>
        <b/>
        <sz val="11"/>
        <color rgb="FF0000FF"/>
        <rFont val="Consolas"/>
        <family val="3"/>
      </rPr>
      <t>curr_return</t>
    </r>
    <r>
      <rPr>
        <sz val="11"/>
        <color theme="1"/>
        <rFont val="Consolas"/>
        <family val="3"/>
      </rPr>
      <t>;</t>
    </r>
  </si>
  <si>
    <t>--rollback tran;</t>
  </si>
  <si>
    <t>--commit tran;</t>
  </si>
  <si>
    <t>0000102/4/38/09/2023</t>
  </si>
  <si>
    <t>x`</t>
  </si>
  <si>
    <t>declare @TEMP_TABLE table (</t>
  </si>
  <si>
    <t>a.NPWP_NAME,</t>
  </si>
  <si>
    <t>b.NEW_NPWP_NAME,</t>
  </si>
  <si>
    <t>right join</t>
  </si>
  <si>
    <t>select '0000495/4/10/07/2022' AGREEMENT_NO, 'JASA PEGAWAI PT SWADHARMA SARANA I. KOPERASI' NPWP_NAME, 'JASA PEGAWAI SWADHARMA SARANA I. KOPERASI' NEW_NPWP_NAME union all</t>
  </si>
  <si>
    <t>select '0000496/4/10/07/2022' AGREEMENT_NO, 'JASA PEGAWAI PT SWADHARMA SARANA I. KOPERASI' NPWP_NAME, 'JASA PEGAWAI SWADHARMA SARANA I. KOPERASI' NEW_NPWP_NAME union all</t>
  </si>
  <si>
    <t>...</t>
  </si>
  <si>
    <t>) b</t>
  </si>
  <si>
    <t>on a.NPWP_NAME = b.NPWP_NAME</t>
  </si>
  <si>
    <t>where a.AGREEMENT_NO is not null</t>
  </si>
  <si>
    <t>or a.ASSET_NO is not null</t>
  </si>
  <si>
    <t>order by a.NPWP_NAME, a.AGREEMENT_NO, a.ASSET_NO; -- 2,993 ROWS</t>
  </si>
  <si>
    <t>declare curr_return cursor fast_forward read_only for</t>
  </si>
  <si>
    <t>from @TEMP_TABLE a;</t>
  </si>
  <si>
    <t>open curr_return;</t>
  </si>
  <si>
    <t>update IFINOPL.dbo.AGREEMENT_ASSET</t>
  </si>
  <si>
    <t>insert into IFINOPL.dbo.MTN_DATA_DSF_LOG (MAINTENANCE_NAME, REMARK, TABEL_UTAMA, REFF_1, REFF_2, REFF_3, CRE_DATE, CRE_BY)</t>
  </si>
  <si>
    <t>close curr_return;</t>
  </si>
  <si>
    <t>deallocate curr_return;</t>
  </si>
  <si>
    <t>rollback tran;</t>
  </si>
  <si>
    <t>NPWP_NAME = 'PT. JAGAD TOTAL LOGISTIC EXPRESS', -- PERSEROAN TERBATAS - BADAN JAGAD TOTAL LOGISTIC EXPRESS</t>
  </si>
  <si>
    <t>MOD_BY = 'Aryo Budi D.P.', -- UPDATE BASTDATE</t>
  </si>
  <si>
    <t>MOD_DATE = getdate() -- 2023-12-22 14:47:57.990</t>
  </si>
  <si>
    <t>where AGREEMENT_NO = '0000102.4.38.09.2023'</t>
  </si>
  <si>
    <t>and ASSET_NO = '0000102.4.38.09.2023-1';</t>
  </si>
  <si>
    <t>values ('MTN_NPWP_NAME_AGREEMENT_ASSET', 'MAINTENANCE', 'AGREEMENT_ASSET', '0000102.4.38.09.2023', '0000102.4.38.09.2023-1', 'PERSEROAN TERBATAS - BADAN', getdate(), 'Aryo Budi D.P.');</t>
  </si>
  <si>
    <r>
      <rPr>
        <b/>
        <sz val="11"/>
        <color rgb="FFFF0000"/>
        <rFont val="Calibri"/>
        <family val="2"/>
        <scheme val="minor"/>
      </rPr>
      <t>20240313</t>
    </r>
    <r>
      <rPr>
        <b/>
        <sz val="11"/>
        <color rgb="FF0000FF"/>
        <rFont val="Calibri"/>
        <family val="2"/>
        <scheme val="minor"/>
      </rPr>
      <t>WED</t>
    </r>
  </si>
  <si>
    <t>INVOICE_NO</t>
  </si>
  <si>
    <t>04736/INV/2008/03/2024</t>
  </si>
  <si>
    <t>a.AGREEMENT_NO,</t>
  </si>
  <si>
    <t>a.CLIENT_NAME,</t>
  </si>
  <si>
    <t>b.NPWP_NAME,</t>
  </si>
  <si>
    <t>b.ASSET_NO,</t>
  </si>
  <si>
    <t>c.INVOICE_NO,</t>
  </si>
  <si>
    <t>d.CLIENT_NAME</t>
  </si>
  <si>
    <r>
      <t xml:space="preserve">from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AGREEMENT_MAIN</t>
    </r>
    <r>
      <rPr>
        <sz val="11"/>
        <color theme="1"/>
        <rFont val="Consolas"/>
        <family val="3"/>
      </rPr>
      <t xml:space="preserve"> a</t>
    </r>
  </si>
  <si>
    <r>
      <t xml:space="preserve">join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AGREEMENT_ASSET</t>
    </r>
    <r>
      <rPr>
        <sz val="11"/>
        <color theme="1"/>
        <rFont val="Consolas"/>
        <family val="3"/>
      </rPr>
      <t xml:space="preserve"> b</t>
    </r>
  </si>
  <si>
    <t>on a.AGREEMENT_NO = b.AGREEMENT_NO</t>
  </si>
  <si>
    <r>
      <t xml:space="preserve">join </t>
    </r>
    <r>
      <rPr>
        <b/>
        <sz val="11"/>
        <color theme="1"/>
        <rFont val="Consolas"/>
        <family val="3"/>
      </rPr>
      <t>IFINFIN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CASHIER_RECEIVED_REQUEST</t>
    </r>
    <r>
      <rPr>
        <sz val="11"/>
        <color theme="1"/>
        <rFont val="Consolas"/>
        <family val="3"/>
      </rPr>
      <t xml:space="preserve"> c</t>
    </r>
  </si>
  <si>
    <t>on a.AGREEMENT_NO = c.AGREEMENT_NO</t>
  </si>
  <si>
    <r>
      <t xml:space="preserve">join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INVOICE</t>
    </r>
    <r>
      <rPr>
        <sz val="11"/>
        <color theme="1"/>
        <rFont val="Consolas"/>
        <family val="3"/>
      </rPr>
      <t xml:space="preserve"> d</t>
    </r>
  </si>
  <si>
    <t>on c.INVOICE_NO = d.INVOICE_NO</t>
  </si>
  <si>
    <r>
      <t>where a.CLIENT_NAME like '%</t>
    </r>
    <r>
      <rPr>
        <b/>
        <sz val="11"/>
        <color theme="1"/>
        <rFont val="Consolas"/>
        <family val="3"/>
      </rPr>
      <t>GRAHAPRIMA</t>
    </r>
    <r>
      <rPr>
        <sz val="11"/>
        <color theme="1"/>
        <rFont val="Consolas"/>
        <family val="3"/>
      </rPr>
      <t>%' -- 3,862 ROWS</t>
    </r>
  </si>
  <si>
    <r>
      <t>and d.INVOICE_NO = replace('</t>
    </r>
    <r>
      <rPr>
        <b/>
        <sz val="11"/>
        <color theme="1"/>
        <rFont val="Consolas"/>
        <family val="3"/>
      </rPr>
      <t>04736/INV/2008/03/2024</t>
    </r>
    <r>
      <rPr>
        <sz val="11"/>
        <color theme="1"/>
        <rFont val="Consolas"/>
        <family val="3"/>
      </rPr>
      <t>', '/', '.')</t>
    </r>
  </si>
  <si>
    <r>
      <rPr>
        <b/>
        <sz val="11"/>
        <color rgb="FFFF0000"/>
        <rFont val="Calibri"/>
        <family val="2"/>
        <scheme val="minor"/>
      </rPr>
      <t>20240321</t>
    </r>
    <r>
      <rPr>
        <b/>
        <sz val="11"/>
        <color rgb="FF0000FF"/>
        <rFont val="Calibri"/>
        <family val="2"/>
        <scheme val="minor"/>
      </rPr>
      <t>THU</t>
    </r>
  </si>
  <si>
    <t>Data Lawan Transaksi Efaktur.xlsx</t>
  </si>
  <si>
    <t>APPLICATION_NO</t>
  </si>
  <si>
    <t>001232/4/38/03/2024</t>
  </si>
  <si>
    <t>select a.NPWP_ADDRESS, a.*</t>
  </si>
  <si>
    <t>from IFINOPL.dbo.APPLICATION_ASSET a</t>
  </si>
  <si>
    <t>where a.APPLICATION_NO = replace('0001232/4/38/03/2024', '/', '.');</t>
  </si>
  <si>
    <t>update IFINOPL.dbo.APPLICATION_ASSET</t>
  </si>
  <si>
    <t>NPWP_ADDRESS = 'JL. LENTENG AGUNG NO.7 RT. 007 RW. 001 LENTENG AGUNG, JAGAKARSA' -- JL. LENTENG AGUNG NO.7 RT. 007 RW. 001 LENTENG AGUNG, JAKARTA SELATAN</t>
  </si>
  <si>
    <t>where APPLICATION_NO = replace('0001232/4/38/03/2024', '/', '.');</t>
  </si>
  <si>
    <t>https://365dipostar-my.sharepoint.com/:x:/g/personal/himawan_surozi_dipostar_com/EaxyfeKJ2itCmTSL1hpxmUABcra-jU6hiLCCGoaU78ipOQ?rtime=3Nu90UdJ3Eg</t>
  </si>
  <si>
    <t>select a.NPWP_NAME, a.*</t>
  </si>
  <si>
    <t>where a.NPWP_NAME like '%BANK PEMBANGUNAN DAERAH JAWA BARAT DAN BANTEN%';</t>
  </si>
  <si>
    <t>NPWP_NAME = 'PT BANK PEMBANGUNAN DAERAH JAWA BARAT DAN BANTEN, TBK (BANK BJB)' -- PT. BANK PEMBANGUNAN DAERAH JAWA BARAT DAN BANTEN</t>
  </si>
  <si>
    <t>where AGREEMENT_NO = replace('0000473/4/10/06/2022', '/', '.')</t>
  </si>
  <si>
    <t>and ASSET_NO = '0000473.4.10.06.2022-1';</t>
  </si>
  <si>
    <r>
      <t>#</t>
    </r>
    <r>
      <rPr>
        <b/>
        <sz val="11"/>
        <color theme="1"/>
        <rFont val="Calibri"/>
        <family val="2"/>
        <scheme val="minor"/>
      </rPr>
      <t>2969</t>
    </r>
  </si>
  <si>
    <r>
      <t xml:space="preserve">tolong update </t>
    </r>
    <r>
      <rPr>
        <b/>
        <sz val="11"/>
        <color theme="1"/>
        <rFont val="Calibri"/>
        <family val="2"/>
        <scheme val="minor"/>
      </rPr>
      <t>NPWP ADDRESS</t>
    </r>
    <r>
      <rPr>
        <sz val="11"/>
        <color theme="1"/>
        <rFont val="Calibri"/>
        <family val="2"/>
        <scheme val="minor"/>
      </rPr>
      <t xml:space="preserve"> atas client </t>
    </r>
    <r>
      <rPr>
        <b/>
        <sz val="11"/>
        <color theme="1"/>
        <rFont val="Calibri"/>
        <family val="2"/>
        <scheme val="minor"/>
      </rPr>
      <t>LIMA SEKAWAN LOGISTIK</t>
    </r>
  </si>
  <si>
    <r>
      <t xml:space="preserve">menjadi </t>
    </r>
    <r>
      <rPr>
        <b/>
        <sz val="11"/>
        <color theme="1"/>
        <rFont val="Calibri"/>
        <family val="2"/>
        <scheme val="minor"/>
      </rPr>
      <t>KOMPLEK PURI DELTAMAS</t>
    </r>
    <r>
      <rPr>
        <sz val="11"/>
        <color theme="1"/>
        <rFont val="Calibri"/>
        <family val="2"/>
        <scheme val="minor"/>
      </rPr>
      <t xml:space="preserve"> seperti excel berikut, untuk agreement </t>
    </r>
    <r>
      <rPr>
        <b/>
        <sz val="11"/>
        <color theme="1"/>
        <rFont val="Calibri"/>
        <family val="2"/>
        <scheme val="minor"/>
      </rPr>
      <t>1743/4/01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088/4/01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067/4/01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1669/4/01</t>
    </r>
  </si>
  <si>
    <t>1743/4/01</t>
  </si>
  <si>
    <t>088/4/01</t>
  </si>
  <si>
    <t>067/4/01</t>
  </si>
  <si>
    <t>1669/4/01</t>
  </si>
  <si>
    <t>select replace(a.AGREEMENT_NO, '.', '/') [AGREEMENT_NO],</t>
  </si>
  <si>
    <t>a.BILLING_TO_NPWP, a.NPWP_NAME, a.NPWP_ADDRESS,</t>
  </si>
  <si>
    <t>a.*</t>
  </si>
  <si>
    <t>where a.AGREEMENT_NO in (</t>
  </si>
  <si>
    <t>replace('0000067/4/01/11/2023', '/', '.'),</t>
  </si>
  <si>
    <t>replace('0000088/4/01/12/2023', '/', '.'),</t>
  </si>
  <si>
    <t>replace('0001669/4/01/12/2023', '/', '.'),</t>
  </si>
  <si>
    <t>replace('0001743/4/01/01/2024', '/', '.'),</t>
  </si>
  <si>
    <t>replace('0001743/4/01/01/2024', '/', '.')</t>
  </si>
  <si>
    <t>NPWP_ADDRESS = 'KOMPLEK PURI DELTAMAS JL BANDENGAN SELATAN BLOK A2 NOMOR 37 RT 2 RW 1 KECAMATAN PENJARINGAN KELURAHAN PEJAGALAN KABUPATEN JAKARTA UTARA PROPINSI DKI JAKARTA' -- Jl. Widara No.36 , RT .9/RW.7, Wijaya Kusuma , Kec. Grogol Petamburan, Kota Jakarta Barat,</t>
  </si>
  <si>
    <t>where AGREEMENT_NO in (</t>
  </si>
  <si>
    <r>
      <rPr>
        <b/>
        <sz val="11"/>
        <color rgb="FFFF0000"/>
        <rFont val="Calibri"/>
        <family val="2"/>
        <scheme val="minor"/>
      </rPr>
      <t>20240327</t>
    </r>
    <r>
      <rPr>
        <b/>
        <sz val="11"/>
        <color rgb="FF0000FF"/>
        <rFont val="Calibri"/>
        <family val="2"/>
        <scheme val="minor"/>
      </rPr>
      <t>WED</t>
    </r>
  </si>
  <si>
    <t>/*</t>
  </si>
  <si>
    <t>PT. ANUGERAH PRIMA SEJAHTERAH</t>
  </si>
  <si>
    <t>KOMPLEK PERGUDANGAN MUTIARA KOSAMBI IB618 RT 0, RW 0, KOSAMBI, -, TANGERANG, BANTEN</t>
  </si>
  <si>
    <t>*/</t>
  </si>
  <si>
    <t>replace(a.AGREEMENT_NO, '.', '/') [AGREEMENT_NO],</t>
  </si>
  <si>
    <t>where replace(replace(a.BILLING_TO_NPWP, '.', ''), '-', '') like '%210661195418000%'</t>
  </si>
  <si>
    <t>or a.NPWP_NAME = 'PT. ANUGERAH PRIMA SEJAHTERAH';</t>
  </si>
  <si>
    <r>
      <t>NPWP_NAME = '</t>
    </r>
    <r>
      <rPr>
        <b/>
        <sz val="11"/>
        <color theme="1"/>
        <rFont val="Consolas"/>
        <family val="3"/>
      </rPr>
      <t>PT. ANUGERAH PRIMA SEJAHTERAH</t>
    </r>
    <r>
      <rPr>
        <sz val="11"/>
        <color theme="1"/>
        <rFont val="Consolas"/>
        <family val="3"/>
      </rPr>
      <t>',</t>
    </r>
  </si>
  <si>
    <r>
      <t>NPWP_ADDRESS = '</t>
    </r>
    <r>
      <rPr>
        <b/>
        <sz val="11"/>
        <color theme="1"/>
        <rFont val="Consolas"/>
        <family val="3"/>
      </rPr>
      <t>KOMPLEK PERGUDANGAN MUTIARA KOSAMBI IB618 RT 0, RW 0, KOSAMBI, -, TANGERANG, BANTEN</t>
    </r>
    <r>
      <rPr>
        <sz val="11"/>
        <color theme="1"/>
        <rFont val="Consolas"/>
        <family val="3"/>
      </rPr>
      <t>' -- KOMPLEK PERGUDANGAN MUTIARA KOSAMBI I BLOK B6/18 RT. 0 RW. 0, KOSAMBI TANGERANG</t>
    </r>
  </si>
  <si>
    <r>
      <t>where replace(replace(BILLING_TO_NPWP, '.', ''), '-', '') like '%</t>
    </r>
    <r>
      <rPr>
        <b/>
        <sz val="11"/>
        <color theme="1"/>
        <rFont val="Consolas"/>
        <family val="3"/>
      </rPr>
      <t>210661195418000</t>
    </r>
    <r>
      <rPr>
        <sz val="11"/>
        <color theme="1"/>
        <rFont val="Consolas"/>
        <family val="3"/>
      </rPr>
      <t>%';</t>
    </r>
  </si>
  <si>
    <t>select a.AGREEMENT_NO, a.BILLING_TO_NPWP, a.NPWP_NAME, a.NPWP_ADDRESS</t>
  </si>
  <si>
    <t>where replace(a.AGREEMENT_NO, '.', '/') in (</t>
  </si>
  <si>
    <t>'0002002/4/01/02/2024',</t>
  </si>
  <si>
    <t>'0000346/4/01/09/2019',</t>
  </si>
  <si>
    <t>'0000941/4/01/01/2022',</t>
  </si>
  <si>
    <t>'0001982/4/10/02/2024',</t>
  </si>
  <si>
    <t>'0001983/4/10/02/2024',</t>
  </si>
  <si>
    <t>'0002003/4/10/02/2024',</t>
  </si>
  <si>
    <t>'0002004/4/10/02/2024',</t>
  </si>
  <si>
    <t>'0002005/4/10/02/2024',</t>
  </si>
  <si>
    <t>'0002006/4/10/02/2024',</t>
  </si>
  <si>
    <t>'0002007/4/10/02/2024',</t>
  </si>
  <si>
    <t>'0002090/4/10/03/2024',</t>
  </si>
  <si>
    <t>'0002101/4/10/03/2024',</t>
  </si>
  <si>
    <t>'0001991/4/10/02/2024',</t>
  </si>
  <si>
    <t>'0002088/4/10/03/2024',</t>
  </si>
  <si>
    <t>'0000389/4/08/10/2020',</t>
  </si>
  <si>
    <t>'0000874/4/01/11/2021',</t>
  </si>
  <si>
    <t>'0001041/4/01/05/2022',</t>
  </si>
  <si>
    <t>'0001042/4/01/05/2022',</t>
  </si>
  <si>
    <t>'0001076/4/01/06/2022',</t>
  </si>
  <si>
    <t>'0001099/4/01/07/2022',</t>
  </si>
  <si>
    <t>'0001100/4/01/07/2022',</t>
  </si>
  <si>
    <t>'0001165/4/01/10/2022',</t>
  </si>
  <si>
    <t>'0000026/4/10/10/2014',</t>
  </si>
  <si>
    <t>'0001994/4/10/02/2024',</t>
  </si>
  <si>
    <t>'0000768/4/01/06/2021',</t>
  </si>
  <si>
    <t>'0001999/4/01/02/2024',</t>
  </si>
  <si>
    <t>'0002000/4/01/02/2024',</t>
  </si>
  <si>
    <t>'0002093/4/01/03/2024',</t>
  </si>
  <si>
    <t>'0001945/4/01/02/2024',</t>
  </si>
  <si>
    <t>'0002008/4/08/02/2024',</t>
  </si>
  <si>
    <t>'0000944/4/01/01/2022',</t>
  </si>
  <si>
    <t>'0000950/4/01/01/2022',</t>
  </si>
  <si>
    <t>'0001053/4/01/06/2022',</t>
  </si>
  <si>
    <t>'0001292/4/01/02/2023',</t>
  </si>
  <si>
    <t>'0001293/4/01/03/2023',</t>
  </si>
  <si>
    <t>'0001294/4/01/03/2023',</t>
  </si>
  <si>
    <t>'0001295/4/01/03/2023',</t>
  </si>
  <si>
    <t>'0001566/4/01/11/2023',</t>
  </si>
  <si>
    <t>'0000392/4/01/12/2019',</t>
  </si>
  <si>
    <t>'0000417/4/01/01/2020',</t>
  </si>
  <si>
    <t>'0000988/4/08/01/2023',</t>
  </si>
  <si>
    <t>'0001481/4/01/08/2023',</t>
  </si>
  <si>
    <t>'0001545/4/01/09/2023',</t>
  </si>
  <si>
    <t>'0001546/4/01/09/2023',</t>
  </si>
  <si>
    <t>'0002087/4/08/03/2024',</t>
  </si>
  <si>
    <t>'0002034/4/10/03/2024',</t>
  </si>
  <si>
    <t>'0002035/4/10/03/2024',</t>
  </si>
  <si>
    <t>'0002049/4/10/03/2024',</t>
  </si>
  <si>
    <t>'0001725/4/08/01/2024',</t>
  </si>
  <si>
    <t>'0001931/4/08/02/2024',</t>
  </si>
  <si>
    <t>'0000358/4/08/07/2020',</t>
  </si>
  <si>
    <t>'0002094/4/08/03/2024',</t>
  </si>
  <si>
    <t>'0000603/4/01/01/2021',</t>
  </si>
  <si>
    <t>'0000604/4/01/01/2021',</t>
  </si>
  <si>
    <t>'0000014/4/16/02/2015',</t>
  </si>
  <si>
    <t>'0000015/4/16/02/2015',</t>
  </si>
  <si>
    <t>'0000016/4/16/02/2015',</t>
  </si>
  <si>
    <t>'0000017/4/16/03/2015',</t>
  </si>
  <si>
    <t>'0002077/4/10/03/2024',</t>
  </si>
  <si>
    <t>'0001879/4/01/02/2024',</t>
  </si>
  <si>
    <t>'0001949/4/01/02/2024',</t>
  </si>
  <si>
    <t>'0002055/4/08/03/2024',</t>
  </si>
  <si>
    <t>'0001911/4/10/02/2024',</t>
  </si>
  <si>
    <t>'0001912/4/10/02/2024',</t>
  </si>
  <si>
    <t>'0001913/4/10/02/2024',</t>
  </si>
  <si>
    <t>'0002009/4/08/02/2024',</t>
  </si>
  <si>
    <t>'0002058/4/38/03/2024',</t>
  </si>
  <si>
    <t>'0002030/4/08/03/2024',</t>
  </si>
  <si>
    <t>'0002016/4/01/02/2024',</t>
  </si>
  <si>
    <t>'0001946/4/01/02/2024',</t>
  </si>
  <si>
    <t>'0001944/4/02/02/2024',</t>
  </si>
  <si>
    <t>'0002040/4/08/03/2024',</t>
  </si>
  <si>
    <t>'0000952/4/08/02/2023',</t>
  </si>
  <si>
    <t>'0000953/4/08/02/2023',</t>
  </si>
  <si>
    <t>'0000954/4/08/02/2023',</t>
  </si>
  <si>
    <t>'0000955/4/08/02/2023',</t>
  </si>
  <si>
    <t>'0000991/4/08/03/2023',</t>
  </si>
  <si>
    <t>'0000992/4/08/03/2023',</t>
  </si>
  <si>
    <t>'0001008/4/08/04/2023',</t>
  </si>
  <si>
    <t>'0001029/4/08/04/2023',</t>
  </si>
  <si>
    <t>'0001032/4/08/05/2023',</t>
  </si>
  <si>
    <t>'0001033/4/08/05/2023',</t>
  </si>
  <si>
    <t>'0001034/4/08/05/2023',</t>
  </si>
  <si>
    <t>'0001035/4/08/05/2023',</t>
  </si>
  <si>
    <t>'0001036/4/08/05/2023',</t>
  </si>
  <si>
    <t>'0001056/4/08/07/2023',</t>
  </si>
  <si>
    <t>'0001075/4/08/07/2023',</t>
  </si>
  <si>
    <t>'0001076/4/08/07/2023',</t>
  </si>
  <si>
    <t>'0000345/4/10/01/2021',</t>
  </si>
  <si>
    <t>'0000412/4/10/01/2022',</t>
  </si>
  <si>
    <t>'0000413/4/10/01/2022',</t>
  </si>
  <si>
    <t>'0000503/4/10/08/2022',</t>
  </si>
  <si>
    <t>'0000539/4/10/09/2022',</t>
  </si>
  <si>
    <t>'0000554/4/10/11/2022',</t>
  </si>
  <si>
    <t>'0000942/4/08/02/2023',</t>
  </si>
  <si>
    <t>'0000947/4/08/02/2023',</t>
  </si>
  <si>
    <t>'0000948/4/08/02/2023',</t>
  </si>
  <si>
    <t>'0000949/4/08/02/2023',</t>
  </si>
  <si>
    <t>'0001002/4/08/04/2023',</t>
  </si>
  <si>
    <t>'0001099/4/08/08/2023',</t>
  </si>
  <si>
    <t>'0001189/4/08/11/2023',</t>
  </si>
  <si>
    <t>'0001212/4/08/12/2023',</t>
  </si>
  <si>
    <t>'0001801/4/10/01/2024'</t>
  </si>
  <si>
    <t>0000014.4.16.02.2015</t>
  </si>
  <si>
    <t>31.731.666.9-418.000</t>
  </si>
  <si>
    <t>NOOR ANNISA KEMIKAL</t>
  </si>
  <si>
    <t>KP. BUGEL Blok - No.- RT:005 RW:001 Kel.PANGADEGAN Kec.PASARKEMIS Kota/Kab.TANGERANG BANTEN 00000</t>
  </si>
  <si>
    <t>0000015.4.16.02.2015</t>
  </si>
  <si>
    <t>0000016.4.16.02.2015</t>
  </si>
  <si>
    <t>0000017.4.16.03.2015</t>
  </si>
  <si>
    <t>0000026.4.10.10.2014</t>
  </si>
  <si>
    <t>02.909.454.7-411.000</t>
  </si>
  <si>
    <t>ERA CEPAT TRANSPORTINDO, PT.</t>
  </si>
  <si>
    <t>RUKO GOLDEND BOULEVARD BSD CITY Blok O No.10 RT:000 RW:000 Kel.LENGKONG KARYA Kec.SERPONG UTARA Kota/Kab.TANGERANG BANTEN 00000</t>
  </si>
  <si>
    <t>0000345.4.10.01.2021</t>
  </si>
  <si>
    <t>01.344.613.3-054.000</t>
  </si>
  <si>
    <t>PT. BANK SINARMAS TBK</t>
  </si>
  <si>
    <t>GEDUNG SINARMAS LAND PLAZA MENARA I LT 1&amp;2 JL MH THAMRIN NO 51 RT.00 RW.00 GONDANGDIA, MENTENG, JAKARTA PUSAT, DKI JAKARTA 10350 INDONESIA</t>
  </si>
  <si>
    <t>0000346.4.01.09.2019</t>
  </si>
  <si>
    <t>01.244.124.2-031.000</t>
  </si>
  <si>
    <t>ARTA BOGA CEMERLANG. PT</t>
  </si>
  <si>
    <t>JL LINGKAR LUAR BARAT KAV 35-36 RT 001 RW 003 RAWA BUAYA 11740</t>
  </si>
  <si>
    <t>0000358.4.08.07.2020</t>
  </si>
  <si>
    <t>31.677.187.2-003.000</t>
  </si>
  <si>
    <t>MITSUBISHI MOTORS KRAMA YUDHA SALES INDONESIA, PT</t>
  </si>
  <si>
    <t>JL. JENDERAL AHMAD YANI PULOMAS RT.000 RW.000 KEL.KAYU PUTIH KEC.PULO GADUNG KOTA/KAB.JAKARTA TIMUR DKI JAKARTA 13210</t>
  </si>
  <si>
    <t>0000389.4.08.10.2020</t>
  </si>
  <si>
    <t>31.567.809.4-412.000</t>
  </si>
  <si>
    <t>CV. BIRU LANGIT PRAKOSO</t>
  </si>
  <si>
    <t>JL LEUWINANGGUNG  RT.002 RW.008 LEUWINANGGUNG, TAPOS, DEPOK, JAWA BARAT 16956 INDONESIA</t>
  </si>
  <si>
    <t>0000392.4.01.12.2019</t>
  </si>
  <si>
    <t>01.620.587.4-073.000</t>
  </si>
  <si>
    <t>KOPERASI KARYAWAN PT. APLIKANUSA LINTASARTA (KOPKARLA)</t>
  </si>
  <si>
    <t>GEDUNG KOPKARLA 1. JL LEBAK BULUS RAYA NO.7 RT.003 RW.002 KEL.LEBAK BULUS KEC.CILANDAK KOTA/KAB.JAKARTA SELATAN DKI JAKARTA 12440</t>
  </si>
  <si>
    <t>0000412.4.10.01.2022</t>
  </si>
  <si>
    <t>0000413.4.10.01.2022</t>
  </si>
  <si>
    <t>0000417.4.01.01.2020</t>
  </si>
  <si>
    <t>0000503.4.10.08.2022</t>
  </si>
  <si>
    <t>0000539.4.10.09.2022</t>
  </si>
  <si>
    <t>0000554.4.10.11.2022</t>
  </si>
  <si>
    <t>0000603.4.01.01.2021</t>
  </si>
  <si>
    <t>02.414.989.0-036.000</t>
  </si>
  <si>
    <t>MULTI KARYA SENTOSA, PT.</t>
  </si>
  <si>
    <t>PODOMORO CITY RUKO GARDEN SHOPPING ARCADE BLOK B/8 DH JL.LETJEND S.PARMAN KAV 28  RT.000 RW.000 KEL.TANJUNG DUREN SELATAN KEC.GROGOL PETAMBURAN KOTA/KAB.JAKARTA BARAT DKI JAKARTA 11470</t>
  </si>
  <si>
    <t>0000604.4.01.01.2021</t>
  </si>
  <si>
    <t>0000768.4.01.06.2021</t>
  </si>
  <si>
    <t>03.230.269.7-072.000</t>
  </si>
  <si>
    <t>GLOBAL PAHALA RENTAL, PT.</t>
  </si>
  <si>
    <t>GED. DIPO TOWER LANTAI 3, JL. JEND. GATOT SUBROTO KAV.50-52 RT.000 RW.000 KEL.PETAMBURAN KEC.TANAH ABANG KOTA/KAB.JAKARTA PUSAT DKI JAKARTA 10260</t>
  </si>
  <si>
    <t>0000874.4.01.11.2021</t>
  </si>
  <si>
    <t>02.862.100.1-727.000</t>
  </si>
  <si>
    <t>CV.BERSAMA</t>
  </si>
  <si>
    <t>JL. TG. LAPANG RT.013 RW.000 KEL.TANJUNG LAPANG KEC.MALINAU BARAT KOTA/KAB.MALINAU KALIMANTAN UTARA 77554</t>
  </si>
  <si>
    <t>0000941.4.01.01.2022</t>
  </si>
  <si>
    <t>02.248.353.1-038.000</t>
  </si>
  <si>
    <t>AUTORENT LANCAR SEJAHTERA, PT</t>
  </si>
  <si>
    <t>JL BOJONG RAYA BLOK B NO 122  RT.014 RW.004 RAWA BUAYA, CENGKARENG, JAKARTA BARAT, DKI JAKARTA 11740 INDONESIA</t>
  </si>
  <si>
    <t>0000942.4.08.02.2023</t>
  </si>
  <si>
    <t>0000944.4.01.01.2022</t>
  </si>
  <si>
    <t>01.340.144.3-063.000</t>
  </si>
  <si>
    <t>KOP. KARYAWAN PT ASURANSI EKSPOR INDONESIA</t>
  </si>
  <si>
    <t>MENARA KADIN INDONESIA LT 22 JL. HR. RASUNA SAID BLOK X-5 NO. KAV 2-3 RT.00 RW.00 KUNINGAN TIMUR, SETIA BUDI, JAKARTA SELATAN, DKI JAKARTA 12950 INDONESIA</t>
  </si>
  <si>
    <t>0000947.4.08.02.2023</t>
  </si>
  <si>
    <t>0000948.4.08.02.2023</t>
  </si>
  <si>
    <t>0000949.4.08.02.2023</t>
  </si>
  <si>
    <t>0000950.4.01.01.2022</t>
  </si>
  <si>
    <t>0000952.4.08.02.2023</t>
  </si>
  <si>
    <t>71.331.359.1-451.000</t>
  </si>
  <si>
    <t>PT. ARTA DWITUNGGAL ABADI</t>
  </si>
  <si>
    <t>JL. MANIS RAYA NO. 15  RT.00 RW.00 KEL.KADU JAYA KEC.CURUG KOTA/KAB.TANGERANG BANTEN 15810</t>
  </si>
  <si>
    <t>0000953.4.08.02.2023</t>
  </si>
  <si>
    <t>0000954.4.08.02.2023</t>
  </si>
  <si>
    <t>0000955.4.08.02.2023</t>
  </si>
  <si>
    <t>0000988.4.08.01.2023</t>
  </si>
  <si>
    <t>0000991.4.08.03.2023</t>
  </si>
  <si>
    <t>0000992.4.08.03.2023</t>
  </si>
  <si>
    <t>0001002.4.08.04.2023</t>
  </si>
  <si>
    <t>0001008.4.08.04.2023</t>
  </si>
  <si>
    <t>0001029.4.08.04.2023</t>
  </si>
  <si>
    <t>0001032.4.08.05.2023</t>
  </si>
  <si>
    <t>0001033.4.08.05.2023</t>
  </si>
  <si>
    <t>0001034.4.08.05.2023</t>
  </si>
  <si>
    <t>0001035.4.08.05.2023</t>
  </si>
  <si>
    <t>0001036.4.08.05.2023</t>
  </si>
  <si>
    <t>0001041.4.01.05.2022</t>
  </si>
  <si>
    <t>0001042.4.01.05.2022</t>
  </si>
  <si>
    <t>0001053.4.01.06.2022</t>
  </si>
  <si>
    <t>0001056.4.08.07.2023</t>
  </si>
  <si>
    <t>0001075.4.08.07.2023</t>
  </si>
  <si>
    <t>0001076.4.01.06.2022</t>
  </si>
  <si>
    <t>0001076.4.08.07.2023</t>
  </si>
  <si>
    <t>0001099.4.01.07.2022</t>
  </si>
  <si>
    <t>0001099.4.08.08.2023</t>
  </si>
  <si>
    <t>0001100.4.01.07.2022</t>
  </si>
  <si>
    <t>0001165.4.01.10.2022</t>
  </si>
  <si>
    <t>0001292.4.01.02.2023</t>
  </si>
  <si>
    <t>0001293.4.01.03.2023</t>
  </si>
  <si>
    <t>0001294.4.01.03.2023</t>
  </si>
  <si>
    <t>0001295.4.01.03.2023</t>
  </si>
  <si>
    <t>0001481.4.01.08.2023</t>
  </si>
  <si>
    <t>01.322.968.7-073.000</t>
  </si>
  <si>
    <t>KOPERASI PEGAWAI PT INDOSAT, TBK (KOPINDOSAT)</t>
  </si>
  <si>
    <t>JL. KEBAGUSAN I NO. 4 RT.00 RW.00 KEL.KEBAGUSAN KEC.PASAR MINGGU KOTA/KAB.JAKARTA SELATAN DKI JAKARTA 12520</t>
  </si>
  <si>
    <t>0001566.4.01.11.2023</t>
  </si>
  <si>
    <t>MENARA KADIN INDONESIA LT.22 JL HR RASUNA SAID BLOK X-5 NO. KAV 2-3 KUNINGAN TIMUR - SETIABUDI JAKARTA SELATAN DKI JAKARTA RAYA 12950</t>
  </si>
  <si>
    <t>0001546.4.01.09.2023</t>
  </si>
  <si>
    <t>Jl. Kebagusan I, No.4, Kelurahan Kebagusan, Kecamatan Pasar Minggu Jakarta Selatan 12520</t>
  </si>
  <si>
    <t>0001545.4.01.09.2023</t>
  </si>
  <si>
    <t>JL. KEBAGUSAN I, 4, KEBAGUSAN, PASAR MINGGU, KOTA ADM JAKARTA SELATAN, DKI JAKARTA 12520</t>
  </si>
  <si>
    <t>0001879.4.01.02.2024</t>
  </si>
  <si>
    <t>PT AMANAH PRIMA INDONESIA</t>
  </si>
  <si>
    <t>Jl Buncit Raya no 49 Mampang, Kalibata, Pancoran, Jakarta Selatan</t>
  </si>
  <si>
    <t>0001946.4.01.02.2024</t>
  </si>
  <si>
    <t>PT NUSANTARA EKSPRES KILAT</t>
  </si>
  <si>
    <t>THE SKY - SOPO DEL OFFICE TOWERS &amp; LIFESTYLE LT.38,39 DAN 50, JL MEGA KUNINGAN BARAT III LOT 10 , 10-6, KAWASAN MEGA KUNINGAN RT 000 RW 000 KEL.KUNINGAN TIMUR KEC.SETIA BUDI , JAKARTA SELATAN</t>
  </si>
  <si>
    <t>0001945.4.01.02.2024</t>
  </si>
  <si>
    <t xml:space="preserve">IBU INEZ </t>
  </si>
  <si>
    <t>0001949.4.01.02.2024</t>
  </si>
  <si>
    <t>0001999.4.01.02.2024</t>
  </si>
  <si>
    <t>GLOBALINDO DUA SATU EKSPRES</t>
  </si>
  <si>
    <t>JL RAYA BEKASI KM 19/3 RT 010 RW 001, RAWA TERATE, CAKUNG JAKARTA TIMUR.</t>
  </si>
  <si>
    <t>0002002.4.01.02.2024</t>
  </si>
  <si>
    <t>ANDALAN DUA SATU EKSPRES</t>
  </si>
  <si>
    <t>JL JEMUR ANDAYANI 50 SURYA PERMATA D 101-102, RT 008, RW 005, SIWALANKERTO, WONOCOLO , SURABAYA - JAWA TIMUR 60192</t>
  </si>
  <si>
    <t>0002093.4.01.03.2024</t>
  </si>
  <si>
    <t>HAMADA LOGISTIK</t>
  </si>
  <si>
    <t>Gedung AATC Building LT2 UNIT 206, JL KS TUBUN RAYA 30 Slipi Pal Merah Kota ADM Jakarta Barat 11410</t>
  </si>
  <si>
    <t>0002016.4.01.02.2024</t>
  </si>
  <si>
    <t>PT MNC GUNA USAHA INDONESIA</t>
  </si>
  <si>
    <t xml:space="preserve"> MNC Tower Lantai 23, Jalan Kebon Sirih No. 17-19, Desa/Kelurahan Kebon Sirih, Kec. Menteng, Kota Adm. Jakarta Pusat, Provinsi DKI Jakarta</t>
  </si>
  <si>
    <t>0002000.4.01.02.2024</t>
  </si>
  <si>
    <t>Jalan Raya Bekasi KM.19/3, RT.010/RW.001, Rawa Terate, Kec. Cakung, Jakarta Timur.</t>
  </si>
  <si>
    <t>0001944.4.02.02.2024</t>
  </si>
  <si>
    <t>PT PASIFIK SATELIT NUSANTARA</t>
  </si>
  <si>
    <t>Kawasan Kantor Taman A9 Unit C3-C4, Jl. DR. Ide Anak Agung Gde Agung No.9 No. 9, RT.8/RW.3 12950 Daerah Khusus Ibukota Jakarta</t>
  </si>
  <si>
    <t>0001189.4.08.11.2023</t>
  </si>
  <si>
    <t>Gedung Sinarmas Land Plaza Menara 1, Lantai 1 Dan 2 . Jl MH. Thamrin no 51.  Gondangdia Menteng. Jakarta Pusat . Dki Jakarta . 10350</t>
  </si>
  <si>
    <t>0001212.4.08.12.2023</t>
  </si>
  <si>
    <t>GEDUNG SINARMAS LAND PLAZA MENARA 1 LANTAI 1 DAN 2 JL. MH THAMRIN NO.51 GONDANGDIA, MENTENG, JAKARTA PUSAT</t>
  </si>
  <si>
    <t>0002087.4.08.03.2024</t>
  </si>
  <si>
    <t>01.807.981.4-062.000</t>
  </si>
  <si>
    <t>KOPERASI TELEKOMUNIKASI SELULAR</t>
  </si>
  <si>
    <t>GEDUNG KINARYA SELARAS, JL TB SIMATUPANG NO.4 RT.007 RT.002 CILANDAK BARAT, CILANDAK KOTA ADM JAKARTA SELATAN DKI JAKARTA</t>
  </si>
  <si>
    <t>0001725.4.08.01.2024</t>
  </si>
  <si>
    <t>KRAMA YUDHA TIGA BERLIAN MOTORS</t>
  </si>
  <si>
    <t>JL. JEND. A. YANI PULOMAS 1310 KAYU PUTIH PULOGADUNG</t>
  </si>
  <si>
    <t>0002030.4.08.03.2024</t>
  </si>
  <si>
    <t>PT KERETA API PARIWISATA</t>
  </si>
  <si>
    <t>STASIUN GONDANGDIA PINTU SELATAN LT. DASAR, JL SRIKAYA I  KEBON SIRIH MENTENG KOTA ADM. JAKARTA PUSAT DKI JAKARTA 10340</t>
  </si>
  <si>
    <t>PT. KERETA API PARIWISATA</t>
  </si>
  <si>
    <t>STASIUN GONDANGDIA PINTU SELATAN LT. DASAR, JL. SRIKAYA I KEBON SIRIH MENTENG KOTA ADM. JAKARTA PUSAT DKI JAKARTA 10340</t>
  </si>
  <si>
    <t>STASIUN GONDANGDIA PINTU SELATAN LT. DASAR, JL SRIKAYA I KEBON SIRIH MENTENG KOTA ADM. JAKARTA PUSAT DKI JAKARTA 10340</t>
  </si>
  <si>
    <t>0001931.4.08.02.2024</t>
  </si>
  <si>
    <t>MCLOGI ARK INDONESIA</t>
  </si>
  <si>
    <t>GEDUNG KRAMA YUDHA TIGA BERLIAN ANNEX BUILDING LANTAI 5, JL. JEND. A. YANI, PROYEK PULOMAS</t>
  </si>
  <si>
    <t>0002009.4.08.02.2024</t>
  </si>
  <si>
    <t>PT GLOBAL JET CARGO</t>
  </si>
  <si>
    <t>Landmark Pluit Tower Blok B1 Lantai 9A, Jl Pluit Penjaringan Kota Adm.Jakarta Utara DKI Jakarta</t>
  </si>
  <si>
    <t>0002008.4.08.02.2024</t>
  </si>
  <si>
    <t>JBA INDONESIA</t>
  </si>
  <si>
    <t>-</t>
  </si>
  <si>
    <t>0002040.4.08.03.2024</t>
  </si>
  <si>
    <t>PT SOMPO INSURANCE INDONESIA</t>
  </si>
  <si>
    <t>GD MAYAPADA TOWET II LANTAI 19 JL JEND SUDIRMANKAV 27 RT/RW 000/000 KELURAHAN SETIABUDI KECAMATAN SETIA BUDI - JAKARTA SELATAN 12910</t>
  </si>
  <si>
    <t>0002055.4.08.03.2024</t>
  </si>
  <si>
    <t>0002094.4.08.03.2024</t>
  </si>
  <si>
    <t>MULTI KARYA SENTOSA</t>
  </si>
  <si>
    <t>JL RAYA BOULEVARD GADING SERPONG KOMPLEK RUKO ODESSA BLOK AA.2 SUMMARECON SERPONG 15810</t>
  </si>
  <si>
    <t>0002034.4.10.03.2024</t>
  </si>
  <si>
    <t>KOPERASI TELEKOMUNIKASI SELULER</t>
  </si>
  <si>
    <t>Gedung Kisel Hub, Jl TB Sumatupang No.4 RT 007 RW 002 Cilandak Barat Cilandak Kota Adm Jakarta Selatan Provinsi DKI Jakarta</t>
  </si>
  <si>
    <t>0002035.4.10.03.2024</t>
  </si>
  <si>
    <t>0002049.4.10.03.2024</t>
  </si>
  <si>
    <t>0001801.4.10.01.2024</t>
  </si>
  <si>
    <t>PT. BANK SYARIAH INDONESIA TBK</t>
  </si>
  <si>
    <t>JL. A. YANI NO 29 GUNUNGPARANG, CIKOLE KOTA SUKABUMI JAWA BARAT</t>
  </si>
  <si>
    <t>0001911.4.10.02.2024</t>
  </si>
  <si>
    <t>PT BERKAH AUTO RAYA</t>
  </si>
  <si>
    <t>SOUTH QUARTER BUILDING, TOWER A LEVEL 18 , JL. CILANDAK BARAT RT.0 RW.0 KEL.CILANDAK BARAT KEC. CILANDAK KOTA/KAB.JAKARTA SELATAN DKI JAKARTA 12430</t>
  </si>
  <si>
    <t>0001912.4.10.02.2024</t>
  </si>
  <si>
    <t>0001913.4.10.02.2024</t>
  </si>
  <si>
    <t>0001994.4.10.02.2024</t>
  </si>
  <si>
    <t>FRESENIUS KABI INDONESIA</t>
  </si>
  <si>
    <t>GEDUNG MENARA BIDAKARA 1 LT. 19 JL. JEND. GATOT SUBROTO KAV. 71-73, MENTENG DALAM TEBET - JAKARTA SELATAN 12870</t>
  </si>
  <si>
    <t>0001991.4.10.02.2024</t>
  </si>
  <si>
    <t>BORWITA INDAH</t>
  </si>
  <si>
    <t>GEDUNG AIA CENTRAL LT 31 JL JENDERAL SUDIRMAN NO 48A RT 005 RW 004 KARET SEMANGGI SETIABUDI JAKARTA SELATAN DKI JAKARTA</t>
  </si>
  <si>
    <t>0001982.4.10.02.2024</t>
  </si>
  <si>
    <t>BORWITA CITRA PRIMA</t>
  </si>
  <si>
    <t>Jl. Raya Taman No.48 A, Taman, Kec. Taman, Kabupaten Sidoarjo, Jawa Timur 61257</t>
  </si>
  <si>
    <t>0001983.4.10.02.2024</t>
  </si>
  <si>
    <t>0002077.4.10.03.2024</t>
  </si>
  <si>
    <t>PT ALSOK BASS INDONESIA SECORITY SERVICES</t>
  </si>
  <si>
    <t>PT ALSOK BASS INDONESIA SECURITY SERVICES JL ASIA AFRIKA NO 8 SENTRAL SENAYAN II LANTAI 22 RT 000 RW 000 GELORA, TANAH ABANG, JAKARTA PUSAT, DKI JAKARTA 10270 INDONESIA</t>
  </si>
  <si>
    <t>0002006.4.10.02.2024</t>
  </si>
  <si>
    <t>0002007.4.10.02.2024</t>
  </si>
  <si>
    <t>0002003.4.10.02.2024</t>
  </si>
  <si>
    <t xml:space="preserve">Jl. Raya Taman No.48a RT 005 RW 001 Taman - Sidoarjo - Jawa Timur </t>
  </si>
  <si>
    <t>0002004.4.10.02.2024</t>
  </si>
  <si>
    <t>0002005.4.10.02.2024</t>
  </si>
  <si>
    <t>0002090.4.10.03.2024</t>
  </si>
  <si>
    <t>0002088.4.10.03.2024</t>
  </si>
  <si>
    <t>0002101.4.10.03.2024</t>
  </si>
  <si>
    <t>0002058.4.38.03.2024</t>
  </si>
  <si>
    <t>PT INDAH BERKAH BERSAUDARA</t>
  </si>
  <si>
    <t>Jl. Margonda Raya No 265, RT 001 / 012, Kemiri Muka, Beji, Depok Jawa Barat</t>
  </si>
  <si>
    <r>
      <rPr>
        <b/>
        <sz val="11"/>
        <color rgb="FFFF0000"/>
        <rFont val="Calibri"/>
        <family val="2"/>
        <scheme val="minor"/>
      </rPr>
      <t>20240328</t>
    </r>
    <r>
      <rPr>
        <b/>
        <sz val="11"/>
        <color rgb="FF0000FF"/>
        <rFont val="Calibri"/>
        <family val="2"/>
        <scheme val="minor"/>
      </rPr>
      <t>THU</t>
    </r>
  </si>
  <si>
    <t>Cleansing NPWP</t>
  </si>
  <si>
    <t>select x.*, y.*</t>
  </si>
  <si>
    <t>select '0002002/4/01/02/2024' AGREEMENT_NO, 'ANDALAN DUA SATU EKSPRES' NPWP_NAME_OLD, 'PT. ANDALAN DUA SATU EKSPRES' NPWP_NAME_NEW union all</t>
  </si>
  <si>
    <t>... &lt;generated from excel file&gt; ...</t>
  </si>
  <si>
    <t>select '0001897/4/10/02/2024' AGREEMENT_NO, 'TIRTA INVESTAMA' NPWP_NAME_OLD, 'PT. TIRTA INVESTAMA' NPWP_NAME_NEW</t>
  </si>
  <si>
    <t>left join</t>
  </si>
  <si>
    <t>select a.AGREEMENT_NO, a.NPWP_NAME</t>
  </si>
  <si>
    <r>
      <t xml:space="preserve">from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AGREEMENT_ASSET</t>
    </r>
    <r>
      <rPr>
        <sz val="11"/>
        <color theme="1"/>
        <rFont val="Consolas"/>
        <family val="3"/>
      </rPr>
      <t xml:space="preserve"> a</t>
    </r>
  </si>
  <si>
    <t>) y</t>
  </si>
  <si>
    <t>on replace(x.AGREEMENT_NO, '/', '.') = y.AGREEMENT_NO</t>
  </si>
  <si>
    <t>--and x.NPWP_NAME_OLD = y.NPWP_NAME</t>
  </si>
  <si>
    <t>order by x.AGREEMENT_NO;</t>
  </si>
  <si>
    <r>
      <rPr>
        <b/>
        <sz val="11"/>
        <color rgb="FFFF0000"/>
        <rFont val="Calibri"/>
        <family val="2"/>
        <scheme val="minor"/>
      </rPr>
      <t>20240402</t>
    </r>
    <r>
      <rPr>
        <b/>
        <sz val="11"/>
        <color rgb="FF0000FF"/>
        <rFont val="Calibri"/>
        <family val="2"/>
        <scheme val="minor"/>
      </rPr>
      <t>TUE</t>
    </r>
  </si>
  <si>
    <r>
      <t xml:space="preserve">client ID = </t>
    </r>
    <r>
      <rPr>
        <b/>
        <sz val="11"/>
        <color theme="1"/>
        <rFont val="Calibri"/>
        <family val="2"/>
        <scheme val="minor"/>
      </rPr>
      <t>795860</t>
    </r>
  </si>
  <si>
    <r>
      <t xml:space="preserve">client_name = </t>
    </r>
    <r>
      <rPr>
        <b/>
        <sz val="11"/>
        <color theme="1"/>
        <rFont val="Calibri"/>
        <family val="2"/>
        <scheme val="minor"/>
      </rPr>
      <t>NABTESCO CORPORATION</t>
    </r>
  </si>
  <si>
    <t>CLIENT_ID</t>
  </si>
  <si>
    <t>CLIENT_NAME</t>
  </si>
  <si>
    <t>795860</t>
  </si>
  <si>
    <t>NABTESCO CORPORATION</t>
  </si>
  <si>
    <t>a.*,</t>
  </si>
  <si>
    <t>b.AGREEMENT_NO,</t>
  </si>
  <si>
    <t>b.CLIENT_ID,</t>
  </si>
  <si>
    <t>b.CLIENT_NAME [CLIENT_NAME_OLD],</t>
  </si>
  <si>
    <t>b.MOD_DATE, b.MOD_BY, b.MOD_IP_ADDRESS</t>
  </si>
  <si>
    <t>) a</t>
  </si>
  <si>
    <r>
      <t xml:space="preserve">left join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AGREEMENT_MAIN</t>
    </r>
    <r>
      <rPr>
        <sz val="11"/>
        <color theme="1"/>
        <rFont val="Consolas"/>
        <family val="3"/>
      </rPr>
      <t xml:space="preserve"> b</t>
    </r>
  </si>
  <si>
    <t>on a.CLIENT_ID = b.CLIENT_ID</t>
  </si>
  <si>
    <r>
      <t xml:space="preserve">where a.CLIENT_NAME_NEW </t>
    </r>
    <r>
      <rPr>
        <b/>
        <sz val="11"/>
        <color rgb="FFFF0000"/>
        <rFont val="Consolas"/>
        <family val="3"/>
      </rPr>
      <t>&lt;&gt;</t>
    </r>
    <r>
      <rPr>
        <sz val="11"/>
        <color theme="1"/>
        <rFont val="Consolas"/>
        <family val="3"/>
      </rPr>
      <t xml:space="preserve"> b.CLIENT_NAME;</t>
    </r>
  </si>
  <si>
    <t>CLIENT_NAME_NEW</t>
  </si>
  <si>
    <t>CLIENT_NAME_OLD</t>
  </si>
  <si>
    <t>0001074.4.01.06.2022</t>
  </si>
  <si>
    <t>NABTESCO CORPORATION. OTHERS</t>
  </si>
  <si>
    <t>2023/11/03  22:23:34</t>
  </si>
  <si>
    <t>0001116.4.01.08.2022</t>
  </si>
  <si>
    <t>0001227.4.01.01.2023</t>
  </si>
  <si>
    <t>PT. NABTESCO CORPORATION. OTHERS</t>
  </si>
  <si>
    <r>
      <t xml:space="preserve">where a.CLIENT_NAME_NEW </t>
    </r>
    <r>
      <rPr>
        <sz val="11"/>
        <color rgb="FFFF0000"/>
        <rFont val="Consolas"/>
        <family val="3"/>
      </rPr>
      <t>=</t>
    </r>
    <r>
      <rPr>
        <sz val="11"/>
        <color theme="1"/>
        <rFont val="Consolas"/>
        <family val="3"/>
      </rPr>
      <t xml:space="preserve"> b.CLIENT_NAME;</t>
    </r>
  </si>
  <si>
    <r>
      <rPr>
        <b/>
        <sz val="11"/>
        <color rgb="FFFF0000"/>
        <rFont val="Calibri"/>
        <family val="2"/>
        <scheme val="minor"/>
      </rPr>
      <t>20240403</t>
    </r>
    <r>
      <rPr>
        <b/>
        <sz val="11"/>
        <color rgb="FF0000FF"/>
        <rFont val="Calibri"/>
        <family val="2"/>
        <scheme val="minor"/>
      </rPr>
      <t>WED</t>
    </r>
  </si>
  <si>
    <t>https://365dipostar-my.sharepoint.com/:x:/g/personal/himawan_surozi_dipostar_com/EdgLbdfeWN1FiB455QDg464BBJeGU32wlG3JwwTuwp4-OA?rtime=BucyaH5T3Eg</t>
  </si>
  <si>
    <t>NPWP_NO</t>
  </si>
  <si>
    <t>11309598441000</t>
  </si>
  <si>
    <t>PT. AGRONESIA</t>
  </si>
  <si>
    <t>JL ACEH, CIHAPIT, BANDUNG WETAN, KOTA BANDUNG, JAWA BARAT, 40114</t>
  </si>
  <si>
    <t>13040100000000</t>
  </si>
  <si>
    <t>PT. DATASCRIP</t>
  </si>
  <si>
    <t>JALAN SELAPARANG B-15 KAV.9 GUNUNG SAHARI SELATAN, KEMAYORAN.</t>
  </si>
  <si>
    <t>13260856038000</t>
  </si>
  <si>
    <t>PT. CIOMAS ADISATWA</t>
  </si>
  <si>
    <t>JL. MT. HARYONO KAV. 16 WISMA MILLENIA LT. 7 RT. 010/05 TEBET JAKARTA SELATAN</t>
  </si>
  <si>
    <t>31.348.702.7-432.000</t>
  </si>
  <si>
    <t>PT. CV DAFITAMA PUTKARINDO</t>
  </si>
  <si>
    <t>KP. RAWA BOGO  RT.002 RW.003 JATI MEKAR, JATIASIH, BEKASI, JAWA BARAT 17422 INDONESIA</t>
  </si>
  <si>
    <t>313675886451000</t>
  </si>
  <si>
    <t>PT. CASA VERDE INDONESIA</t>
  </si>
  <si>
    <t>KAW INDUSTRI ABC-KP HAUAN RT002/RW003 TOBAT-BALARAJA TANGERANG</t>
  </si>
  <si>
    <t>406972000000000</t>
  </si>
  <si>
    <t>PT. CIPTA MUDA SUKSES</t>
  </si>
  <si>
    <t>JL. AHMAD ADNAWIJAYA KAV. IPB BLOK A 37/38 TANAH BARU, BOGOR UTARA KOTA BOGOR JAWA BARAT</t>
  </si>
  <si>
    <t>601016000000000</t>
  </si>
  <si>
    <t>PT. GEMILANG ABADI SASHANA</t>
  </si>
  <si>
    <t>Jl. Raden Inten II no 150 C Duren Sawit, Jakarta Timur</t>
  </si>
  <si>
    <t>629806000000000</t>
  </si>
  <si>
    <t xml:space="preserve">PT. ENVIO MITRA PERSADA </t>
  </si>
  <si>
    <t>Envio Mitra Persada, CIPUTRA INTERNATIONAL TOKOPEDIA CARE TOWER LAN, RAWA BUAYA, CENGKARENG KOTA ADM. JAKARTA BARAT</t>
  </si>
  <si>
    <t>665320404731000</t>
  </si>
  <si>
    <t>PT. BORNEO ARTA MANDIRI</t>
  </si>
  <si>
    <t>JL. YUDISTIRA RAYA BUMI PEMURUS PERMAI NO 59 RT.021 RW.003 KEL.PEMURUS DALAM KEC.BANJARMASIN SELATAN KOTA/KAB.BANJARMASIN KALIMANTAN SELATAN 70248</t>
  </si>
  <si>
    <t>763434000000000</t>
  </si>
  <si>
    <t>PT. EKA SATYA PUSPITA</t>
  </si>
  <si>
    <t>RUKO AZORES BLOK B17A NO.27 PORIS PLAWAD INDAH CIPONDOH</t>
  </si>
  <si>
    <t>--trim(replace(replace(replace(x.NPWP_NAME, 'PT', ''), 'CV', ''), '.', '')) as NPWP_NAME_X,</t>
  </si>
  <si>
    <t>--trim(replace(replace(replace(y.NPWP_NAME, 'PT', ''), 'CV', ''), '.', '')) as NPWP_NAME_Y,</t>
  </si>
  <si>
    <t>--ascii(trim((replace(replace(replace(x.NPWP_NAME, 'PT', ''), 'CV', ''), '.', '')),</t>
  </si>
  <si>
    <t>x.*,</t>
  </si>
  <si>
    <t>y.*</t>
  </si>
  <si>
    <t>replace(a.AGREEMENT_NO, '.', '/') as AGREEMENT_NO,</t>
  </si>
  <si>
    <t>a.ASSET_NO,</t>
  </si>
  <si>
    <t>replace(replace(replace(replace(a.BILLING_TO_NPWP, '.', ''), '-', ''), '/', ''), ' ', '') as BILLING_TO_NPWP,</t>
  </si>
  <si>
    <t>a.NPWP_ADDRESS,</t>
  </si>
  <si>
    <t>a.MOD_BY,</t>
  </si>
  <si>
    <t>a.MOD_DATE</t>
  </si>
  <si>
    <t>on x.NPWP_NO = y.BILLING_TO_NPWP</t>
  </si>
  <si>
    <t>or trim(replace(replace(replace(x.NPWP_NAME, 'PT', ''), 'CV', ''), '.', '')) = trim(replace(replace(replace(y.NPWP_NAME, 'PT', ''), 'CV', ''), '.', ''))</t>
  </si>
  <si>
    <t>order by y.BILLING_TO_NPWP, y.AGREEMENT_NO, y.ASSET_NO;</t>
  </si>
  <si>
    <t>0001727/4/08/01/2024</t>
  </si>
  <si>
    <t>2008.OPLAA.2312.000443</t>
  </si>
  <si>
    <t>A3908</t>
  </si>
  <si>
    <t>2024-02-29 08:34:22</t>
  </si>
  <si>
    <t>2008.OPLAA.2312.000445</t>
  </si>
  <si>
    <t>2024-03-05 08:57:19</t>
  </si>
  <si>
    <t>2008.OPLAA.2312.000446</t>
  </si>
  <si>
    <t>2024-02-29 13:42:59</t>
  </si>
  <si>
    <t>0001728/4/08/01/2024</t>
  </si>
  <si>
    <t>2008.OPLAA.2312.000447</t>
  </si>
  <si>
    <t>AGRONESIA</t>
  </si>
  <si>
    <t>2024-03-28 09:54:08</t>
  </si>
  <si>
    <t>0001330/4/01/04/2023</t>
  </si>
  <si>
    <t>0001330.4.01.04.2023-1</t>
  </si>
  <si>
    <t>13040100073000</t>
  </si>
  <si>
    <t>JL. SELAPARANG BLOK B 15 KAV. 9 KOMP. KEMAYORAN  RT.00 RW.00 GUNUNG SAHARI SELATAN, KEMAYORAN, JAKARTA PUSAT, DKI JAKARTA 10610 INDONESIA</t>
  </si>
  <si>
    <t>2023-11-03 22:23:37</t>
  </si>
  <si>
    <t>0001346/4/01/05/2023</t>
  </si>
  <si>
    <t>0001346.4.01.05.2023-1</t>
  </si>
  <si>
    <t>2024-02-27 14:11:00</t>
  </si>
  <si>
    <t>0001404/4/01/06/2023</t>
  </si>
  <si>
    <t>0001404.4.01.06.2023-1</t>
  </si>
  <si>
    <t>0001433/4/01/07/2023</t>
  </si>
  <si>
    <t>0001433.4.01.07.2023-1</t>
  </si>
  <si>
    <t>2024-02-27 13:28:08</t>
  </si>
  <si>
    <t>0001434/4/01/07/2023</t>
  </si>
  <si>
    <t>0001434.4.01.07.2023-1</t>
  </si>
  <si>
    <t>0001445/4/01/08/2023</t>
  </si>
  <si>
    <t>0001445.4.01.08.2023-1</t>
  </si>
  <si>
    <t>0001520/4/01/10/2023</t>
  </si>
  <si>
    <t>2001.OPLAA.2311.000280</t>
  </si>
  <si>
    <t>JALAN SELAPARANG B-15 KAV 9 . GUNUNG SAHARI SELATAN . KEMAYORAN. JAKARTA</t>
  </si>
  <si>
    <t>2024-02-23 18:26:08</t>
  </si>
  <si>
    <t>0001523/4/01/10/2023</t>
  </si>
  <si>
    <t>2001.OPLAA.2311.000332</t>
  </si>
  <si>
    <t>JALAN SELAPARANG B-15 KAV. 9 GUNUNG SAHARI SELATAN, KEMAYORAN</t>
  </si>
  <si>
    <t>2024-02-22 13:13:47</t>
  </si>
  <si>
    <t>0001541/4/01/10/2023</t>
  </si>
  <si>
    <t>2001.OPLAA.2311.000317</t>
  </si>
  <si>
    <t>2024-03-19 08:49:25</t>
  </si>
  <si>
    <t>2001.OPLAA.2311.000320</t>
  </si>
  <si>
    <t>2024-03-19 08:52:06</t>
  </si>
  <si>
    <t>2001.OPLAA.2311.000321</t>
  </si>
  <si>
    <t>2024-03-19 08:50:46</t>
  </si>
  <si>
    <t>0001667/4/08/12/2023</t>
  </si>
  <si>
    <t>2008.OPLAA.2312.000115</t>
  </si>
  <si>
    <t>2024-03-19 08:48:05</t>
  </si>
  <si>
    <t>0001947/4/08/02/2024</t>
  </si>
  <si>
    <t>2008.OPLAA.2401.000420</t>
  </si>
  <si>
    <t>DATASCRIP</t>
  </si>
  <si>
    <t>2024-03-28 16:29:17</t>
  </si>
  <si>
    <t>2008.OPLAA.2401.000421</t>
  </si>
  <si>
    <t>0002106/4/08/03/2024</t>
  </si>
  <si>
    <t>2008.OPLAA.2403.000056</t>
  </si>
  <si>
    <t>2024-03-28 16:05:58</t>
  </si>
  <si>
    <t>0001956/4/10/02/2024</t>
  </si>
  <si>
    <t>2010.OPLAA.2401.000311</t>
  </si>
  <si>
    <t>JL. MT. HARYONO KV. 16 WISMA MILLENIA LT. 7 RT. 010/05 TEBET JAKARTA SELATAN</t>
  </si>
  <si>
    <t>2024-03-19 14:07:28</t>
  </si>
  <si>
    <t>0002038/4/10/03/2024</t>
  </si>
  <si>
    <t>2010.OPLAA.2402.000185</t>
  </si>
  <si>
    <t>CIOMAS ADISATWA</t>
  </si>
  <si>
    <t>2024-03-14 17:03:49</t>
  </si>
  <si>
    <t>KP. RAWA BOGO RT.002 RW.003 JATI MEKAR, JATIASIH, BEKASI, JAWA BARAT 17422 INDONESIA</t>
  </si>
  <si>
    <t>0000780/4/01/06/2021</t>
  </si>
  <si>
    <t>0000780.4.01.06.2021-1</t>
  </si>
  <si>
    <t>313487027432000</t>
  </si>
  <si>
    <t>CV DAFITAMA PUTKARINDO</t>
  </si>
  <si>
    <t>0000869/4/01/10/2021</t>
  </si>
  <si>
    <t>0000869.4.01.10.2021-1</t>
  </si>
  <si>
    <t>0000869.4.01.10.2021-2</t>
  </si>
  <si>
    <t>0000869.4.01.10.2021-3</t>
  </si>
  <si>
    <t>0000869.4.01.10.2021-4</t>
  </si>
  <si>
    <t>0002070/4/08/03/2024</t>
  </si>
  <si>
    <t>2008.OPLAA.2403.000002</t>
  </si>
  <si>
    <t>CASA VERDE INDONESIA</t>
  </si>
  <si>
    <t>2024-03-25 16:47:46</t>
  </si>
  <si>
    <t>0002067/4/01/03/2024</t>
  </si>
  <si>
    <t>2001.OPLAA.2402.000207</t>
  </si>
  <si>
    <t>406972158404000</t>
  </si>
  <si>
    <t>CIPTA MUDA SUKSES</t>
  </si>
  <si>
    <t>2024-03-25 15:58:48</t>
  </si>
  <si>
    <t>2001.OPLAA.2403.000071</t>
  </si>
  <si>
    <t>2001.OPLAA.2403.000072</t>
  </si>
  <si>
    <t>0001925/4/38/02/2024</t>
  </si>
  <si>
    <t>2038.OPLAA.2402.000004</t>
  </si>
  <si>
    <t>601015514008000</t>
  </si>
  <si>
    <t>2024-04-03 10:35:35</t>
  </si>
  <si>
    <t>2038.OPLAA.2402.000005</t>
  </si>
  <si>
    <t>2038.OPLAA.2402.000006</t>
  </si>
  <si>
    <t>2038.OPLAA.2402.000007</t>
  </si>
  <si>
    <t>PT. ENVIO MITRA PERSADA</t>
  </si>
  <si>
    <t>0001791/4/38/01/2024</t>
  </si>
  <si>
    <t>2038.OPLAA.2401.000051</t>
  </si>
  <si>
    <t>629805763034000</t>
  </si>
  <si>
    <t>ciputra international tokopedia care tower lan, rawa buaya, cengkareng, jakarta barat</t>
  </si>
  <si>
    <t>2024-02-26 08:44:08</t>
  </si>
  <si>
    <t>2038.OPLAA.2401.000052</t>
  </si>
  <si>
    <t>PT Envio Mitra Persada, ciputra international tokopedia care tower lan, rawa buaya, cengkareng, jakarta barat</t>
  </si>
  <si>
    <t>2038.OPLAA.2401.000053</t>
  </si>
  <si>
    <t>2038.OPLAA.2401.000054</t>
  </si>
  <si>
    <t>2038.OPLAA.2401.000056</t>
  </si>
  <si>
    <t>0001957/4/38/02/2024</t>
  </si>
  <si>
    <t>2038.OPLAA.2401.000071</t>
  </si>
  <si>
    <t>ENVIO MITRA PERSADA</t>
  </si>
  <si>
    <t>Ciputra International Tokopedia Care Tower Lan Rawa Buaya, Cengkareng, Kota administrasi Jakarta Barat</t>
  </si>
  <si>
    <t>2024-03-26 09:49:08</t>
  </si>
  <si>
    <t>2038.OPLAA.2401.000085</t>
  </si>
  <si>
    <t>0002045/4/38/03/2024</t>
  </si>
  <si>
    <t>2038.OPLAA.2402.000085</t>
  </si>
  <si>
    <t xml:space="preserve">ENVIO MITRA PERSADA </t>
  </si>
  <si>
    <t>2024-03-19 14:56:40</t>
  </si>
  <si>
    <t>0000828/4/08/11/2022</t>
  </si>
  <si>
    <t>0000828.4.08.11.2022-1</t>
  </si>
  <si>
    <t>BORNEO ARTA MANDIRI. PT</t>
  </si>
  <si>
    <t>Ari Wibowo</t>
  </si>
  <si>
    <t>2023-12-28 00:00:00</t>
  </si>
  <si>
    <t>0000829/4/08/11/2022</t>
  </si>
  <si>
    <t>0000829.4.08.11.2022-1</t>
  </si>
  <si>
    <t>0000830/4/08/11/2022</t>
  </si>
  <si>
    <t>0000830.4.08.11.2022-1</t>
  </si>
  <si>
    <t>2024-01-29 09:19:08</t>
  </si>
  <si>
    <t>0000876/4/08/12/2022</t>
  </si>
  <si>
    <t>0000876.4.08.12.2022-1</t>
  </si>
  <si>
    <t>2024-01-24 16:18:49</t>
  </si>
  <si>
    <t>0000879/4/08/11/2022</t>
  </si>
  <si>
    <t>0000879.4.08.11.2022-1</t>
  </si>
  <si>
    <t>0000880/4/08/11/2022</t>
  </si>
  <si>
    <t>0000880.4.08.11.2022-1</t>
  </si>
  <si>
    <t>0000883/4/08/12/2022</t>
  </si>
  <si>
    <t>0000883.4.08.12.2022-1</t>
  </si>
  <si>
    <t>0000910/4/08/01/2023</t>
  </si>
  <si>
    <t>0000910.4.08.01.2023-1</t>
  </si>
  <si>
    <t>0000910.4.08.01.2023-2</t>
  </si>
  <si>
    <t>0000910.4.08.01.2023-3</t>
  </si>
  <si>
    <t>0000910.4.08.01.2023-4</t>
  </si>
  <si>
    <t>0000910.4.08.01.2023-5</t>
  </si>
  <si>
    <t>0000910.4.08.01.2023-6</t>
  </si>
  <si>
    <t>0000910.4.08.01.2023-7</t>
  </si>
  <si>
    <t>0000911/4/08/01/2023</t>
  </si>
  <si>
    <t>0000911.4.08.01.2023-1</t>
  </si>
  <si>
    <t>0000912/4/08/01/2023</t>
  </si>
  <si>
    <t>0000912.4.08.01.2023-1</t>
  </si>
  <si>
    <t>0000912.4.08.01.2023-2</t>
  </si>
  <si>
    <t>0001145/4/01/09/2022</t>
  </si>
  <si>
    <t>0001145.4.01.09.2022-1</t>
  </si>
  <si>
    <t>0001145.4.01.09.2022-2</t>
  </si>
  <si>
    <t>0001997/4/10/02/2024</t>
  </si>
  <si>
    <t>2010.OPLAA.2402.000219</t>
  </si>
  <si>
    <t>763433596416000</t>
  </si>
  <si>
    <t>EKA SATYA PUSPITA</t>
  </si>
  <si>
    <t>2024-03-14 17:00:29</t>
  </si>
  <si>
    <t>0002029/4/10/03/2024</t>
  </si>
  <si>
    <t>2010.OPLAA.2402.000333</t>
  </si>
  <si>
    <t>2024-04-03 10:35:12</t>
  </si>
  <si>
    <r>
      <t>#</t>
    </r>
    <r>
      <rPr>
        <b/>
        <sz val="11"/>
        <color theme="1"/>
        <rFont val="Calibri"/>
        <family val="2"/>
        <scheme val="minor"/>
      </rPr>
      <t>3091</t>
    </r>
  </si>
  <si>
    <t>mohon data NPWP disesuaikan dgn data yg diinput marketing, karena sekarang datanya tidak sesuai.</t>
  </si>
  <si>
    <r>
      <t xml:space="preserve">Nama Client </t>
    </r>
    <r>
      <rPr>
        <b/>
        <sz val="11"/>
        <color theme="1"/>
        <rFont val="Calibri"/>
        <family val="2"/>
        <scheme val="minor"/>
      </rPr>
      <t>ARTHA MAS GRAHA ANDALAN</t>
    </r>
    <r>
      <rPr>
        <sz val="11"/>
        <color theme="1"/>
        <rFont val="Calibri"/>
        <family val="2"/>
        <scheme val="minor"/>
      </rPr>
      <t xml:space="preserve"> sedangkan nama NPWP </t>
    </r>
    <r>
      <rPr>
        <b/>
        <sz val="11"/>
        <color theme="1"/>
        <rFont val="Calibri"/>
        <family val="2"/>
        <scheme val="minor"/>
      </rPr>
      <t>PT. ARTHA BERLIAN BLAMBANGAN</t>
    </r>
    <r>
      <rPr>
        <sz val="11"/>
        <color theme="1"/>
        <rFont val="Calibri"/>
        <family val="2"/>
        <scheme val="minor"/>
      </rPr>
      <t>.</t>
    </r>
  </si>
  <si>
    <r>
      <t xml:space="preserve">Mohon dapat dicek juga untuk data ini modified terakhir oleh user siapa dan kapan. agreement </t>
    </r>
    <r>
      <rPr>
        <b/>
        <sz val="11"/>
        <color theme="1"/>
        <rFont val="Calibri"/>
        <family val="2"/>
        <scheme val="minor"/>
      </rPr>
      <t>0000040/4/01/11/2023</t>
    </r>
    <r>
      <rPr>
        <sz val="11"/>
        <color theme="1"/>
        <rFont val="Calibri"/>
        <family val="2"/>
        <scheme val="minor"/>
      </rPr>
      <t xml:space="preserve"> terimakasih</t>
    </r>
  </si>
  <si>
    <t>0000040/4/01/11/2023</t>
  </si>
  <si>
    <t>ARTHA MAS GRAHA ANDALAN</t>
  </si>
  <si>
    <t>PT. ARTHA BERLIAN BLAMBANGAN</t>
  </si>
  <si>
    <t>NPWP_NAME = 'ARTHA MAS GRAHA ANDALAN',</t>
  </si>
  <si>
    <t>MOD_BY = 'Aryo Budi D.P.',</t>
  </si>
  <si>
    <t>a.CRE_BY, a.CRE_DATE,</t>
  </si>
  <si>
    <t>MOD_DATE = getdate()</t>
  </si>
  <si>
    <t>a.MOD_BY, a.MOD_DATE</t>
  </si>
  <si>
    <t>where AGREEMENT_NO = replace('0000040/4/01/11/2023', '/', '.');</t>
  </si>
  <si>
    <t>where a.AGREEMENT_NO = replace('0000040/4/01/11/2023', '/', '.');</t>
  </si>
  <si>
    <t>BEFORE</t>
  </si>
  <si>
    <t>BILLING_TO_NPWP = '31338871241300',</t>
  </si>
  <si>
    <t>NPWP_NAME = 'PT. ARTHA MAS GRAHA ANDALAN',</t>
  </si>
  <si>
    <r>
      <t>#</t>
    </r>
    <r>
      <rPr>
        <b/>
        <sz val="11"/>
        <color theme="1"/>
        <rFont val="Calibri"/>
        <family val="2"/>
        <scheme val="minor"/>
      </rPr>
      <t>2879</t>
    </r>
  </si>
  <si>
    <r>
      <rPr>
        <b/>
        <sz val="11"/>
        <color rgb="FFFF0000"/>
        <rFont val="Calibri"/>
        <family val="2"/>
        <scheme val="minor"/>
      </rPr>
      <t>20240315</t>
    </r>
    <r>
      <rPr>
        <b/>
        <sz val="11"/>
        <color rgb="FF0000FF"/>
        <rFont val="Calibri"/>
        <family val="2"/>
        <scheme val="minor"/>
      </rPr>
      <t>FRI</t>
    </r>
  </si>
  <si>
    <r>
      <rPr>
        <b/>
        <sz val="11"/>
        <color rgb="FFFF0000"/>
        <rFont val="Calibri"/>
        <family val="2"/>
        <scheme val="minor"/>
      </rPr>
      <t>20240318</t>
    </r>
    <r>
      <rPr>
        <b/>
        <sz val="11"/>
        <color rgb="FF0000FF"/>
        <rFont val="Calibri"/>
        <family val="2"/>
        <scheme val="minor"/>
      </rPr>
      <t>MON</t>
    </r>
  </si>
  <si>
    <r>
      <rPr>
        <b/>
        <sz val="11"/>
        <color rgb="FFFF0000"/>
        <rFont val="Calibri"/>
        <family val="2"/>
        <scheme val="minor"/>
      </rPr>
      <t>20240405</t>
    </r>
    <r>
      <rPr>
        <b/>
        <sz val="11"/>
        <color rgb="FF0000FF"/>
        <rFont val="Calibri"/>
        <family val="2"/>
        <scheme val="minor"/>
      </rPr>
      <t>FRI</t>
    </r>
  </si>
  <si>
    <r>
      <rPr>
        <b/>
        <sz val="11"/>
        <color rgb="FFFF0000"/>
        <rFont val="Calibri"/>
        <family val="2"/>
        <scheme val="minor"/>
      </rPr>
      <t>20240314</t>
    </r>
    <r>
      <rPr>
        <b/>
        <sz val="11"/>
        <color rgb="FF0000FF"/>
        <rFont val="Calibri"/>
        <family val="2"/>
        <scheme val="minor"/>
      </rPr>
      <t>THU</t>
    </r>
  </si>
  <si>
    <r>
      <t>#</t>
    </r>
    <r>
      <rPr>
        <b/>
        <sz val="11"/>
        <color theme="1"/>
        <rFont val="Calibri"/>
        <family val="2"/>
        <scheme val="minor"/>
      </rPr>
      <t>3104</t>
    </r>
  </si>
  <si>
    <r>
      <t xml:space="preserve">Mohon bantuannya untuk dilakukan perbaikan pada APLIKASI </t>
    </r>
    <r>
      <rPr>
        <b/>
        <sz val="11"/>
        <color theme="1"/>
        <rFont val="Calibri"/>
        <family val="2"/>
        <scheme val="minor"/>
      </rPr>
      <t>0001316/4/10/03/2024</t>
    </r>
    <r>
      <rPr>
        <sz val="11"/>
        <color theme="1"/>
        <rFont val="Calibri"/>
        <family val="2"/>
        <scheme val="minor"/>
      </rPr>
      <t xml:space="preserve">, karena salah input nama dan nomor NPWP. Mohon data diubah menjadi </t>
    </r>
  </si>
  <si>
    <t xml:space="preserve">PT. KINARYA ALIHDAYA MANDIRI </t>
  </si>
  <si>
    <t>315109926061000</t>
  </si>
  <si>
    <t>alamat : GEDUNG KISEL HUB, JL TB SIMATUPANG NO 4 KELURAHAN CILANDAK BARAT KECAMATAN CILANDAK KOTA JAKARTA SELATAN</t>
  </si>
  <si>
    <r>
      <t xml:space="preserve">mohon diubah juga NPWP atas agreement </t>
    </r>
    <r>
      <rPr>
        <b/>
        <sz val="11"/>
        <color theme="1"/>
        <rFont val="Calibri"/>
        <family val="2"/>
        <scheme val="minor"/>
      </rPr>
      <t>0001901/4/10/02/2024</t>
    </r>
    <r>
      <rPr>
        <sz val="11"/>
        <color theme="1"/>
        <rFont val="Calibri"/>
        <family val="2"/>
        <scheme val="minor"/>
      </rPr>
      <t xml:space="preserve"> menjadi</t>
    </r>
  </si>
  <si>
    <t>PT. AQUA GOLDEN MISSISSIPPI</t>
  </si>
  <si>
    <t>10019222092000</t>
  </si>
  <si>
    <t>GEDUNG RDTX PLACE LT 5-9 JL PROF DR.SATRIO KAV 3, KARET KUNINGAN, SETIABUDI, KOTA ADM.JAKARTA SELATAN, DKI JAKARTA</t>
  </si>
  <si>
    <t>0001316/4/10/03/2024</t>
  </si>
  <si>
    <t>PT. KINARYA ALIHDAYA MANDIRI</t>
  </si>
  <si>
    <t>GEDUNG KISEL HUB, JL TB SIMATUPANG NO 4 KELURAHAN CILANDAK BARAT KECAMATAN CILANDAK KOTA JAKARTA SELATAN</t>
  </si>
  <si>
    <t>0001901/4/10/02/2024</t>
  </si>
  <si>
    <t>replace(a.APPLICATION_NO, '.', '/') as APPLICATION_NO,</t>
  </si>
  <si>
    <t>b.BILLING_TO_NPWP, b.NPWP_NAME, b.NPWP_ADDRESS,</t>
  </si>
  <si>
    <t>b.MOD_BY, b.MOD_DATE</t>
  </si>
  <si>
    <t>from IFINOPL.dbo.AGREEMENT_MAIN a</t>
  </si>
  <si>
    <t>join IFINOPL.dbo.AGREEMENT_ASSET b</t>
  </si>
  <si>
    <t>where a.APPLICATION_NO in (</t>
  </si>
  <si>
    <t>replace('0001316/4/10/03/2024', '/', '.'),</t>
  </si>
  <si>
    <t>replace('0001901/4/10/02/2024', '/', '.')</t>
  </si>
  <si>
    <t>)</t>
  </si>
  <si>
    <t>or a.AGREEMENT_NO in (</t>
  </si>
  <si>
    <t>replace('0001901/4/10/02/2024', '/', '.'),</t>
  </si>
  <si>
    <t>replace('0002180/4/10/04/2024', '/', '.')</t>
  </si>
  <si>
    <t>or replace(replace(trim(b.BILLING_TO_NPWP), '-', ''), '.', '') like '%315109926061000%'</t>
  </si>
  <si>
    <t>or replace(replace(trim(b.BILLING_TO_NPWP), '-', ''), '.', '') like '%10019222092000%'</t>
  </si>
  <si>
    <t>or b.NPWP_NAME like '%KINARYA ALIHDAYA MANDIRI%'</t>
  </si>
  <si>
    <t>or b.NPWP_NAME like '%AQUA GOLDEN MISSISSIPPI%'</t>
  </si>
  <si>
    <t>order by b.BILLING_TO_NPWP, a.AGREEMENT_NO, b.ASSET_NO;</t>
  </si>
  <si>
    <t>0000987/4/10/02/2024</t>
  </si>
  <si>
    <t>0002017/4/10/02/2024</t>
  </si>
  <si>
    <t>2010.OPLAA.2402.000282</t>
  </si>
  <si>
    <t>01.001.922.2-092.000</t>
  </si>
  <si>
    <t>RDTX Place Lantai 5 - 9, Jl. Prof. DR. Satrio No.Kav.3, Karet Kuningan, Kecamatan Setiabudi, Daerah Khusus Ibukota Jakarta 12940</t>
  </si>
  <si>
    <t>2024-03-13 12:53:47</t>
  </si>
  <si>
    <t>0000795/4/10/01/2024</t>
  </si>
  <si>
    <t>2010.OPLAA.2401.000371</t>
  </si>
  <si>
    <t>01.674.376.7-092.000</t>
  </si>
  <si>
    <t>PT. TIRTA INVESTAMA</t>
  </si>
  <si>
    <t>GEDUNG RDTX PLACE LT 5-9 JL PROF DR.SATRIO KAV 3, KARET KUNINGAN, SETIABUDI, KOTA ADM. JAKARTA SELATAN, DKI JAKARTA, 12940</t>
  </si>
  <si>
    <t>2024-02-27 16:57:48</t>
  </si>
  <si>
    <t>0000180/4/04/02/2023</t>
  </si>
  <si>
    <t>0000172/4/04/02/2023</t>
  </si>
  <si>
    <t>0000172.4.04.02.2023-1</t>
  </si>
  <si>
    <t>31.510.992.6-061.000</t>
  </si>
  <si>
    <t>GEDUNG KISEL HUB, JL TB SIMATUPANG, 4, CILANDAK BARAT, CILANDAK, KOTA ADM. JAKARTA SELATAN, DKI JAKARTA, 12430</t>
  </si>
  <si>
    <t>2023-12-18 11:04:09</t>
  </si>
  <si>
    <t>0000172.4.04.02.2023-2</t>
  </si>
  <si>
    <t>GEDUNG KINARYA SELARAS, JL TB SIMATUPANG, 4 RT.000 RW.000 KEL.CILANDAK BARAT KEC.CILANDAK KOTA/KAB.JAKARTA SELATAN DKI JAKARTA 12430</t>
  </si>
  <si>
    <t>0000172.4.04.02.2023-3</t>
  </si>
  <si>
    <t>0000172.4.04.02.2023-4</t>
  </si>
  <si>
    <t>0000183/4/04/04/2023</t>
  </si>
  <si>
    <t>0000179/4/04/04/2023</t>
  </si>
  <si>
    <t>0000179.4.04.04.2023-1</t>
  </si>
  <si>
    <t>2024-03-26 09:34:28</t>
  </si>
  <si>
    <t>0000179.4.04.04.2023-2</t>
  </si>
  <si>
    <t>2024-03-26 09:35:08</t>
  </si>
  <si>
    <t>0000179.4.04.04.2023-3</t>
  </si>
  <si>
    <t>0000179.4.04.04.2023-4</t>
  </si>
  <si>
    <t>0000179.4.04.04.2023-5</t>
  </si>
  <si>
    <t>from IFINOPL.dbo.APPLICATION_MAIN a</t>
  </si>
  <si>
    <t>join IFINOPL.dbo.APPLICATION_ASSET b</t>
  </si>
  <si>
    <t>on a.APPLICATION_NO = b.APPLICATION_NO</t>
  </si>
  <si>
    <t>where a.APPLICATION_NO = replace('0001316/4/10/03/2024', '/', '.')</t>
  </si>
  <si>
    <t>2010.OPLAA.2403.000275</t>
  </si>
  <si>
    <t>KOPERASI TELEKOMUNIKASI SELULAR KISEL</t>
  </si>
  <si>
    <t>GEDUNG KINARYA SELARAS, JL TB SIMATUPANG NO.4 RT 007 RW 002 KELURAHAN CILANDAK BARAT KECAMATAN CILANDAK KOTA JAKARTA SELATAN</t>
  </si>
  <si>
    <t>A2632</t>
  </si>
  <si>
    <t>2024-04-04 13:21:54</t>
  </si>
  <si>
    <t>2010.OPLAA.2403.000277</t>
  </si>
  <si>
    <t>2010.OPLAA.2403.000278</t>
  </si>
  <si>
    <t>2010.OPLAA.2403.000280</t>
  </si>
  <si>
    <t>2010.OPLAA.2403.000283</t>
  </si>
  <si>
    <t>where a.AGREEMENT_NO = replace('0001901/4/10/02/2024', '/', '.')</t>
  </si>
  <si>
    <t>and a.ASSET_NO = '2010.OPLAA.2401.000371';</t>
  </si>
  <si>
    <t>a.APPLICATION_NO, a.ASSET_NO,</t>
  </si>
  <si>
    <t>where a.APPLICATION_NO = replace('0001316/4/10/03/2024', '/', '.');</t>
  </si>
  <si>
    <t>update IFINOPL.dbo.AGREEMENT_ASSET set BILLING_TO_NPWP = '10019222092000', NPWP_NAME = 'PT. AQUA GOLDEN MISSISSIPPI', NPWP_ADDRESS = 'GEDUNG RDTX PLACE LT 5-9 JL PROF DR.SATRIO KAV 3, KARET KUNINGAN, SETIABUDI, KOTA ADM.JAKARTA SELATAN, DKI JAKARTA' where AGREEMENT_NO = '0001901/4/10/02/2024' and ASSET_NO = '2010.OPLAA.2401.000371';</t>
  </si>
  <si>
    <t>update IFINOPL.dbo.APPLICATION_ASSET set BILLING_TO_NPWP = '315109926061000', NPWP_NAME = 'PT. KINARYA ALIHDAYA MANDIRI', NPWP_ADDRESS = 'GEDUNG KISEL HUB, JL TB SIMATUPANG NO 4 KELURAHAN CILANDAK BARAT KECAMATAN CILANDAK KOTA JAKARTA SELATAN' where APPLICATION_NO = '0001316/4/10/03/2024' and ASSET_NO = '2010.OPLAA.2403.000275';</t>
  </si>
  <si>
    <t>update IFINOPL.dbo.APPLICATION_ASSET set BILLING_TO_NPWP = '315109926061000', NPWP_NAME = 'PT. KINARYA ALIHDAYA MANDIRI', NPWP_ADDRESS = 'GEDUNG KISEL HUB, JL TB SIMATUPANG NO 4 KELURAHAN CILANDAK BARAT KECAMATAN CILANDAK KOTA JAKARTA SELATAN' where APPLICATION_NO = '0001316/4/10/03/2024' and ASSET_NO = '2010.OPLAA.2403.000277';</t>
  </si>
  <si>
    <t>update IFINOPL.dbo.APPLICATION_ASSET set BILLING_TO_NPWP = '315109926061000', NPWP_NAME = 'PT. KINARYA ALIHDAYA MANDIRI', NPWP_ADDRESS = 'GEDUNG KISEL HUB, JL TB SIMATUPANG NO 4 KELURAHAN CILANDAK BARAT KECAMATAN CILANDAK KOTA JAKARTA SELATAN' where APPLICATION_NO = '0001316/4/10/03/2024' and ASSET_NO = '2010.OPLAA.2403.000278';</t>
  </si>
  <si>
    <t>update IFINOPL.dbo.APPLICATION_ASSET set BILLING_TO_NPWP = '315109926061000', NPWP_NAME = 'PT. KINARYA ALIHDAYA MANDIRI', NPWP_ADDRESS = 'GEDUNG KISEL HUB, JL TB SIMATUPANG NO 4 KELURAHAN CILANDAK BARAT KECAMATAN CILANDAK KOTA JAKARTA SELATAN' where APPLICATION_NO = '0001316/4/10/03/2024' and ASSET_NO = '2010.OPLAA.2403.000280';</t>
  </si>
  <si>
    <t>--commnit tran;</t>
  </si>
  <si>
    <r>
      <rPr>
        <b/>
        <sz val="11"/>
        <color rgb="FFFF0000"/>
        <rFont val="Calibri"/>
        <family val="2"/>
        <scheme val="minor"/>
      </rPr>
      <t>20240416</t>
    </r>
    <r>
      <rPr>
        <b/>
        <sz val="11"/>
        <color rgb="FF0000FF"/>
        <rFont val="Calibri"/>
        <family val="2"/>
        <scheme val="minor"/>
      </rPr>
      <t>TUE</t>
    </r>
  </si>
  <si>
    <t>update IFINOPL.dbo.AGREEMENT_ASSET set BILLING_TO_NPWP = '01.001.922.2-092.000', NPWP_NAME = 'PT. AQUA GOLDEN MISSISSIPPI', NPWP_ADDRESS = 'GEDUNG RDTX PLACE LT 5-9 JL PROF DR.SATRIO KAV 3, KARET KUNINGAN, SETIABUDI, KOTA ADM.JAKARTA SELATAN, DKI JAKARTA' where AGREEMENT_NO = replace('0001901/4/10/02/2024', '/', '.') and ASSET_NO = '2010.OPLAA.2401.000371';</t>
  </si>
  <si>
    <t>NPWP</t>
  </si>
  <si>
    <t>select distinct</t>
  </si>
  <si>
    <t>'|' + b.BILLING_TO_NPWP</t>
  </si>
  <si>
    <t>select '0000042/4/03/05/2021' AGREEMENT_NO, '|15397102643002' BILLING_TO_NPWP_OLD, '|015397102643002' BILLING_TO_NPWP_NEW union all</t>
  </si>
  <si>
    <t>select '0000057/4/03/08/2021' AGREEMENT_NO, '|15397102643002' BILLING_TO_NPWP_OLD, '|015397102643002' BILLING_TO_NPWP_NEW union all</t>
  </si>
  <si>
    <t>select '0000113/4/03/01/2022' AGREEMENT_NO, '|01.539.710.2-643.001' BILLING_TO_NPWP_OLD, '|015397102643002' BILLING_TO_NPWP_NEW union all</t>
  </si>
  <si>
    <t>select '0000123/4/03/03/2022' AGREEMENT_NO, '|15397102643002' BILLING_TO_NPWP_OLD, '|015397102643002' BILLING_TO_NPWP_NEW union all</t>
  </si>
  <si>
    <t>select '0000125/4/03/02/2022' AGREEMENT_NO, '|15397102643002' BILLING_TO_NPWP_OLD, '|015397102643002' BILLING_TO_NPWP_NEW union all</t>
  </si>
  <si>
    <t>select '0000127/4/03/02/2022' AGREEMENT_NO, '|15397102643002' BILLING_TO_NPWP_OLD, '|015397102643002' BILLING_TO_NPWP_NEW union all</t>
  </si>
  <si>
    <t>select '0000128/4/03/02/2022' AGREEMENT_NO, '|15397102643002' BILLING_TO_NPWP_OLD, '|015397102643002' BILLING_TO_NPWP_NEW union all</t>
  </si>
  <si>
    <t>select '0000137/4/03/04/2022' AGREEMENT_NO, '|15397102643002' BILLING_TO_NPWP_OLD, '|015397102643002' BILLING_TO_NPWP_NEW union all</t>
  </si>
  <si>
    <t>select '0000141/4/03/06/2022' AGREEMENT_NO, '|15397102643002' BILLING_TO_NPWP_OLD, '|015397102643002' BILLING_TO_NPWP_NEW union all</t>
  </si>
  <si>
    <t>select '0000155/4/03/07/2022' AGREEMENT_NO, '|15397102643002' BILLING_TO_NPWP_OLD, '|015397102643002' BILLING_TO_NPWP_NEW union all</t>
  </si>
  <si>
    <t>select '0000187/4/03/02/2023' AGREEMENT_NO, '|15397102643002' BILLING_TO_NPWP_OLD, '|015397102643002' BILLING_TO_NPWP_NEW union all</t>
  </si>
  <si>
    <t>select '0000203/4/03/07/2023' AGREEMENT_NO, '|15397102643002' BILLING_TO_NPWP_OLD, '|015397102643002' BILLING_TO_NPWP_NEW union all</t>
  </si>
  <si>
    <t>select '0000204/4/03/07/2023' AGREEMENT_NO, '|15397102643002' BILLING_TO_NPWP_OLD, '|015397102643002' BILLING_TO_NPWP_NEW union all</t>
  </si>
  <si>
    <t>select '0000531/4/01/09/2020' AGREEMENT_NO, '|15397102643002' BILLING_TO_NPWP_OLD, '|015397102038000' BILLING_TO_NPWP_NEW union all</t>
  </si>
  <si>
    <t>select '0001270/4/01/02/2023' AGREEMENT_NO, '|15397102643002' BILLING_TO_NPWP_OLD, '|015397102038000' BILLING_TO_NPWP_NEW</t>
  </si>
  <si>
    <t>left join IFINOPL.dbo.AGREEMENT_ASSET b</t>
  </si>
  <si>
    <t>on a.AGREEMENT_NO = replace(b.AGREEMENT_NO, '.', '/')</t>
  </si>
  <si>
    <t>where a.BILLING_TO_NPWP_NEW &lt;&gt; rtrim(ltrim(b.BILLING_TO_NPWP))</t>
  </si>
  <si>
    <t>order by a.AGREEMENT_NO</t>
  </si>
  <si>
    <t>BILLING_TO_NPWP_OLD</t>
  </si>
  <si>
    <t>BILLING_TO_NPWP_NEW</t>
  </si>
  <si>
    <t>0000042/4/03/05/2021</t>
  </si>
  <si>
    <t>15397102643002</t>
  </si>
  <si>
    <t>015397102643002</t>
  </si>
  <si>
    <t>0000057/4/03/08/2021</t>
  </si>
  <si>
    <t>0000113/4/03/01/2022</t>
  </si>
  <si>
    <t>01.539.710.2-643.001</t>
  </si>
  <si>
    <t>0000123/4/03/03/2022</t>
  </si>
  <si>
    <t>0000125/4/03/02/2022</t>
  </si>
  <si>
    <t>0000127/4/03/02/2022</t>
  </si>
  <si>
    <t>0000128/4/03/02/2022</t>
  </si>
  <si>
    <t>0000137/4/03/04/2022</t>
  </si>
  <si>
    <t>0000141/4/03/06/2022</t>
  </si>
  <si>
    <t>0000155/4/03/07/2022</t>
  </si>
  <si>
    <t>0000187/4/03/02/2023</t>
  </si>
  <si>
    <t>0000203/4/03/07/2023</t>
  </si>
  <si>
    <t>0000204/4/03/07/2023</t>
  </si>
  <si>
    <t>0000531/4/01/09/2020</t>
  </si>
  <si>
    <t>015397102038000</t>
  </si>
  <si>
    <t>0001270/4/01/02/2023</t>
  </si>
  <si>
    <t>'|' + b.BILLING_TO_NPWP as 'BILLING_TO_NPWP'</t>
  </si>
  <si>
    <t>where a.BILLING_TO_NPWP_NEW &lt;&gt; '|' + rtrim(ltrim(b.BILLING_TO_NPWP))</t>
  </si>
  <si>
    <t>order by a.AGREEMENT_NO;</t>
  </si>
  <si>
    <t>update IFINOPL.dbo.AGREEMENT_ASSET set BILLING_TO_NPWP = '015397102643002' where AGREEMENT_NO = replace('0000042/4/03/05/2021', '/', '.') and BILLING_TO_NPWP = '015397102643002';</t>
  </si>
  <si>
    <t>update IFINOPL.dbo.AGREEMENT_ASSET set BILLING_TO_NPWP = '015397102643002' where AGREEMENT_NO = replace('0000057/4/03/08/2021', '/', '.') and BILLING_TO_NPWP = '015397102643002';</t>
  </si>
  <si>
    <t>update IFINOPL.dbo.AGREEMENT_ASSET set BILLING_TO_NPWP = '015397102643002' where AGREEMENT_NO = replace('0000113/4/03/01/2022', '/', '.') and BILLING_TO_NPWP = '01.539.710.2-643.001';</t>
  </si>
  <si>
    <t>update IFINOPL.dbo.AGREEMENT_ASSET set BILLING_TO_NPWP = '015397102643002' where AGREEMENT_NO = replace('0000123/4/03/03/2022', '/', '.') and BILLING_TO_NPWP = '01.539.710.2-643.001';</t>
  </si>
  <si>
    <t>update IFINOPL.dbo.AGREEMENT_ASSET set BILLING_TO_NPWP = '015397102643002' where AGREEMENT_NO = replace('0000125/4/03/02/2022', '/', '.') and BILLING_TO_NPWP = '15397102643002';</t>
  </si>
  <si>
    <t>update IFINOPL.dbo.AGREEMENT_ASSET set BILLING_TO_NPWP = '015397102643002' where AGREEMENT_NO = replace('0000127/4/03/02/2022', '/', '.') and BILLING_TO_NPWP = '15397102643002';</t>
  </si>
  <si>
    <t>update IFINOPL.dbo.AGREEMENT_ASSET set BILLING_TO_NPWP = '015397102643002' where AGREEMENT_NO = replace('0000128/4/03/02/2022', '/', '.') and BILLING_TO_NPWP = '15397102643002';</t>
  </si>
  <si>
    <t>update IFINOPL.dbo.AGREEMENT_ASSET set BILLING_TO_NPWP = '015397102643002' where AGREEMENT_NO = replace('0000137/4/03/04/2022', '/', '.') and BILLING_TO_NPWP = '15397102643002';</t>
  </si>
  <si>
    <t>update IFINOPL.dbo.AGREEMENT_ASSET set BILLING_TO_NPWP = '015397102643002' where AGREEMENT_NO = replace('0000141/4/03/06/2022', '/', '.') and BILLING_TO_NPWP = '15397102643002';</t>
  </si>
  <si>
    <t>update IFINOPL.dbo.AGREEMENT_ASSET set BILLING_TO_NPWP = '015397102643002' where AGREEMENT_NO = replace('0000155/4/03/07/2022', '/', '.') and BILLING_TO_NPWP = '15397102643002';</t>
  </si>
  <si>
    <t>update IFINOPL.dbo.AGREEMENT_ASSET set BILLING_TO_NPWP = '015397102643002' where AGREEMENT_NO = replace('0000187/4/03/02/2023', '/', '.') and BILLING_TO_NPWP = '15397102643002';</t>
  </si>
  <si>
    <t>update IFINOPL.dbo.AGREEMENT_ASSET set BILLING_TO_NPWP = '015397102643002' where AGREEMENT_NO = replace('0000203/4/03/07/2023', '/', '.') and BILLING_TO_NPWP = '15397102643002';</t>
  </si>
  <si>
    <t>update IFINOPL.dbo.AGREEMENT_ASSET set BILLING_TO_NPWP = '015397102643002' where AGREEMENT_NO = replace('0000204/4/03/07/2023', '/', '.') and BILLING_TO_NPWP = '15397102643002';</t>
  </si>
  <si>
    <t>update IFINOPL.dbo.AGREEMENT_ASSET set BILLING_TO_NPWP = '015397102038000' where AGREEMENT_NO = replace('0000531/4/01/09/2020', '/', '.') and BILLING_TO_NPWP = '15397102643002';</t>
  </si>
  <si>
    <t>update IFINOPL.dbo.AGREEMENT_ASSET set BILLING_TO_NPWP = '015397102038000' where AGREEMENT_NO = replace('0001270/4/01/02/2023', '/', '.') and BILLING_TO_NPWP = '15397102643002';</t>
  </si>
  <si>
    <t>where a.BILLING_TO_NPWP_NEW = '|' + rtrim(ltrim(b.BILLING_TO_NPWP))</t>
  </si>
  <si>
    <t>'|' + rtrim(ltrim(b.BILLING_TO_NPWP)) BILLING_TO_NPWP,</t>
  </si>
  <si>
    <t>b.NPWP_ADDRESS</t>
  </si>
  <si>
    <t>select '0000125/4/03/02/2022' AGREEMENT_NO, '|15397102643001' BILLING_TO_NPWP_OLD, '|015397102643001' BILLING_TO_NPWP_NEW, 'JL RAYA BANDARA JUANDA KM. 2 - 3 RT.010 RW.003 SEMAMBUNG, GEDANGAN, SIDOARJO, JAWA TIMUR 61254 INDONESIA' NPWP_ADDRESS_NEW union all</t>
  </si>
  <si>
    <t>select '0000127/4/03/02/2022' AGREEMENT_NO, '|15397102643001' BILLING_TO_NPWP_OLD, '|015397102643001' BILLING_TO_NPWP_NEW, 'JL RAYA BANDARA JUANDA KM. 2 - 3 RT.010 RW.003 SEMAMBUNG, GEDANGAN, SIDOARJO, JAWA TIMUR 61254 INDONESIA' NPWP_ADDRESS_NEW union all</t>
  </si>
  <si>
    <t>select '0000128/4/03/02/2022' AGREEMENT_NO, '|15397102643001' BILLING_TO_NPWP_OLD, '|015397102643001' BILLING_TO_NPWP_NEW, 'JL RAYA BANDARA JUANDA KM. 2 - 3 RT.010 RW.003 SEMAMBUNG, GEDANGAN, SIDOARJO, JAWA TIMUR 61254 INDONESIA' NPWP_ADDRESS_NEW</t>
  </si>
  <si>
    <t>NPWP_ADDRESS_NEW</t>
  </si>
  <si>
    <t>|15397102643001</t>
  </si>
  <si>
    <t>|015397102643001</t>
  </si>
  <si>
    <t>JL RAYA BANDARA JUANDA KM. 2 - 3 RT.010 RW.003 SEMAMBUNG, GEDANGAN, SIDOARJO, JAWA TIMUR 61254 INDONESIA</t>
  </si>
  <si>
    <t>|015397102643002</t>
  </si>
  <si>
    <t>LINGKAR TIMUR NO. 1 PERGUDANGAN SINAR BUDURAN I  RT.000 RW.000 KEL.SIWALAN PANJI KEC.BUDURAN KOTA/KAB.SIDOARJO JAWA TIMUR 61252</t>
  </si>
  <si>
    <t>update IFINOPL.dbo.AGREEMENT_ASSET set BILLING_TO_NPWP = '015397102643001', NPWP_ADDRESS = 'JL RAYA BANDARA JUANDA KM. 2 - 3 RT.010 RW.003 SEMAMBUNG, GEDANGAN, SIDOARJO, JAWA TIMUR 61254 INDONESIA' where AGREEMENT_NO = replace('0000125/4/03/02/2022', '/', '.') and BILLING_TO_NPWP = '015397102643002';</t>
  </si>
  <si>
    <t>update IFINOPL.dbo.AGREEMENT_ASSET set BILLING_TO_NPWP = '015397102643001', NPWP_ADDRESS = 'JL RAYA BANDARA JUANDA KM. 2 - 3 RT.010 RW.003 SEMAMBUNG, GEDANGAN, SIDOARJO, JAWA TIMUR 61254 INDONESIA' where AGREEMENT_NO = replace('0000127/4/03/02/2022', '/', '.') and BILLING_TO_NPWP = '015397102643002';</t>
  </si>
  <si>
    <t>update IFINOPL.dbo.AGREEMENT_ASSET set BILLING_TO_NPWP = '015397102643001', NPWP_ADDRESS = 'JL RAYA BANDARA JUANDA KM. 2 - 3 RT.010 RW.003 SEMAMBUNG, GEDANGAN, SIDOARJO, JAWA TIMUR 61254 INDONESIA' where AGREEMENT_NO = replace('0000128/4/03/02/2022', '/', '.') and BILLING_TO_NPWP = '015397102643002';</t>
  </si>
  <si>
    <t>b.NPWP_NAME</t>
  </si>
  <si>
    <t>select '0001279/4/01/01/2023' AGREEMENT_NO, 'ANDIARTA MUZIZAT' NPWP_NAME_OLD, 'PT. ANDIARTA MUZIZAT' NPWP_NAME_NEW union all</t>
  </si>
  <si>
    <t>select '0000103/4/04/10/2021' AGREEMENT_NO, 'BANK SYARIAH INDONESIA Tbk' NPWP_NAME_OLD, 'PT. BANK SYARIAH INDONESIA, TBK' NPWP_NAME_NEW union all</t>
  </si>
  <si>
    <t>select '0000385/4/10/09/2021' AGREEMENT_NO, 'KAO INDONESIA' NPWP_NAME_OLD, 'PT. KAO INDONESIA' NPWP_NAME_NEW union all</t>
  </si>
  <si>
    <t>select '0000387/4/10/09/2021' AGREEMENT_NO, 'KAO INDONESIA' NPWP_NAME_OLD, 'PT. KAO INDONESIA' NPWP_NAME_NEW union all</t>
  </si>
  <si>
    <t>select '0000389/4/10/09/2021' AGREEMENT_NO, 'KAO INDONESIA' NPWP_NAME_OLD, 'PT. KAO INDONESIA' NPWP_NAME_NEW union all</t>
  </si>
  <si>
    <t>select '0000391/4/10/09/2021' AGREEMENT_NO, 'KAO INDONESIA' NPWP_NAME_OLD, 'PT. KAO INDONESIA' NPWP_NAME_NEW union all</t>
  </si>
  <si>
    <t>select '0000392/4/10/09/2021' AGREEMENT_NO, 'KAO INDONESIA' NPWP_NAME_OLD, 'PT. KAO INDONESIA' NPWP_NAME_NEW union all</t>
  </si>
  <si>
    <t>select '0000393/4/10/09/2021' AGREEMENT_NO, 'KAO INDONESIA' NPWP_NAME_OLD, 'PT. KAO INDONESIA' NPWP_NAME_NEW union all</t>
  </si>
  <si>
    <t>select '0000427/4/10/03/2022' AGREEMENT_NO, 'KAO INDONESIA' NPWP_NAME_OLD, 'PT. KAO INDONESIA' NPWP_NAME_NEW union all</t>
  </si>
  <si>
    <t>select '0000428/4/10/03/2022' AGREEMENT_NO, 'KAO INDONESIA' NPWP_NAME_OLD, 'PT. KAO INDONESIA' NPWP_NAME_NEW union all</t>
  </si>
  <si>
    <t>select '0000429/4/10/03/2022' AGREEMENT_NO, 'KAO INDONESIA' NPWP_NAME_OLD, 'PT. KAO INDONESIA' NPWP_NAME_NEW union all</t>
  </si>
  <si>
    <t>select '0000430/4/10/03/2022' AGREEMENT_NO, 'KAO INDONESIA' NPWP_NAME_OLD, 'PT. KAO INDONESIA' NPWP_NAME_NEW union all</t>
  </si>
  <si>
    <t>select '0000431/4/10/03/2022' AGREEMENT_NO, 'KAO INDONESIA' NPWP_NAME_OLD, 'PT. KAO INDONESIA' NPWP_NAME_NEW union all</t>
  </si>
  <si>
    <t>select '0000565/4/10/11/2022' AGREEMENT_NO, 'KAO INDONESIA' NPWP_NAME_OLD, 'PT. KAO INDONESIA' NPWP_NAME_NEW union all</t>
  </si>
  <si>
    <t>select '0002042/4/08/03/2024' AGREEMENT_NO, 'MACROSENTRA NIAGABOGA' NPWP_NAME_OLD, 'PT. MACROSENTRA NIAGABOGA' NPWP_NAME_NEW union all</t>
  </si>
  <si>
    <t>select '0002079/4/38/03/2024' AGREEMENT_NO, 'PERSEROAN TERBATAS - BADAN ADVANTAGE SCM' NPWP_NAME_OLD, 'PT. ADVANTAGE SCM' NPWP_NAME_NEW union all</t>
  </si>
  <si>
    <t>select '0002132/4/38/03/2024' AGREEMENT_NO, 'PUTRA MULIA TELECOMMUNICATION' NPWP_NAME_OLD, 'PT. PUTRA MULIA TELECOMMUNICATION' NPWP_NAME_NEW union all</t>
  </si>
  <si>
    <t>select '0002141/4/38/03/2024' AGREEMENT_NO, 'PUTRA MULIA TELECOMMUNICATION' NPWP_NAME_OLD, 'PT. PUTRA MULIA TELECOMMUNICATION' NPWP_NAME_NEW union all</t>
  </si>
  <si>
    <t>select '0002068/4/38/03/2024' AGREEMENT_NO, 'STARCOM SOLUSINDO' NPWP_NAME_OLD, 'PT. STARCOM SOLUSINDO' NPWP_NAME_NEW union all</t>
  </si>
  <si>
    <t>select '0001691/4/08/12/2023' AGREEMENT_NO, 'SUPER ELEKTRONIK MANDIRI' NPWP_NAME_OLD, 'PT. SUPER ELEKTRONIK MANDIRI' NPWP_NAME_NEW union all</t>
  </si>
  <si>
    <t>select '0001692/4/08/12/2023' AGREEMENT_NO, 'SUPER ELEKTRONIK MANDIRI' NPWP_NAME_OLD, 'PT. SUPER ELEKTRONIK MANDIRI' NPWP_NAME_NEW union all</t>
  </si>
  <si>
    <t>select '0001844/4/08/01/2024' AGREEMENT_NO, 'SURYA JAYA CARGO' NPWP_NAME_OLD, 'PT. SURYA JAYA CARGO' NPWP_NAME_NEW</t>
  </si>
  <si>
    <t>NPWP_NAME_OLD</t>
  </si>
  <si>
    <t>NPWP_NAME_NEW</t>
  </si>
  <si>
    <t>0000103/4/04/10/2021</t>
  </si>
  <si>
    <t>BANK SYARIAH INDONESIA Tbk</t>
  </si>
  <si>
    <t>PT. BANK SYARIAH INDONESIA, TBK</t>
  </si>
  <si>
    <t>0000385/4/10/09/2021</t>
  </si>
  <si>
    <t>KAO INDONESIA</t>
  </si>
  <si>
    <t>PT. KAO INDONESIA</t>
  </si>
  <si>
    <t>0000387/4/10/09/2021</t>
  </si>
  <si>
    <t>0000389/4/10/09/2021</t>
  </si>
  <si>
    <t>0000391/4/10/09/2021</t>
  </si>
  <si>
    <t>0000392/4/10/09/2021</t>
  </si>
  <si>
    <t>0000393/4/10/09/2021</t>
  </si>
  <si>
    <t>0000427/4/10/03/2022</t>
  </si>
  <si>
    <t>0000428/4/10/03/2022</t>
  </si>
  <si>
    <t>0000429/4/10/03/2022</t>
  </si>
  <si>
    <t>0000430/4/10/03/2022</t>
  </si>
  <si>
    <t>0000431/4/10/03/2022</t>
  </si>
  <si>
    <t>0000565/4/10/11/2022</t>
  </si>
  <si>
    <t>0001279/4/01/01/2023</t>
  </si>
  <si>
    <t>ANDIARTA MUZIZAT</t>
  </si>
  <si>
    <t>PT. ANDIARTA MUZIZAT</t>
  </si>
  <si>
    <t>0001691/4/08/12/2023</t>
  </si>
  <si>
    <t>SUPER ELEKTRONIK MANDIRI</t>
  </si>
  <si>
    <t>PT. SUPER ELEKTRONIK MANDIRI</t>
  </si>
  <si>
    <t>0001692/4/08/12/2023</t>
  </si>
  <si>
    <t>0001844/4/08/01/2024</t>
  </si>
  <si>
    <t>SURYA JAYA CARGO</t>
  </si>
  <si>
    <t>PT. SURYA JAYA CARGO</t>
  </si>
  <si>
    <t>0002042/4/08/03/2024</t>
  </si>
  <si>
    <t>MACROSENTRA NIAGABOGA</t>
  </si>
  <si>
    <t>PT. MACROSENTRA NIAGABOGA</t>
  </si>
  <si>
    <t>0002068/4/38/03/2024</t>
  </si>
  <si>
    <t>STARCOM SOLUSINDO</t>
  </si>
  <si>
    <t>PT. STARCOM SOLUSINDO</t>
  </si>
  <si>
    <t>0002079/4/38/03/2024</t>
  </si>
  <si>
    <t>0002132/4/38/03/2024</t>
  </si>
  <si>
    <t>PUTRA MULIA TELECOMMUNICATION</t>
  </si>
  <si>
    <t>PT. PUTRA MULIA TELECOMMUNICATION</t>
  </si>
  <si>
    <t>0002141/4/38/03/2024</t>
  </si>
  <si>
    <t>PT PUTRA MULIA TELECOMMUNICATION</t>
  </si>
  <si>
    <t>update IFINOPL.dbo.AGREEMENT_ASSET set NPWP_NAME = 'PT. BANK SYARIAH INDONESIA, TBK' where AGREEMENT_NO = replace('0000103/4/04/10/2021', '/', '.') and NPWP_NAME = 'BANK SYARIAH INDONESIA Tbk';</t>
  </si>
  <si>
    <t>update IFINOPL.dbo.AGREEMENT_ASSET set NPWP_NAME = 'PT. KAO INDONESIA' where AGREEMENT_NO = replace('0000385/4/10/09/2021', '/', '.') and NPWP_NAME = 'KAO INDONESIA';</t>
  </si>
  <si>
    <t>update IFINOPL.dbo.AGREEMENT_ASSET set NPWP_NAME = 'PT. KAO INDONESIA' where AGREEMENT_NO = replace('0000387/4/10/09/2021', '/', '.') and NPWP_NAME = 'KAO INDONESIA';</t>
  </si>
  <si>
    <t>update IFINOPL.dbo.AGREEMENT_ASSET set NPWP_NAME = 'PT. KAO INDONESIA' where AGREEMENT_NO = replace('0000389/4/10/09/2021', '/', '.') and NPWP_NAME = 'KAO INDONESIA';</t>
  </si>
  <si>
    <t>update IFINOPL.dbo.AGREEMENT_ASSET set NPWP_NAME = 'PT. KAO INDONESIA' where AGREEMENT_NO = replace('0000391/4/10/09/2021', '/', '.') and NPWP_NAME = 'KAO INDONESIA';</t>
  </si>
  <si>
    <t>update IFINOPL.dbo.AGREEMENT_ASSET set NPWP_NAME = 'PT. KAO INDONESIA' where AGREEMENT_NO = replace('0000392/4/10/09/2021', '/', '.') and NPWP_NAME = 'KAO INDONESIA';</t>
  </si>
  <si>
    <t>update IFINOPL.dbo.AGREEMENT_ASSET set NPWP_NAME = 'PT. KAO INDONESIA' where AGREEMENT_NO = replace('0000393/4/10/09/2021', '/', '.') and NPWP_NAME = 'KAO INDONESIA';</t>
  </si>
  <si>
    <t>update IFINOPL.dbo.AGREEMENT_ASSET set NPWP_NAME = 'PT. KAO INDONESIA' where AGREEMENT_NO = replace('0000427/4/10/03/2022', '/', '.') and NPWP_NAME = 'KAO INDONESIA';</t>
  </si>
  <si>
    <t>update IFINOPL.dbo.AGREEMENT_ASSET set NPWP_NAME = 'PT. KAO INDONESIA' where AGREEMENT_NO = replace('0000428/4/10/03/2022', '/', '.') and NPWP_NAME = 'KAO INDONESIA';</t>
  </si>
  <si>
    <t>update IFINOPL.dbo.AGREEMENT_ASSET set NPWP_NAME = 'PT. KAO INDONESIA' where AGREEMENT_NO = replace('0000429/4/10/03/2022', '/', '.') and NPWP_NAME = 'KAO INDONESIA';</t>
  </si>
  <si>
    <t>update IFINOPL.dbo.AGREEMENT_ASSET set NPWP_NAME = 'PT. KAO INDONESIA' where AGREEMENT_NO = replace('0000430/4/10/03/2022', '/', '.') and NPWP_NAME = 'KAO INDONESIA';</t>
  </si>
  <si>
    <t>update IFINOPL.dbo.AGREEMENT_ASSET set NPWP_NAME = 'PT. KAO INDONESIA' where AGREEMENT_NO = replace('0000431/4/10/03/2022', '/', '.') and NPWP_NAME = 'KAO INDONESIA';</t>
  </si>
  <si>
    <t>update IFINOPL.dbo.AGREEMENT_ASSET set NPWP_NAME = 'PT. KAO INDONESIA' where AGREEMENT_NO = replace('0000565/4/10/11/2022', '/', '.') and NPWP_NAME = 'KAO INDONESIA';</t>
  </si>
  <si>
    <t>update IFINOPL.dbo.AGREEMENT_ASSET set NPWP_NAME = 'PT. ANDIARTA MUZIZAT' where AGREEMENT_NO = replace('0001279/4/01/01/2023', '/', '.') and NPWP_NAME = 'ANDIARTA MUZIZAT';</t>
  </si>
  <si>
    <t>update IFINOPL.dbo.AGREEMENT_ASSET set NPWP_NAME = 'PT. SUPER ELEKTRONIK MANDIRI' where AGREEMENT_NO = replace('0001691/4/08/12/2023', '/', '.') and NPWP_NAME = 'SUPER ELEKTRONIK MANDIRI';</t>
  </si>
  <si>
    <t>update IFINOPL.dbo.AGREEMENT_ASSET set NPWP_NAME = 'PT. SUPER ELEKTRONIK MANDIRI' where AGREEMENT_NO = replace('0001692/4/08/12/2023', '/', '.') and NPWP_NAME = 'SUPER ELEKTRONIK MANDIRI';</t>
  </si>
  <si>
    <t>update IFINOPL.dbo.AGREEMENT_ASSET set NPWP_NAME = 'PT. SURYA JAYA CARGO' where AGREEMENT_NO = replace('0001844/4/08/01/2024', '/', '.') and NPWP_NAME = 'SURYA JAYA CARGO';</t>
  </si>
  <si>
    <t>update IFINOPL.dbo.AGREEMENT_ASSET set NPWP_NAME = 'PT. MACROSENTRA NIAGABOGA' where AGREEMENT_NO = replace('0002042/4/08/03/2024', '/', '.') and NPWP_NAME = 'MACROSENTRA NIAGABOGA';</t>
  </si>
  <si>
    <t>update IFINOPL.dbo.AGREEMENT_ASSET set NPWP_NAME = 'PT. STARCOM SOLUSINDO' where AGREEMENT_NO = replace('0002068/4/38/03/2024', '/', '.') and NPWP_NAME = 'STARCOM SOLUSINDO';</t>
  </si>
  <si>
    <t>update IFINOPL.dbo.AGREEMENT_ASSET set NPWP_NAME = 'PT. ADVANTAGE SCM' where AGREEMENT_NO = replace('0002079/4/38/03/2024', '/', '.') and NPWP_NAME = 'PERSEROAN TERBATAS - BADAN ADVANTAGE SCM';</t>
  </si>
  <si>
    <t>update IFINOPL.dbo.AGREEMENT_ASSET set NPWP_NAME = 'PT. PUTRA MULIA TELECOMMUNICATION' where AGREEMENT_NO = replace('0002132/4/38/03/2024', '/', '.') and NPWP_NAME = 'PUTRA MULIA TELECOMMUNICATION';</t>
  </si>
  <si>
    <t>update IFINOPL.dbo.AGREEMENT_ASSET set NPWP_NAME = 'PT. PUTRA MULIA TELECOMMUNICATION' where AGREEMENT_NO = replace('0002141/4/38/03/2024', '/', '.') and NPWP_NAME = 'PT PUTRA MULIA TELECOMMUNICATION';</t>
  </si>
  <si>
    <t>update IFINOPL.dbo.AGREEMENT_ASSET set NPWP_NAME = 'PT. PUTRA MULIA TELECOMMUNICATION' where AGREEMENT_NO = replace('0002141/4/38/03/2024', '/', '.') and NPWP_NAME = 'PUTRA MULIA TELECOMMUNICATION';</t>
  </si>
  <si>
    <t>and a.NPWP_NAME_NEW = b.NPWP_NAME</t>
  </si>
  <si>
    <t>update IFINOPL.dbo.AGREEMENT_ASSET set BILLING_TO_NPWP = '015397102643002' where AGREEMENT_NO = replace('0000042/4/03/05/2021', '/', '.');</t>
  </si>
  <si>
    <t>update IFINOPL.dbo.AGREEMENT_ASSET set BILLING_TO_NPWP = '015397102602001' where AGREEMENT_NO = replace('0000203/4/03/07/2023', '/', '.');</t>
  </si>
  <si>
    <t>update IFINOPL.dbo.AGREEMENT_ASSET set BILLING_TO_NPWP = '015397102602001' where AGREEMENT_NO = replace('0000204/4/03/07/2023', '/', '.');</t>
  </si>
  <si>
    <t>b.BILLING_TO_NPWP</t>
  </si>
  <si>
    <t>select '0000042/4/03/05/2021' AGREEMENT_NO, '15397102643001' BILLING_TO_NPWP_OLD, '015397102643002' BILLING_TO_NPWP_NEW union all</t>
  </si>
  <si>
    <t>select '0000203/4/03/07/2023' AGREEMENT_NO, '15397102643002' BILLING_TO_NPWP_OLD, '015397102602001' BILLING_TO_NPWP_NEW union all</t>
  </si>
  <si>
    <t>select '0000204/4/03/07/2023' AGREEMENT_NO, '15397102643002' BILLING_TO_NPWP_OLD, '015397102602001' BILLING_TO_NPWP_NEW</t>
  </si>
  <si>
    <t>select '0000057/4/03/08/2021' AGREEMENT_NO, 'JL RAYA BANDARA JUANDA KM. 2 - 3 RT.010 RW.003 SEMAMBUNG, GEDANGAN, SIDOARJO, JAWA TIMUR 61254 INDONESIA' NPWP_ADDRESS_OLD, 'LINGKAR TIMUR NO 1 PERGUDANGAN SINAR BUDURAN 1, SIWALANPANJI BUDURAN, KABUPATEN SIDOARJO, JAWA TIMUR' NPWP_ADDRESS_NEW union all</t>
  </si>
  <si>
    <t>select '0000113/4/03/01/2022' AGREEMENT_NO, 'JL RAYA BANDARA JUANDA KM. 2 - 3 RT.010 RW.003 SEMAMBUNG, GEDANGAN, SIDOARJO, JAWA TIMUR 61254 INDONESIA' NPWP_ADDRESS_OLD, 'LINGKAR TIMUR NO 1 PERGUDANGAN SINAR BUDURAN 1, SIWALANPANJI BUDURAN, KABUPATEN SIDOARJO, JAWA TIMUR' NPWP_ADDRESS_NEW union all</t>
  </si>
  <si>
    <t>select '0000123/4/03/03/2022' AGREEMENT_NO, 'JL RAYA BANDARA JUANDA KM. 2 - 3 RT.010 RW.003 SEMAMBUNG, GEDANGAN, SIDOARJO, JAWA TIMUR 61254 INDONESIA' NPWP_ADDRESS_OLD, 'LINGKAR TIMUR NO 1 PERGUDANGAN SINAR BUDURAN 1, SIWALANPANJI BUDURAN, KABUPATEN SIDOARJO, JAWA TIMUR' NPWP_ADDRESS_NEW union all</t>
  </si>
  <si>
    <t>select '0000137/4/03/04/2022' AGREEMENT_NO, 'JL RAYA BANDARA JUANDA KM. 2 - 3 RT.010 RW.003 SEMAMBUNG, GEDANGAN, SIDOARJO, JAWA TIMUR 61254 INDONESIA' NPWP_ADDRESS_OLD, 'LINGKAR TIMUR NO 1 PERGUDANGAN SINAR BUDURAN 1, SIWALANPANJI BUDURAN, KABUPATEN SIDOARJO, JAWA TIMUR' NPWP_ADDRESS_NEW union all</t>
  </si>
  <si>
    <t>select '0000141/4/03/06/2022' AGREEMENT_NO, 'JL RAYA BANDARA JUANDA KM. 2 - 3 RT.010 RW.003 SEMAMBUNG, GEDANGAN, SIDOARJO, JAWA TIMUR 61254 INDONESIA' NPWP_ADDRESS_OLD, 'LINGKAR TIMUR NO 1 PERGUDANGAN SINAR BUDURAN 1, SIWALANPANJI BUDURAN, KABUPATEN SIDOARJO, JAWA TIMUR' NPWP_ADDRESS_NEW union all</t>
  </si>
  <si>
    <t>select '0000155/4/03/07/2022' AGREEMENT_NO, 'JL RAYA BANDARA JUANDA KM. 2 - 3 RT.010 RW.003 SEMAMBUNG, GEDANGAN, SIDOARJO, JAWA TIMUR 61254 INDONESIA' NPWP_ADDRESS_OLD, 'LINGKAR TIMUR NO 1 PERGUDANGAN SINAR BUDURAN 1, SIWALANPANJI BUDURAN, KABUPATEN SIDOARJO, JAWA TIMUR' NPWP_ADDRESS_NEW union all</t>
  </si>
  <si>
    <t>select '0000187/4/03/02/2023' AGREEMENT_NO, 'JL RAYA BANDARA JUANDA KM. 2 - 3 RT.010 RW.003 SEMAMBUNG, GEDANGAN, SIDOARJO, JAWA TIMUR 61254 INDONESIA' NPWP_ADDRESS_OLD, 'LINGKAR TIMUR NO 1 PERGUDANGAN SINAR BUDURAN 1, SIWALANPANJI BUDURAN, KABUPATEN SIDOARJO, JAWA TIMUR' NPWP_ADDRESS_NEW</t>
  </si>
  <si>
    <t>LINGKAR TIMUR NO 1 PERGUDANGAN SINAR BUDURAN 1, SIWALANPANJI BUDURAN, KABUPATEN SIDOARJO, JAWA TIMUR</t>
  </si>
  <si>
    <t>JL RAYA BANDARA JUANDA KM. 2 - 3  RT.010 RW.003 SEMAMBUNG, GEDANGAN, SIDOARJO, JAWA TIMUR 61254 INDONESIA</t>
  </si>
  <si>
    <t>update IFINOPL.dbo.AGREEMENT_ASSET set NPWP_ADDRESS = 'LINGKAR TIMUR NO 1 PERGUDANGAN SINAR BUDURAN 1, SIWALANPANJI BUDURAN, KABUPATEN SIDOARJO, JAWA TIMUR' where AGREEMENT_NO = replace('0000057/4/03/08/2021', '/', '.');</t>
  </si>
  <si>
    <t>update IFINOPL.dbo.AGREEMENT_ASSET set NPWP_ADDRESS = 'LINGKAR TIMUR NO 1 PERGUDANGAN SINAR BUDURAN 1, SIWALANPANJI BUDURAN, KABUPATEN SIDOARJO, JAWA TIMUR' where AGREEMENT_NO = replace('0000113/4/03/01/2022', '/', '.');</t>
  </si>
  <si>
    <t>update IFINOPL.dbo.AGREEMENT_ASSET set NPWP_ADDRESS = 'LINGKAR TIMUR NO 1 PERGUDANGAN SINAR BUDURAN 1, SIWALANPANJI BUDURAN, KABUPATEN SIDOARJO, JAWA TIMUR' where AGREEMENT_NO = replace('0000123/4/03/03/2022', '/', '.');</t>
  </si>
  <si>
    <t>update IFINOPL.dbo.AGREEMENT_ASSET set NPWP_ADDRESS = 'LINGKAR TIMUR NO 1 PERGUDANGAN SINAR BUDURAN 1, SIWALANPANJI BUDURAN, KABUPATEN SIDOARJO, JAWA TIMUR' where AGREEMENT_NO = replace('0000137/4/03/04/2022', '/', '.');</t>
  </si>
  <si>
    <t>update IFINOPL.dbo.AGREEMENT_ASSET set NPWP_ADDRESS = 'LINGKAR TIMUR NO 1 PERGUDANGAN SINAR BUDURAN 1, SIWALANPANJI BUDURAN, KABUPATEN SIDOARJO, JAWA TIMUR' where AGREEMENT_NO = replace('0000141/4/03/06/2022', '/', '.');</t>
  </si>
  <si>
    <t>update IFINOPL.dbo.AGREEMENT_ASSET set NPWP_ADDRESS = 'LINGKAR TIMUR NO 1 PERGUDANGAN SINAR BUDURAN 1, SIWALANPANJI BUDURAN, KABUPATEN SIDOARJO, JAWA TIMUR' where AGREEMENT_NO = replace('0000155/4/03/07/2022', '/', '.');</t>
  </si>
  <si>
    <t>update IFINOPL.dbo.AGREEMENT_ASSET set NPWP_ADDRESS = 'LINGKAR TIMUR NO 1 PERGUDANGAN SINAR BUDURAN 1, SIWALANPANJI BUDURAN, KABUPATEN SIDOARJO, JAWA TIMUR' where AGREEMENT_NO = replace('0000187/4/03/02/2023', '/', '.');</t>
  </si>
  <si>
    <r>
      <t>#</t>
    </r>
    <r>
      <rPr>
        <b/>
        <sz val="11"/>
        <color theme="1"/>
        <rFont val="Calibri"/>
        <family val="2"/>
        <scheme val="minor"/>
      </rPr>
      <t>2995</t>
    </r>
  </si>
  <si>
    <t>a.BILLING_TO_NPWP,</t>
  </si>
  <si>
    <t>count(1) xcount</t>
  </si>
  <si>
    <t>group by</t>
  </si>
  <si>
    <t>a.NPWP_ADDRESS</t>
  </si>
  <si>
    <t>replace('0002132/4/38/03/2024', '/', '.'),</t>
  </si>
  <si>
    <t>replace('0000040/4/01/11/2023', '/', '.')</t>
  </si>
  <si>
    <t>order by</t>
  </si>
  <si>
    <t>a.AGREEMENT_NO;</t>
  </si>
  <si>
    <t>0001982/4/10/02/2024</t>
  </si>
  <si>
    <t>0001983/4/10/02/2024</t>
  </si>
  <si>
    <t>0002003/4/10/02/2024</t>
  </si>
  <si>
    <t>0002004/4/10/02/2024</t>
  </si>
  <si>
    <t>0002005/4/10/02/2024</t>
  </si>
  <si>
    <t>0002006/4/10/02/2024</t>
  </si>
  <si>
    <t>0002007/4/10/02/2024</t>
  </si>
  <si>
    <t>0002056/4/01/02/2024</t>
  </si>
  <si>
    <t>024244503056000</t>
  </si>
  <si>
    <t>31338871241300</t>
  </si>
  <si>
    <t>16825721641000</t>
  </si>
  <si>
    <t>26757047004000</t>
  </si>
  <si>
    <t>b.BILLING_TO_NPWP,</t>
  </si>
  <si>
    <t>on replace(a.AGREEMENT_NO, '/', '.') = b.AGREEMENT_NO</t>
  </si>
  <si>
    <t>group by a.AGREEMENT_NO, a.BILLING_TO_NPWP_OLD, a.BILLING_TO_NPWP_NEW, b.BILLING_TO_NPWP</t>
  </si>
  <si>
    <t>024144503056000</t>
  </si>
  <si>
    <t>313388712413000</t>
  </si>
  <si>
    <t>016825721641000</t>
  </si>
  <si>
    <t>026757047004000</t>
  </si>
  <si>
    <r>
      <rPr>
        <b/>
        <sz val="11"/>
        <color rgb="FFFF0000"/>
        <rFont val="Calibri"/>
        <family val="2"/>
        <scheme val="minor"/>
      </rPr>
      <t>20240422</t>
    </r>
    <r>
      <rPr>
        <b/>
        <sz val="11"/>
        <color rgb="FF0000FF"/>
        <rFont val="Calibri"/>
        <family val="2"/>
        <scheme val="minor"/>
      </rPr>
      <t>MON</t>
    </r>
  </si>
  <si>
    <t>AGREEMENT_EXTERNAL_NO</t>
  </si>
  <si>
    <t>AFTER</t>
  </si>
  <si>
    <t>NPWP seharusnya</t>
  </si>
  <si>
    <t>0001980/4/10/02/2024</t>
  </si>
  <si>
    <t>PT. BORWITA CITRA PRIMA</t>
  </si>
  <si>
    <t>0001981/4/10/02/2024</t>
  </si>
  <si>
    <t>0002172/4/08/04/2024</t>
  </si>
  <si>
    <t>KRAMAYUDHA RATU MOTOR</t>
  </si>
  <si>
    <t>PT. KRAMA YUDHA RATU MOTOR</t>
  </si>
  <si>
    <t>select '0002172/4/08/04/2024' AGREEMENT_NO, 'KRAMAYUDHA RATU MOTOR' NPWP_NAME_OLD, 'PT. KRAMA YUDHA RATU MOTOR' NPWP_NAME_NEW</t>
  </si>
  <si>
    <t>update IFINOPL.dbo.AGREEMENT_ASSET set NPWP_NAME = 'PT. KRAMA YUDHA RATU MOTOR' where AGREEMENT_NO = replace('0002172/4/08/04/2024', '/', '.');</t>
  </si>
  <si>
    <t>order by b.AGREEMENT_NO;</t>
  </si>
  <si>
    <r>
      <rPr>
        <b/>
        <sz val="11"/>
        <color rgb="FFFF0000"/>
        <rFont val="Calibri"/>
        <family val="2"/>
        <scheme val="minor"/>
      </rPr>
      <t>20240423</t>
    </r>
    <r>
      <rPr>
        <b/>
        <sz val="11"/>
        <color rgb="FF0000FF"/>
        <rFont val="Calibri"/>
        <family val="2"/>
        <scheme val="minor"/>
      </rPr>
      <t>TUE</t>
    </r>
  </si>
  <si>
    <r>
      <rPr>
        <b/>
        <sz val="11"/>
        <color rgb="FFFF0000"/>
        <rFont val="Calibri"/>
        <family val="2"/>
        <scheme val="minor"/>
      </rPr>
      <t>20240423</t>
    </r>
    <r>
      <rPr>
        <b/>
        <sz val="11"/>
        <color rgb="FF0000FF"/>
        <rFont val="Calibri"/>
        <family val="2"/>
        <scheme val="minor"/>
      </rPr>
      <t>TUE</t>
    </r>
    <r>
      <rPr>
        <b/>
        <sz val="11"/>
        <color theme="1"/>
        <rFont val="Calibri"/>
        <family val="2"/>
        <scheme val="minor"/>
      </rPr>
      <t>-001</t>
    </r>
  </si>
  <si>
    <t>0001150/4/08/09/2023</t>
  </si>
  <si>
    <t>GEDUNG GRAHA 55 LANTAI 3, JALAN TANAH ABANG II NOMOR 57, PETOJO SELATAN, GAMBIR, KOTA ADM. JAKARTA PUSAT, DKI JAKARTA, 10160</t>
  </si>
  <si>
    <t>GEDUNG GRAHA 55 LANTAI 3, JALAN TANAH ABANG II BLOK - NOMOR 57 RT:000 RW:000 Kel.PETOJO SELATAN, Kec.GAMBIR, KOTA ADM. JAKARTA PUSAT, DKI JAKARTA, 10160</t>
  </si>
  <si>
    <t>0001165/4/08/10/2023</t>
  </si>
  <si>
    <t>0001166/4/08/10/2023</t>
  </si>
  <si>
    <t>0001192/4/08/11/2023</t>
  </si>
  <si>
    <t>0001211/4/08/10/2023</t>
  </si>
  <si>
    <t>0001215/4/08/12/2023</t>
  </si>
  <si>
    <t>NPWP_ADDRESS_OLD</t>
  </si>
  <si>
    <r>
      <rPr>
        <b/>
        <sz val="11"/>
        <color rgb="FFFF0000"/>
        <rFont val="Calibri"/>
        <family val="2"/>
        <scheme val="minor"/>
      </rPr>
      <t>20240423</t>
    </r>
    <r>
      <rPr>
        <b/>
        <sz val="11"/>
        <color rgb="FF0000FF"/>
        <rFont val="Calibri"/>
        <family val="2"/>
        <scheme val="minor"/>
      </rPr>
      <t>TUE</t>
    </r>
    <r>
      <rPr>
        <b/>
        <sz val="11"/>
        <color theme="1"/>
        <rFont val="Calibri"/>
        <family val="2"/>
        <scheme val="minor"/>
      </rPr>
      <t>-002</t>
    </r>
  </si>
  <si>
    <t>0001870/4/01/02/2024</t>
  </si>
  <si>
    <t>ILYAS</t>
  </si>
  <si>
    <t>PT. MEGADUTA ARTHA MEGAH</t>
  </si>
  <si>
    <r>
      <rPr>
        <b/>
        <sz val="11"/>
        <color rgb="FFFF0000"/>
        <rFont val="Calibri"/>
        <family val="2"/>
        <scheme val="minor"/>
      </rPr>
      <t>20240423</t>
    </r>
    <r>
      <rPr>
        <b/>
        <sz val="11"/>
        <color rgb="FF0000FF"/>
        <rFont val="Calibri"/>
        <family val="2"/>
        <scheme val="minor"/>
      </rPr>
      <t>TUE</t>
    </r>
    <r>
      <rPr>
        <b/>
        <sz val="11"/>
        <color theme="1"/>
        <rFont val="Calibri"/>
        <family val="2"/>
        <scheme val="minor"/>
      </rPr>
      <t>-003</t>
    </r>
  </si>
  <si>
    <r>
      <rPr>
        <b/>
        <sz val="11"/>
        <color rgb="FFFF0000"/>
        <rFont val="Calibri"/>
        <family val="2"/>
        <scheme val="minor"/>
      </rPr>
      <t>20240222</t>
    </r>
    <r>
      <rPr>
        <b/>
        <sz val="11"/>
        <color rgb="FF0000FF"/>
        <rFont val="Calibri"/>
        <family val="2"/>
        <scheme val="minor"/>
      </rPr>
      <t>THU</t>
    </r>
  </si>
  <si>
    <r>
      <rPr>
        <b/>
        <sz val="11"/>
        <color rgb="FFFF0000"/>
        <rFont val="Calibri"/>
        <family val="2"/>
        <scheme val="minor"/>
      </rPr>
      <t>20240222</t>
    </r>
    <r>
      <rPr>
        <b/>
        <sz val="11"/>
        <color rgb="FF0000FF"/>
        <rFont val="Calibri"/>
        <family val="2"/>
        <scheme val="minor"/>
      </rPr>
      <t>THU</t>
    </r>
    <r>
      <rPr>
        <b/>
        <sz val="11"/>
        <color theme="1"/>
        <rFont val="Calibri"/>
        <family val="2"/>
        <scheme val="minor"/>
      </rPr>
      <t>-001</t>
    </r>
  </si>
  <si>
    <t>Data Lawan Transaksi Efaktur (Update).xlsx</t>
  </si>
  <si>
    <r>
      <rPr>
        <b/>
        <sz val="11"/>
        <color rgb="FFFF0000"/>
        <rFont val="Calibri"/>
        <family val="2"/>
        <scheme val="minor"/>
      </rPr>
      <t>20240430</t>
    </r>
    <r>
      <rPr>
        <b/>
        <sz val="11"/>
        <color rgb="FF0000FF"/>
        <rFont val="Calibri"/>
        <family val="2"/>
        <scheme val="minor"/>
      </rPr>
      <t>TUE</t>
    </r>
  </si>
  <si>
    <r>
      <rPr>
        <b/>
        <sz val="11"/>
        <color rgb="FFFF0000"/>
        <rFont val="Calibri"/>
        <family val="2"/>
        <scheme val="minor"/>
      </rPr>
      <t>20240430</t>
    </r>
    <r>
      <rPr>
        <b/>
        <sz val="11"/>
        <color rgb="FF0000FF"/>
        <rFont val="Calibri"/>
        <family val="2"/>
        <scheme val="minor"/>
      </rPr>
      <t>TUE</t>
    </r>
    <r>
      <rPr>
        <b/>
        <sz val="11"/>
        <color theme="1"/>
        <rFont val="Calibri"/>
        <family val="2"/>
        <scheme val="minor"/>
      </rPr>
      <t>-001</t>
    </r>
  </si>
  <si>
    <t>0002001/4/01/02/2024</t>
  </si>
  <si>
    <t>PT. ANDALAN DUA SATU EKSPRES</t>
  </si>
  <si>
    <t>0002105/4/08/03/2024</t>
  </si>
  <si>
    <t>0002183/4/10/04/2024</t>
  </si>
  <si>
    <t>KARYA NIAGA ABADI</t>
  </si>
  <si>
    <t>PT. KARYA NIAGA ABADI</t>
  </si>
  <si>
    <t>0002184/4/10/04/2024</t>
  </si>
  <si>
    <t>0002185/4/10/04/2024</t>
  </si>
  <si>
    <t>0002186/4/10/04/2024</t>
  </si>
  <si>
    <r>
      <rPr>
        <b/>
        <sz val="11"/>
        <color rgb="FFFF0000"/>
        <rFont val="Calibri"/>
        <family val="2"/>
        <scheme val="minor"/>
      </rPr>
      <t>20240430</t>
    </r>
    <r>
      <rPr>
        <b/>
        <sz val="11"/>
        <color rgb="FF0000FF"/>
        <rFont val="Calibri"/>
        <family val="2"/>
        <scheme val="minor"/>
      </rPr>
      <t>TUE</t>
    </r>
    <r>
      <rPr>
        <b/>
        <sz val="11"/>
        <color theme="1"/>
        <rFont val="Calibri"/>
        <family val="2"/>
        <scheme val="minor"/>
      </rPr>
      <t>-002</t>
    </r>
  </si>
  <si>
    <r>
      <rPr>
        <b/>
        <sz val="11"/>
        <color rgb="FFFF0000"/>
        <rFont val="Calibri"/>
        <family val="2"/>
        <scheme val="minor"/>
      </rPr>
      <t>20240503</t>
    </r>
    <r>
      <rPr>
        <b/>
        <sz val="11"/>
        <color rgb="FF0000FF"/>
        <rFont val="Calibri"/>
        <family val="2"/>
        <scheme val="minor"/>
      </rPr>
      <t>FRI</t>
    </r>
    <r>
      <rPr>
        <b/>
        <sz val="11"/>
        <color theme="1"/>
        <rFont val="Calibri"/>
        <family val="2"/>
        <scheme val="minor"/>
      </rPr>
      <t>-001</t>
    </r>
  </si>
  <si>
    <t>PT. DAIKIN INDUSTRIES INDONESIA</t>
  </si>
  <si>
    <t xml:space="preserve">M ANUGERAH RAKA SAPUTRA </t>
  </si>
  <si>
    <t>0001951/4/10/02/2024</t>
  </si>
  <si>
    <t>PT. PRIMA ARMADA RAYA</t>
  </si>
  <si>
    <t>SURI</t>
  </si>
  <si>
    <t>0001812/4/10/01/2024</t>
  </si>
  <si>
    <t>0002145/4/38/03/2024</t>
  </si>
  <si>
    <t>PT. ORICA MINNING SERVICES</t>
  </si>
  <si>
    <t>ORICA MINNING SERVICES</t>
  </si>
  <si>
    <t>0002111/4/10/03/2024</t>
  </si>
  <si>
    <t>PT. KRAMA YUDHA TIGA BERLIAN MOTORS</t>
  </si>
  <si>
    <t>0002217/4/08/04/2024</t>
  </si>
  <si>
    <r>
      <rPr>
        <b/>
        <sz val="11"/>
        <color rgb="FFFF0000"/>
        <rFont val="Calibri"/>
        <family val="2"/>
        <scheme val="minor"/>
      </rPr>
      <t>20240503</t>
    </r>
    <r>
      <rPr>
        <b/>
        <sz val="11"/>
        <color rgb="FF0000FF"/>
        <rFont val="Calibri"/>
        <family val="2"/>
        <scheme val="minor"/>
      </rPr>
      <t>FRI</t>
    </r>
  </si>
  <si>
    <t>M ANUGERAH RAKA SAPUTRA</t>
  </si>
  <si>
    <r>
      <rPr>
        <b/>
        <sz val="11"/>
        <color rgb="FFFF0000"/>
        <rFont val="Calibri"/>
        <family val="2"/>
        <scheme val="minor"/>
      </rPr>
      <t>20240507</t>
    </r>
    <r>
      <rPr>
        <b/>
        <sz val="11"/>
        <color rgb="FF0000FF"/>
        <rFont val="Calibri"/>
        <family val="2"/>
        <scheme val="minor"/>
      </rPr>
      <t>TUE</t>
    </r>
  </si>
  <si>
    <r>
      <rPr>
        <b/>
        <sz val="11"/>
        <color rgb="FFFF0000"/>
        <rFont val="Calibri"/>
        <family val="2"/>
        <scheme val="minor"/>
      </rPr>
      <t>20240507</t>
    </r>
    <r>
      <rPr>
        <b/>
        <sz val="11"/>
        <color rgb="FF0000FF"/>
        <rFont val="Calibri"/>
        <family val="2"/>
        <scheme val="minor"/>
      </rPr>
      <t>TUE</t>
    </r>
    <r>
      <rPr>
        <b/>
        <sz val="11"/>
        <color theme="1"/>
        <rFont val="Calibri"/>
        <family val="2"/>
        <scheme val="minor"/>
      </rPr>
      <t>-001</t>
    </r>
  </si>
  <si>
    <t>0000114/4/03/02/2022</t>
  </si>
  <si>
    <t>GEDUNG AIA CENTRAL LT.31 JL JENDERAL SUDIRMAN NO.48A RT.005 RW.004 KEL.KARET SEMANGGI KEC.SETIA BUDI KOTA/KAB.JAKARTA SELATAN DKI JAKARTA 12930</t>
  </si>
  <si>
    <t>GEDUNG AIA CENTRAL LT. 40 ZONA 5&amp;6, JL. JEN. SUDIRMAN NO.48A, KARET SEMANGGI, SETIABUDI, KOTA ADM. JAKARTA SELATAN, DKI JAKARTA</t>
  </si>
  <si>
    <t>0001005/4/01/04/2022</t>
  </si>
  <si>
    <t>0001019/4/01/04/2022</t>
  </si>
  <si>
    <t>0001024/4/01/04/2022</t>
  </si>
  <si>
    <t>0001025/4/01/04/2022</t>
  </si>
  <si>
    <t>0001069/4/01/06/2022</t>
  </si>
  <si>
    <t>0001070/4/01/06/2022</t>
  </si>
  <si>
    <t>0001071/4/01/06/2022</t>
  </si>
  <si>
    <t>0001090/4/01/07/2022</t>
  </si>
  <si>
    <t>0001182/4/01/11/2022</t>
  </si>
  <si>
    <t>0001183/4/01/11/2022</t>
  </si>
  <si>
    <t>0001184/4/01/11/2022</t>
  </si>
  <si>
    <t>0001210/4/01/12/2022</t>
  </si>
  <si>
    <t>0001218/4/01/01/2023</t>
  </si>
  <si>
    <t>0001223/4/01/01/2023</t>
  </si>
  <si>
    <t>0001224/4/01/01/2023</t>
  </si>
  <si>
    <t>0001225/4/01/01/2023</t>
  </si>
  <si>
    <t>0001228/4/01/01/2023</t>
  </si>
  <si>
    <t>0001229/4/01/01/2023</t>
  </si>
  <si>
    <t>0001230/4/01/01/2023</t>
  </si>
  <si>
    <t>0001232/4/01/12/2022</t>
  </si>
  <si>
    <t>0001255/4/01/11/2022</t>
  </si>
  <si>
    <t>0001265/4/01/11/2022</t>
  </si>
  <si>
    <t>0001266/4/01/11/2022</t>
  </si>
  <si>
    <t>0001268/4/01/11/2022</t>
  </si>
  <si>
    <t>0001269/4/01/11/2022</t>
  </si>
  <si>
    <t>0001273/4/01/02/2023</t>
  </si>
  <si>
    <t>0001277/4/01/11/2022</t>
  </si>
  <si>
    <t>0001287/4/01/11/2022</t>
  </si>
  <si>
    <t>0001288/4/01/11/2022</t>
  </si>
  <si>
    <t>0001289/4/01/11/2022</t>
  </si>
  <si>
    <t>0001305/4/01/11/2022</t>
  </si>
  <si>
    <t>0001311/4/01/03/2023</t>
  </si>
  <si>
    <t>0001331/4/01/04/2023</t>
  </si>
  <si>
    <t>0001361/4/01/05/2023</t>
  </si>
  <si>
    <t>0001490/4/01/09/2023</t>
  </si>
  <si>
    <t>0001526/4/01/10/2023</t>
  </si>
  <si>
    <t>0001543/4/01/10/2023</t>
  </si>
  <si>
    <t>GEDUNG AIA CENTRAL LT.31 JL JENDERAL SUDIRMAN NO.48A RT 005 RW 004 KARET SEMANGGI SETIABUDI. JAKARTA SELATAN DKI JAKARTA</t>
  </si>
  <si>
    <t xml:space="preserve">0001547/4/01/10/2023 </t>
  </si>
  <si>
    <t>GEDUNG AIA CENTRAL LT.31 JL JENDERAL SUDIRMAN NO.48A SETIA BUDI KARET SEMANGGI 004 005 Jakarta Selat</t>
  </si>
  <si>
    <t>0001548/4/01/10/2023</t>
  </si>
  <si>
    <t>0001568/4/01/11/2023</t>
  </si>
  <si>
    <t>GEDUNG AIA CENTRAL LT.31 JL JENDRAL SUDIRMAN NO.48A RT 005 RW 004</t>
  </si>
  <si>
    <t>0001985/4/10/02/2024</t>
  </si>
  <si>
    <t>0001986/4/10/02/2024</t>
  </si>
  <si>
    <t>0001987/4/10/02/2024</t>
  </si>
  <si>
    <t>0001990/4/10/02/2024</t>
  </si>
  <si>
    <t>0001991/4/10/02/2024</t>
  </si>
  <si>
    <t>0002088/4/10/03/2024</t>
  </si>
  <si>
    <r>
      <t>...&lt;</t>
    </r>
    <r>
      <rPr>
        <i/>
        <sz val="11"/>
        <color theme="1"/>
        <rFont val="Consolas"/>
        <family val="3"/>
      </rPr>
      <t>queries</t>
    </r>
    <r>
      <rPr>
        <sz val="11"/>
        <color theme="1"/>
        <rFont val="Consolas"/>
        <family val="3"/>
      </rPr>
      <t>&gt;...</t>
    </r>
  </si>
  <si>
    <t>0001547/4/01/10/2023</t>
  </si>
  <si>
    <r>
      <rPr>
        <b/>
        <sz val="11"/>
        <color rgb="FFFF0000"/>
        <rFont val="Calibri"/>
        <family val="2"/>
        <scheme val="minor"/>
      </rPr>
      <t>20240507</t>
    </r>
    <r>
      <rPr>
        <b/>
        <sz val="11"/>
        <color rgb="FF0000FF"/>
        <rFont val="Calibri"/>
        <family val="2"/>
        <scheme val="minor"/>
      </rPr>
      <t>TUE</t>
    </r>
    <r>
      <rPr>
        <b/>
        <sz val="11"/>
        <color theme="1"/>
        <rFont val="Calibri"/>
        <family val="2"/>
        <scheme val="minor"/>
      </rPr>
      <t>-002</t>
    </r>
  </si>
  <si>
    <r>
      <rPr>
        <b/>
        <sz val="11"/>
        <color rgb="FFFF0000"/>
        <rFont val="Calibri"/>
        <family val="2"/>
        <scheme val="minor"/>
      </rPr>
      <t>20240516</t>
    </r>
    <r>
      <rPr>
        <b/>
        <sz val="11"/>
        <color rgb="FF0000FF"/>
        <rFont val="Calibri"/>
        <family val="2"/>
        <scheme val="minor"/>
      </rPr>
      <t>THU</t>
    </r>
  </si>
  <si>
    <r>
      <rPr>
        <b/>
        <sz val="11"/>
        <color rgb="FFFF0000"/>
        <rFont val="Calibri"/>
        <family val="2"/>
        <scheme val="minor"/>
      </rPr>
      <t>20240516</t>
    </r>
    <r>
      <rPr>
        <b/>
        <sz val="11"/>
        <color rgb="FF0000FF"/>
        <rFont val="Calibri"/>
        <family val="2"/>
        <scheme val="minor"/>
      </rPr>
      <t>THU</t>
    </r>
    <r>
      <rPr>
        <b/>
        <sz val="11"/>
        <color theme="1"/>
        <rFont val="Calibri"/>
        <family val="2"/>
        <scheme val="minor"/>
      </rPr>
      <t>-001</t>
    </r>
  </si>
  <si>
    <t>https://365dipostar-my.sharepoint.com/:x:/g/personal/himawan_surozi_dipostar_com/EdgLbdfeWN1FiB455QDg464BBJeGU32wlG3JwwTuwp4-OA?rtime=2R-jm1R13Eg</t>
  </si>
  <si>
    <t>0001830/4/01/01/2024</t>
  </si>
  <si>
    <t>JL. Saleh Sungkar, Bintaro, Ampenan Kota Mataram, Nusa Tenggara Barat</t>
  </si>
  <si>
    <t>JL. Saleh Sungkar, Bintaro, Ampenan, Kota Mataram, Nusa Tenggara Barat, 83111</t>
  </si>
  <si>
    <t>Jl. Saleh Sungkar, Bintaro, Ampenan, Kota Mataram, Nusa Tenggara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</si>
</sst>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0000FF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0000"/>
      <name val="Consolas"/>
      <family val="3"/>
    </font>
    <font>
      <sz val="11"/>
      <color rgb="FF000000"/>
      <name val="Aptos Narrow"/>
      <family val="2"/>
      <charset val="1"/>
    </font>
    <font>
      <i/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2" borderId="0" xfId="0" applyFont="1" applyFill="1" applyAlignment="1">
      <alignment horizontal="center" vertical="top"/>
    </xf>
    <xf numFmtId="47" fontId="0" fillId="0" borderId="0" xfId="0" applyNumberFormat="1" applyAlignment="1">
      <alignment vertical="top"/>
    </xf>
    <xf numFmtId="0" fontId="5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5" fillId="4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9" fillId="0" borderId="0" xfId="1"/>
    <xf numFmtId="0" fontId="5" fillId="4" borderId="0" xfId="0" quotePrefix="1" applyFont="1" applyFill="1" applyAlignment="1">
      <alignment vertical="top"/>
    </xf>
    <xf numFmtId="0" fontId="0" fillId="0" borderId="0" xfId="0" quotePrefix="1" applyAlignment="1">
      <alignment vertical="top"/>
    </xf>
    <xf numFmtId="47" fontId="0" fillId="0" borderId="0" xfId="0" quotePrefix="1" applyNumberFormat="1" applyAlignment="1">
      <alignment vertical="top"/>
    </xf>
    <xf numFmtId="1" fontId="0" fillId="0" borderId="0" xfId="0" applyNumberFormat="1" applyAlignment="1">
      <alignment vertical="top"/>
    </xf>
    <xf numFmtId="0" fontId="5" fillId="3" borderId="0" xfId="0" quotePrefix="1" applyFont="1" applyFill="1" applyAlignment="1">
      <alignment vertical="top"/>
    </xf>
    <xf numFmtId="0" fontId="2" fillId="0" borderId="0" xfId="0" quotePrefix="1" applyFont="1" applyAlignment="1">
      <alignment vertical="top"/>
    </xf>
    <xf numFmtId="0" fontId="2" fillId="0" borderId="0" xfId="0" applyFont="1"/>
    <xf numFmtId="0" fontId="5" fillId="4" borderId="0" xfId="0" applyFont="1" applyFill="1"/>
    <xf numFmtId="0" fontId="0" fillId="4" borderId="0" xfId="0" applyFill="1"/>
    <xf numFmtId="0" fontId="11" fillId="0" borderId="0" xfId="0" applyFont="1"/>
    <xf numFmtId="0" fontId="0" fillId="3" borderId="0" xfId="0" applyFill="1"/>
    <xf numFmtId="0" fontId="5" fillId="0" borderId="0" xfId="0" applyFont="1"/>
    <xf numFmtId="0" fontId="5" fillId="5" borderId="0" xfId="0" applyFont="1" applyFill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0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2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100</xdr:col>
      <xdr:colOff>150119</xdr:colOff>
      <xdr:row>38</xdr:row>
      <xdr:rowOff>11206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E26DBB4-3401-490C-BF24-26FA59FC09C8}"/>
            </a:ext>
          </a:extLst>
        </xdr:cNvPr>
        <xdr:cNvGrpSpPr/>
      </xdr:nvGrpSpPr>
      <xdr:grpSpPr>
        <a:xfrm>
          <a:off x="952500" y="1905000"/>
          <a:ext cx="18247619" cy="5345206"/>
          <a:chOff x="1143000" y="5685461294"/>
          <a:chExt cx="18247619" cy="534520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9ECCFC5-1340-40D6-A4D6-A952432247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43000" y="5685461294"/>
            <a:ext cx="18247619" cy="5333333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DC15EE63-9B4E-FF37-84BB-EF8379461E63}"/>
              </a:ext>
            </a:extLst>
          </xdr:cNvPr>
          <xdr:cNvSpPr/>
        </xdr:nvSpPr>
        <xdr:spPr>
          <a:xfrm>
            <a:off x="11586882" y="5689069588"/>
            <a:ext cx="5625353" cy="1736912"/>
          </a:xfrm>
          <a:prstGeom prst="rect">
            <a:avLst/>
          </a:prstGeom>
          <a:noFill/>
          <a:ln w="38100">
            <a:solidFill>
              <a:srgbClr val="0000FF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5</xdr:col>
      <xdr:colOff>0</xdr:colOff>
      <xdr:row>39</xdr:row>
      <xdr:rowOff>0</xdr:rowOff>
    </xdr:from>
    <xdr:ext cx="9590476" cy="5457143"/>
    <xdr:pic>
      <xdr:nvPicPr>
        <xdr:cNvPr id="5" name="Picture 4">
          <a:extLst>
            <a:ext uri="{FF2B5EF4-FFF2-40B4-BE49-F238E27FC236}">
              <a16:creationId xmlns:a16="http://schemas.microsoft.com/office/drawing/2014/main" id="{A28C2DE7-90D6-4268-B7B9-911E4B869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3678364500"/>
          <a:ext cx="9590476" cy="545714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212</xdr:row>
      <xdr:rowOff>0</xdr:rowOff>
    </xdr:from>
    <xdr:ext cx="7095238" cy="1961905"/>
    <xdr:pic>
      <xdr:nvPicPr>
        <xdr:cNvPr id="6" name="Picture 5">
          <a:extLst>
            <a:ext uri="{FF2B5EF4-FFF2-40B4-BE49-F238E27FC236}">
              <a16:creationId xmlns:a16="http://schemas.microsoft.com/office/drawing/2014/main" id="{527A988E-E7E6-478E-B1CB-BE4FED6AD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3711321000"/>
          <a:ext cx="7095238" cy="1961905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223</xdr:row>
      <xdr:rowOff>0</xdr:rowOff>
    </xdr:from>
    <xdr:ext cx="6171429" cy="4180952"/>
    <xdr:pic>
      <xdr:nvPicPr>
        <xdr:cNvPr id="7" name="Picture 6">
          <a:extLst>
            <a:ext uri="{FF2B5EF4-FFF2-40B4-BE49-F238E27FC236}">
              <a16:creationId xmlns:a16="http://schemas.microsoft.com/office/drawing/2014/main" id="{244E1DDD-3959-444B-955B-1E47821AC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3713416500"/>
          <a:ext cx="6171429" cy="418095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246</xdr:row>
      <xdr:rowOff>0</xdr:rowOff>
    </xdr:from>
    <xdr:ext cx="7961905" cy="2419048"/>
    <xdr:pic>
      <xdr:nvPicPr>
        <xdr:cNvPr id="8" name="Picture 7">
          <a:extLst>
            <a:ext uri="{FF2B5EF4-FFF2-40B4-BE49-F238E27FC236}">
              <a16:creationId xmlns:a16="http://schemas.microsoft.com/office/drawing/2014/main" id="{D2B1FBF2-1016-4CD4-9843-896E3A8A3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0" y="3717798000"/>
          <a:ext cx="7961905" cy="241904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twoCellAnchor>
    <xdr:from>
      <xdr:col>5</xdr:col>
      <xdr:colOff>0</xdr:colOff>
      <xdr:row>259</xdr:row>
      <xdr:rowOff>0</xdr:rowOff>
    </xdr:from>
    <xdr:to>
      <xdr:col>72</xdr:col>
      <xdr:colOff>36500</xdr:colOff>
      <xdr:row>329</xdr:row>
      <xdr:rowOff>112619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F4F088-C8B5-4A4F-9F6A-F465A999D042}"/>
            </a:ext>
          </a:extLst>
        </xdr:cNvPr>
        <xdr:cNvGrpSpPr/>
      </xdr:nvGrpSpPr>
      <xdr:grpSpPr>
        <a:xfrm>
          <a:off x="952500" y="49339500"/>
          <a:ext cx="12800000" cy="13447619"/>
          <a:chOff x="1143000" y="5722418294"/>
          <a:chExt cx="12800000" cy="13447619"/>
        </a:xfrm>
      </xdr:grpSpPr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8BE160D7-62F7-C311-934B-90E25C131ECD}"/>
              </a:ext>
            </a:extLst>
          </xdr:cNvPr>
          <xdr:cNvGrpSpPr/>
        </xdr:nvGrpSpPr>
        <xdr:grpSpPr>
          <a:xfrm>
            <a:off x="1143000" y="5722418294"/>
            <a:ext cx="12800000" cy="13447619"/>
            <a:chOff x="1143000" y="5722418294"/>
            <a:chExt cx="12800000" cy="13447619"/>
          </a:xfrm>
        </xdr:grpSpPr>
        <xdr:grpSp>
          <xdr:nvGrpSpPr>
            <xdr:cNvPr id="12" name="Group 11">
              <a:extLst>
                <a:ext uri="{FF2B5EF4-FFF2-40B4-BE49-F238E27FC236}">
                  <a16:creationId xmlns:a16="http://schemas.microsoft.com/office/drawing/2014/main" id="{4330DE27-2C2F-9E0A-771E-3CFE1247AB42}"/>
                </a:ext>
              </a:extLst>
            </xdr:cNvPr>
            <xdr:cNvGrpSpPr/>
          </xdr:nvGrpSpPr>
          <xdr:grpSpPr>
            <a:xfrm>
              <a:off x="1143000" y="5722418294"/>
              <a:ext cx="12800000" cy="13447619"/>
              <a:chOff x="1143000" y="5722418294"/>
              <a:chExt cx="12800000" cy="13447619"/>
            </a:xfrm>
          </xdr:grpSpPr>
          <xdr:pic>
            <xdr:nvPicPr>
              <xdr:cNvPr id="14" name="Picture 13">
                <a:extLst>
                  <a:ext uri="{FF2B5EF4-FFF2-40B4-BE49-F238E27FC236}">
                    <a16:creationId xmlns:a16="http://schemas.microsoft.com/office/drawing/2014/main" id="{F9524D4A-4E88-2E23-0F64-F932570F2F1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143000" y="5722418294"/>
                <a:ext cx="12800000" cy="13447619"/>
              </a:xfrm>
              <a:prstGeom prst="rect">
                <a:avLst/>
              </a:prstGeom>
              <a:effectLst>
                <a:outerShdw blurRad="63500" algn="ctr" rotWithShape="0">
                  <a:srgbClr val="000000">
                    <a:alpha val="95000"/>
                  </a:srgbClr>
                </a:outerShdw>
              </a:effectLst>
            </xdr:spPr>
          </xdr:pic>
          <xdr:sp macro="" textlink="">
            <xdr:nvSpPr>
              <xdr:cNvPr id="15" name="Rectangle 14">
                <a:extLst>
                  <a:ext uri="{FF2B5EF4-FFF2-40B4-BE49-F238E27FC236}">
                    <a16:creationId xmlns:a16="http://schemas.microsoft.com/office/drawing/2014/main" id="{A08BCC01-6EC2-0207-C1EC-C921216316E3}"/>
                  </a:ext>
                </a:extLst>
              </xdr:cNvPr>
              <xdr:cNvSpPr/>
            </xdr:nvSpPr>
            <xdr:spPr>
              <a:xfrm>
                <a:off x="3664324" y="5733960352"/>
                <a:ext cx="3283323" cy="504265"/>
              </a:xfrm>
              <a:prstGeom prst="rect">
                <a:avLst/>
              </a:prstGeom>
              <a:noFill/>
              <a:ln w="38100">
                <a:solidFill>
                  <a:srgbClr val="FF0000">
                    <a:alpha val="78000"/>
                  </a:srgbClr>
                </a:solidFill>
                <a:prstDash val="sysDash"/>
              </a:ln>
              <a:effectLst>
                <a:outerShdw blurRad="50800" dist="38100" dir="2700000" algn="tl" rotWithShape="0">
                  <a:prstClr val="black">
                    <a:alpha val="67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57CCB047-0FD1-FD83-4B7B-57B058E8FDED}"/>
                </a:ext>
              </a:extLst>
            </xdr:cNvPr>
            <xdr:cNvSpPr/>
          </xdr:nvSpPr>
          <xdr:spPr>
            <a:xfrm>
              <a:off x="8718176" y="5732290676"/>
              <a:ext cx="3733800" cy="895350"/>
            </a:xfrm>
            <a:prstGeom prst="rect">
              <a:avLst/>
            </a:prstGeom>
            <a:solidFill>
              <a:srgbClr val="FFFF99"/>
            </a:solidFill>
            <a:ln>
              <a:solidFill>
                <a:srgbClr val="FF0000"/>
              </a:solidFill>
            </a:ln>
            <a:effectLst>
              <a:outerShdw blurRad="279400" algn="ctr" rotWithShape="0">
                <a:srgbClr val="000000">
                  <a:alpha val="7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72000" rIns="72000" bIns="72000" rtlCol="0" anchor="ctr"/>
            <a:lstStyle/>
            <a:p>
              <a:pPr algn="ctr"/>
              <a:r>
                <a:rPr lang="en-US" sz="1800" b="1" i="0" u="none" strike="noStrike" baseline="0">
                  <a:solidFill>
                    <a:sysClr val="windowText" lastClr="000000"/>
                  </a:solidFill>
                  <a:latin typeface="Lucida Sans Typewriter" panose="020B0509030504030204" pitchFamily="49" charset="0"/>
                  <a:ea typeface="+mn-ea"/>
                  <a:cs typeface="+mn-cs"/>
                </a:rPr>
                <a:t>MASIH ADA KATA2</a:t>
              </a:r>
            </a:p>
            <a:p>
              <a:pPr algn="ctr"/>
              <a:r>
                <a:rPr lang="en-US" sz="1800" b="1" i="0" u="none" strike="noStrike" baseline="0">
                  <a:solidFill>
                    <a:sysClr val="windowText" lastClr="000000"/>
                  </a:solidFill>
                  <a:latin typeface="Lucida Sans Typewriter" panose="020B0509030504030204" pitchFamily="49" charset="0"/>
                  <a:ea typeface="+mn-ea"/>
                  <a:cs typeface="+mn-cs"/>
                </a:rPr>
                <a:t>"PERSEROAN TERBATAS"</a:t>
              </a:r>
              <a:endParaRPr lang="en-US" sz="1800" b="1" i="0" u="none" strike="noStrike" baseline="0">
                <a:solidFill>
                  <a:srgbClr val="FF0000"/>
                </a:solidFill>
                <a:latin typeface="Lucida Sans Typewriter" panose="020B0509030504030204" pitchFamily="49" charset="0"/>
                <a:ea typeface="+mn-ea"/>
                <a:cs typeface="+mn-cs"/>
              </a:endParaRPr>
            </a:p>
          </xdr:txBody>
        </xdr:sp>
      </xdr:grp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6F525842-EA5F-B5E4-6B5F-B1A38C053859}"/>
              </a:ext>
            </a:extLst>
          </xdr:cNvPr>
          <xdr:cNvCxnSpPr>
            <a:stCxn id="15" idx="3"/>
            <a:endCxn id="13" idx="1"/>
          </xdr:cNvCxnSpPr>
        </xdr:nvCxnSpPr>
        <xdr:spPr>
          <a:xfrm flipV="1">
            <a:off x="6947647" y="5732738351"/>
            <a:ext cx="1770529" cy="1474134"/>
          </a:xfrm>
          <a:prstGeom prst="straightConnector1">
            <a:avLst/>
          </a:prstGeom>
          <a:ln w="63500">
            <a:solidFill>
              <a:srgbClr val="0000CC">
                <a:alpha val="45000"/>
              </a:srgbClr>
            </a:solidFill>
            <a:headEnd type="oval" w="sm" len="sm"/>
            <a:tailEnd type="arrow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5</xdr:col>
      <xdr:colOff>0</xdr:colOff>
      <xdr:row>330</xdr:row>
      <xdr:rowOff>0</xdr:rowOff>
    </xdr:from>
    <xdr:ext cx="7076190" cy="5571429"/>
    <xdr:pic>
      <xdr:nvPicPr>
        <xdr:cNvPr id="16" name="Picture 15">
          <a:extLst>
            <a:ext uri="{FF2B5EF4-FFF2-40B4-BE49-F238E27FC236}">
              <a16:creationId xmlns:a16="http://schemas.microsoft.com/office/drawing/2014/main" id="{5187BAFB-F05C-465A-9DD4-9A4A64C76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0" y="3733800000"/>
          <a:ext cx="7076190" cy="557142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455</xdr:row>
      <xdr:rowOff>0</xdr:rowOff>
    </xdr:from>
    <xdr:ext cx="7104762" cy="2009524"/>
    <xdr:pic>
      <xdr:nvPicPr>
        <xdr:cNvPr id="17" name="Picture 16">
          <a:extLst>
            <a:ext uri="{FF2B5EF4-FFF2-40B4-BE49-F238E27FC236}">
              <a16:creationId xmlns:a16="http://schemas.microsoft.com/office/drawing/2014/main" id="{D824E8FE-1719-4004-A0E3-77938B703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00" y="3757612500"/>
          <a:ext cx="7104762" cy="200952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468</xdr:row>
      <xdr:rowOff>0</xdr:rowOff>
    </xdr:from>
    <xdr:ext cx="6104762" cy="7247619"/>
    <xdr:pic>
      <xdr:nvPicPr>
        <xdr:cNvPr id="18" name="Picture 17">
          <a:extLst>
            <a:ext uri="{FF2B5EF4-FFF2-40B4-BE49-F238E27FC236}">
              <a16:creationId xmlns:a16="http://schemas.microsoft.com/office/drawing/2014/main" id="{A29B4AFA-64F5-4C90-B042-6F0288BE6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3760089000"/>
          <a:ext cx="6104762" cy="724761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38</xdr:col>
      <xdr:colOff>0</xdr:colOff>
      <xdr:row>468</xdr:row>
      <xdr:rowOff>0</xdr:rowOff>
    </xdr:from>
    <xdr:ext cx="9153144" cy="5493353"/>
    <xdr:pic>
      <xdr:nvPicPr>
        <xdr:cNvPr id="19" name="Picture 18">
          <a:extLst>
            <a:ext uri="{FF2B5EF4-FFF2-40B4-BE49-F238E27FC236}">
              <a16:creationId xmlns:a16="http://schemas.microsoft.com/office/drawing/2014/main" id="{5F678804-23DD-436F-BEA2-55994AA80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760089000"/>
          <a:ext cx="9153144" cy="5493353"/>
        </a:xfrm>
        <a:prstGeom prst="rect">
          <a:avLst/>
        </a:prstGeom>
        <a:noFill/>
        <a:effectLst>
          <a:outerShdw blurRad="63500" algn="ctr" rotWithShape="0">
            <a:srgbClr val="000000">
              <a:alpha val="9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0</xdr:colOff>
      <xdr:row>507</xdr:row>
      <xdr:rowOff>156601</xdr:rowOff>
    </xdr:from>
    <xdr:to>
      <xdr:col>64</xdr:col>
      <xdr:colOff>151119</xdr:colOff>
      <xdr:row>513</xdr:row>
      <xdr:rowOff>179575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6C9CE0D1-5749-45A1-829E-D0039511D63C}"/>
            </a:ext>
          </a:extLst>
        </xdr:cNvPr>
        <xdr:cNvGrpSpPr/>
      </xdr:nvGrpSpPr>
      <xdr:grpSpPr>
        <a:xfrm>
          <a:off x="2095500" y="96740101"/>
          <a:ext cx="10247619" cy="1165974"/>
          <a:chOff x="2286000" y="5769818895"/>
          <a:chExt cx="10247619" cy="1165974"/>
        </a:xfrm>
      </xdr:grpSpPr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AF632E2A-FE7F-8CFE-825B-DB09725E28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2286000" y="5769852794"/>
            <a:ext cx="10247619" cy="1104762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BAE9427A-56F0-AD07-B348-4396D6026CD7}"/>
              </a:ext>
            </a:extLst>
          </xdr:cNvPr>
          <xdr:cNvSpPr/>
        </xdr:nvSpPr>
        <xdr:spPr>
          <a:xfrm>
            <a:off x="5894298" y="5769818895"/>
            <a:ext cx="1895475" cy="1165974"/>
          </a:xfrm>
          <a:prstGeom prst="rect">
            <a:avLst/>
          </a:prstGeom>
          <a:noFill/>
          <a:ln w="63500">
            <a:solidFill>
              <a:srgbClr val="FF0000">
                <a:alpha val="78000"/>
              </a:srgbClr>
            </a:solidFill>
            <a:prstDash val="sysDash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58</xdr:col>
      <xdr:colOff>0</xdr:colOff>
      <xdr:row>498</xdr:row>
      <xdr:rowOff>1</xdr:rowOff>
    </xdr:from>
    <xdr:to>
      <xdr:col>105</xdr:col>
      <xdr:colOff>73833</xdr:colOff>
      <xdr:row>557</xdr:row>
      <xdr:rowOff>75834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6EBE568C-8178-4400-98F8-B06839941665}"/>
            </a:ext>
          </a:extLst>
        </xdr:cNvPr>
        <xdr:cNvGrpSpPr/>
      </xdr:nvGrpSpPr>
      <xdr:grpSpPr>
        <a:xfrm>
          <a:off x="11049000" y="94869001"/>
          <a:ext cx="9027333" cy="11315333"/>
          <a:chOff x="11239500" y="5767947795"/>
          <a:chExt cx="9027333" cy="11315333"/>
        </a:xfrm>
      </xdr:grpSpPr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7C50C177-2FF2-DDD0-CB07-A8F0FBE2CD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11239500" y="5767947795"/>
            <a:ext cx="9027333" cy="11315333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EA30653D-E6E8-BE5D-5A6D-696423AE29C4}"/>
              </a:ext>
            </a:extLst>
          </xdr:cNvPr>
          <xdr:cNvSpPr/>
        </xdr:nvSpPr>
        <xdr:spPr>
          <a:xfrm>
            <a:off x="13832936" y="5771724177"/>
            <a:ext cx="2625317" cy="247650"/>
          </a:xfrm>
          <a:prstGeom prst="rect">
            <a:avLst/>
          </a:prstGeom>
          <a:noFill/>
          <a:ln w="44450">
            <a:solidFill>
              <a:srgbClr val="FF0000">
                <a:alpha val="78000"/>
              </a:srgbClr>
            </a:solidFill>
            <a:prstDash val="sysDash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0</xdr:colOff>
      <xdr:row>524</xdr:row>
      <xdr:rowOff>0</xdr:rowOff>
    </xdr:from>
    <xdr:to>
      <xdr:col>69</xdr:col>
      <xdr:colOff>17524</xdr:colOff>
      <xdr:row>543</xdr:row>
      <xdr:rowOff>170976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C782A2F1-E2FB-4AE5-988B-C1762808223F}"/>
            </a:ext>
          </a:extLst>
        </xdr:cNvPr>
        <xdr:cNvGrpSpPr/>
      </xdr:nvGrpSpPr>
      <xdr:grpSpPr>
        <a:xfrm>
          <a:off x="952500" y="99822000"/>
          <a:ext cx="12209524" cy="3790476"/>
          <a:chOff x="1143000" y="5772900794"/>
          <a:chExt cx="12209524" cy="3790476"/>
        </a:xfrm>
      </xdr:grpSpPr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4EB017D0-5968-6B20-EFD8-23F70FA5B3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1143000" y="5772900794"/>
            <a:ext cx="12209524" cy="3790476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D93A0809-A5D3-F720-4675-8CD100C3CCB1}"/>
              </a:ext>
            </a:extLst>
          </xdr:cNvPr>
          <xdr:cNvSpPr/>
        </xdr:nvSpPr>
        <xdr:spPr>
          <a:xfrm>
            <a:off x="11295529" y="5774453912"/>
            <a:ext cx="1692089" cy="279060"/>
          </a:xfrm>
          <a:prstGeom prst="rect">
            <a:avLst/>
          </a:prstGeom>
          <a:noFill/>
          <a:ln w="38100">
            <a:solidFill>
              <a:srgbClr val="0000FF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81159585-814D-0384-3984-EFAB785570E5}"/>
              </a:ext>
            </a:extLst>
          </xdr:cNvPr>
          <xdr:cNvSpPr/>
        </xdr:nvSpPr>
        <xdr:spPr>
          <a:xfrm>
            <a:off x="3693458" y="5773844312"/>
            <a:ext cx="1752601" cy="591688"/>
          </a:xfrm>
          <a:prstGeom prst="rect">
            <a:avLst/>
          </a:prstGeom>
          <a:noFill/>
          <a:ln w="38100">
            <a:solidFill>
              <a:srgbClr val="0000FF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3E6CAF71-C1DE-DF8E-0413-EC81B061D9BC}"/>
              </a:ext>
            </a:extLst>
          </xdr:cNvPr>
          <xdr:cNvSpPr/>
        </xdr:nvSpPr>
        <xdr:spPr>
          <a:xfrm>
            <a:off x="6385297" y="5773839828"/>
            <a:ext cx="999191" cy="591688"/>
          </a:xfrm>
          <a:prstGeom prst="rect">
            <a:avLst/>
          </a:prstGeom>
          <a:noFill/>
          <a:ln w="38100">
            <a:solidFill>
              <a:srgbClr val="0000FF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F30DB1BE-3B9D-4E53-E847-91616318CE72}"/>
              </a:ext>
            </a:extLst>
          </xdr:cNvPr>
          <xdr:cNvSpPr/>
        </xdr:nvSpPr>
        <xdr:spPr>
          <a:xfrm>
            <a:off x="11772142" y="5773929025"/>
            <a:ext cx="1155720" cy="311340"/>
          </a:xfrm>
          <a:prstGeom prst="rect">
            <a:avLst/>
          </a:prstGeom>
          <a:noFill/>
          <a:ln w="38100">
            <a:solidFill>
              <a:srgbClr val="0000FF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14B722AB-571A-CBA9-73E6-08C195E27668}"/>
              </a:ext>
            </a:extLst>
          </xdr:cNvPr>
          <xdr:cNvSpPr/>
        </xdr:nvSpPr>
        <xdr:spPr>
          <a:xfrm>
            <a:off x="3975424" y="5775616631"/>
            <a:ext cx="334772" cy="311340"/>
          </a:xfrm>
          <a:prstGeom prst="rect">
            <a:avLst/>
          </a:prstGeom>
          <a:noFill/>
          <a:ln w="38100">
            <a:solidFill>
              <a:srgbClr val="0000FF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5</xdr:col>
      <xdr:colOff>0</xdr:colOff>
      <xdr:row>545</xdr:row>
      <xdr:rowOff>0</xdr:rowOff>
    </xdr:from>
    <xdr:ext cx="7085714" cy="2257143"/>
    <xdr:pic>
      <xdr:nvPicPr>
        <xdr:cNvPr id="33" name="Picture 32">
          <a:extLst>
            <a:ext uri="{FF2B5EF4-FFF2-40B4-BE49-F238E27FC236}">
              <a16:creationId xmlns:a16="http://schemas.microsoft.com/office/drawing/2014/main" id="{34C055AB-55D1-4068-BD07-CB1637007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2500" y="3774757500"/>
          <a:ext cx="7085714" cy="225714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660</xdr:row>
      <xdr:rowOff>0</xdr:rowOff>
    </xdr:from>
    <xdr:ext cx="7323809" cy="7647619"/>
    <xdr:pic>
      <xdr:nvPicPr>
        <xdr:cNvPr id="34" name="Picture 33">
          <a:extLst>
            <a:ext uri="{FF2B5EF4-FFF2-40B4-BE49-F238E27FC236}">
              <a16:creationId xmlns:a16="http://schemas.microsoft.com/office/drawing/2014/main" id="{8C75EB68-35A7-4A4E-BE27-27C8EC5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52500" y="4369689000"/>
          <a:ext cx="7323809" cy="764761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711</xdr:row>
      <xdr:rowOff>0</xdr:rowOff>
    </xdr:from>
    <xdr:ext cx="7342857" cy="6714286"/>
    <xdr:pic>
      <xdr:nvPicPr>
        <xdr:cNvPr id="35" name="Picture 34">
          <a:extLst>
            <a:ext uri="{FF2B5EF4-FFF2-40B4-BE49-F238E27FC236}">
              <a16:creationId xmlns:a16="http://schemas.microsoft.com/office/drawing/2014/main" id="{1A10F323-3455-419A-89B5-E1D97EFD9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52500" y="4379404500"/>
          <a:ext cx="7342857" cy="671428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768</xdr:row>
      <xdr:rowOff>0</xdr:rowOff>
    </xdr:from>
    <xdr:ext cx="7285714" cy="7600000"/>
    <xdr:pic>
      <xdr:nvPicPr>
        <xdr:cNvPr id="36" name="Picture 35">
          <a:extLst>
            <a:ext uri="{FF2B5EF4-FFF2-40B4-BE49-F238E27FC236}">
              <a16:creationId xmlns:a16="http://schemas.microsoft.com/office/drawing/2014/main" id="{DE1F0EC3-A6B3-4F29-B01D-6E7DC8DED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52500" y="4394454000"/>
          <a:ext cx="7285714" cy="760000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834</xdr:row>
      <xdr:rowOff>0</xdr:rowOff>
    </xdr:from>
    <xdr:ext cx="6400000" cy="4800000"/>
    <xdr:pic>
      <xdr:nvPicPr>
        <xdr:cNvPr id="37" name="Picture 36">
          <a:extLst>
            <a:ext uri="{FF2B5EF4-FFF2-40B4-BE49-F238E27FC236}">
              <a16:creationId xmlns:a16="http://schemas.microsoft.com/office/drawing/2014/main" id="{7A5F2B34-0A4E-425A-AD34-8DED70CAB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52500" y="4421695500"/>
          <a:ext cx="6400000" cy="480000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25</xdr:col>
      <xdr:colOff>0</xdr:colOff>
      <xdr:row>862</xdr:row>
      <xdr:rowOff>0</xdr:rowOff>
    </xdr:from>
    <xdr:ext cx="10523809" cy="2771429"/>
    <xdr:pic>
      <xdr:nvPicPr>
        <xdr:cNvPr id="38" name="Picture 37">
          <a:extLst>
            <a:ext uri="{FF2B5EF4-FFF2-40B4-BE49-F238E27FC236}">
              <a16:creationId xmlns:a16="http://schemas.microsoft.com/office/drawing/2014/main" id="{2A8FE257-A26F-45F1-8267-2F400442C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62500" y="4427029500"/>
          <a:ext cx="10523809" cy="277142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903</xdr:row>
      <xdr:rowOff>0</xdr:rowOff>
    </xdr:from>
    <xdr:ext cx="7400000" cy="5323809"/>
    <xdr:pic>
      <xdr:nvPicPr>
        <xdr:cNvPr id="39" name="Picture 38">
          <a:extLst>
            <a:ext uri="{FF2B5EF4-FFF2-40B4-BE49-F238E27FC236}">
              <a16:creationId xmlns:a16="http://schemas.microsoft.com/office/drawing/2014/main" id="{4BB2F9A0-2EB6-4E38-9A55-36C50F9F8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52500" y="4434840000"/>
          <a:ext cx="7400000" cy="5323809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  <xdr:oneCellAnchor>
    <xdr:from>
      <xdr:col>5</xdr:col>
      <xdr:colOff>0</xdr:colOff>
      <xdr:row>966</xdr:row>
      <xdr:rowOff>0</xdr:rowOff>
    </xdr:from>
    <xdr:ext cx="11676190" cy="2600000"/>
    <xdr:pic>
      <xdr:nvPicPr>
        <xdr:cNvPr id="40" name="Picture 39">
          <a:extLst>
            <a:ext uri="{FF2B5EF4-FFF2-40B4-BE49-F238E27FC236}">
              <a16:creationId xmlns:a16="http://schemas.microsoft.com/office/drawing/2014/main" id="{33B5AFDE-580C-4E6C-B34A-85F0EBEB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52500" y="4906137000"/>
          <a:ext cx="11676190" cy="260000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1359</xdr:row>
      <xdr:rowOff>0</xdr:rowOff>
    </xdr:from>
    <xdr:ext cx="4533333" cy="1980952"/>
    <xdr:pic>
      <xdr:nvPicPr>
        <xdr:cNvPr id="41" name="Picture 40">
          <a:extLst>
            <a:ext uri="{FF2B5EF4-FFF2-40B4-BE49-F238E27FC236}">
              <a16:creationId xmlns:a16="http://schemas.microsoft.com/office/drawing/2014/main" id="{7758A48F-A759-4889-B387-4D94C73AE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52500" y="4924996500"/>
          <a:ext cx="4533333" cy="198095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1397</xdr:row>
      <xdr:rowOff>0</xdr:rowOff>
    </xdr:from>
    <xdr:ext cx="8009524" cy="2295238"/>
    <xdr:pic>
      <xdr:nvPicPr>
        <xdr:cNvPr id="42" name="Picture 41">
          <a:extLst>
            <a:ext uri="{FF2B5EF4-FFF2-40B4-BE49-F238E27FC236}">
              <a16:creationId xmlns:a16="http://schemas.microsoft.com/office/drawing/2014/main" id="{E1A62696-64BA-4704-8FBD-6E24DF9D7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52500" y="4957381500"/>
          <a:ext cx="8009524" cy="229523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20</xdr:col>
      <xdr:colOff>0</xdr:colOff>
      <xdr:row>1417</xdr:row>
      <xdr:rowOff>0</xdr:rowOff>
    </xdr:from>
    <xdr:ext cx="9504762" cy="733333"/>
    <xdr:pic>
      <xdr:nvPicPr>
        <xdr:cNvPr id="43" name="Picture 42">
          <a:extLst>
            <a:ext uri="{FF2B5EF4-FFF2-40B4-BE49-F238E27FC236}">
              <a16:creationId xmlns:a16="http://schemas.microsoft.com/office/drawing/2014/main" id="{481F7FCD-78EB-4BFF-B3AF-DBC8A4E83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810000" y="4961191500"/>
          <a:ext cx="9504762" cy="73333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20</xdr:col>
      <xdr:colOff>0</xdr:colOff>
      <xdr:row>1445</xdr:row>
      <xdr:rowOff>0</xdr:rowOff>
    </xdr:from>
    <xdr:ext cx="9066667" cy="723810"/>
    <xdr:pic>
      <xdr:nvPicPr>
        <xdr:cNvPr id="44" name="Picture 43">
          <a:extLst>
            <a:ext uri="{FF2B5EF4-FFF2-40B4-BE49-F238E27FC236}">
              <a16:creationId xmlns:a16="http://schemas.microsoft.com/office/drawing/2014/main" id="{FD795CB0-49D3-4EC1-8ADB-0EA0C0FB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810000" y="4966525500"/>
          <a:ext cx="9066667" cy="72381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1472</xdr:row>
      <xdr:rowOff>0</xdr:rowOff>
    </xdr:from>
    <xdr:ext cx="7457143" cy="1933333"/>
    <xdr:pic>
      <xdr:nvPicPr>
        <xdr:cNvPr id="45" name="Picture 44">
          <a:extLst>
            <a:ext uri="{FF2B5EF4-FFF2-40B4-BE49-F238E27FC236}">
              <a16:creationId xmlns:a16="http://schemas.microsoft.com/office/drawing/2014/main" id="{0585EC1C-FC05-4B21-B2A0-2FF36116D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52500" y="4957381500"/>
          <a:ext cx="7457143" cy="193333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1624</xdr:row>
      <xdr:rowOff>0</xdr:rowOff>
    </xdr:from>
    <xdr:ext cx="12209524" cy="7923809"/>
    <xdr:pic>
      <xdr:nvPicPr>
        <xdr:cNvPr id="46" name="Picture 45">
          <a:extLst>
            <a:ext uri="{FF2B5EF4-FFF2-40B4-BE49-F238E27FC236}">
              <a16:creationId xmlns:a16="http://schemas.microsoft.com/office/drawing/2014/main" id="{B84481C4-1CCC-4F6B-B84E-5723F0F33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52500" y="49863375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12</xdr:col>
      <xdr:colOff>78442</xdr:colOff>
      <xdr:row>1647</xdr:row>
      <xdr:rowOff>44823</xdr:rowOff>
    </xdr:from>
    <xdr:ext cx="11485714" cy="990476"/>
    <xdr:pic>
      <xdr:nvPicPr>
        <xdr:cNvPr id="47" name="Picture 46">
          <a:extLst>
            <a:ext uri="{FF2B5EF4-FFF2-40B4-BE49-F238E27FC236}">
              <a16:creationId xmlns:a16="http://schemas.microsoft.com/office/drawing/2014/main" id="{90BE5B4E-94ED-47BB-B201-DC6516827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364442" y="4990763823"/>
          <a:ext cx="11485714" cy="99047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1666</xdr:row>
      <xdr:rowOff>0</xdr:rowOff>
    </xdr:from>
    <xdr:ext cx="8580952" cy="6390476"/>
    <xdr:pic>
      <xdr:nvPicPr>
        <xdr:cNvPr id="48" name="Picture 47">
          <a:extLst>
            <a:ext uri="{FF2B5EF4-FFF2-40B4-BE49-F238E27FC236}">
              <a16:creationId xmlns:a16="http://schemas.microsoft.com/office/drawing/2014/main" id="{2D93CF76-A7A3-4E43-8F38-BCF228E4E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52500" y="4994338500"/>
          <a:ext cx="8580952" cy="639047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52</xdr:col>
      <xdr:colOff>0</xdr:colOff>
      <xdr:row>1679</xdr:row>
      <xdr:rowOff>0</xdr:rowOff>
    </xdr:from>
    <xdr:ext cx="11533333" cy="990476"/>
    <xdr:pic>
      <xdr:nvPicPr>
        <xdr:cNvPr id="49" name="Picture 48">
          <a:extLst>
            <a:ext uri="{FF2B5EF4-FFF2-40B4-BE49-F238E27FC236}">
              <a16:creationId xmlns:a16="http://schemas.microsoft.com/office/drawing/2014/main" id="{73AAA702-597B-4D08-991B-AECA57BA6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9906000" y="4996815000"/>
          <a:ext cx="11533333" cy="99047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1700</xdr:row>
      <xdr:rowOff>0</xdr:rowOff>
    </xdr:from>
    <xdr:ext cx="8619048" cy="3009524"/>
    <xdr:pic>
      <xdr:nvPicPr>
        <xdr:cNvPr id="50" name="Picture 49">
          <a:extLst>
            <a:ext uri="{FF2B5EF4-FFF2-40B4-BE49-F238E27FC236}">
              <a16:creationId xmlns:a16="http://schemas.microsoft.com/office/drawing/2014/main" id="{9A7A8E2B-E19C-4B39-AA20-476F40D86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952500" y="5000815500"/>
          <a:ext cx="8619048" cy="300952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568</xdr:row>
      <xdr:rowOff>0</xdr:rowOff>
    </xdr:from>
    <xdr:ext cx="6219048" cy="2276190"/>
    <xdr:pic>
      <xdr:nvPicPr>
        <xdr:cNvPr id="51" name="Picture 50">
          <a:extLst>
            <a:ext uri="{FF2B5EF4-FFF2-40B4-BE49-F238E27FC236}">
              <a16:creationId xmlns:a16="http://schemas.microsoft.com/office/drawing/2014/main" id="{8CD848B3-86A7-4AA2-B26C-3A54A7C9D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52500" y="3901821000"/>
          <a:ext cx="6219048" cy="227619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583</xdr:row>
      <xdr:rowOff>0</xdr:rowOff>
    </xdr:from>
    <xdr:ext cx="7076190" cy="1876190"/>
    <xdr:pic>
      <xdr:nvPicPr>
        <xdr:cNvPr id="52" name="Picture 51">
          <a:extLst>
            <a:ext uri="{FF2B5EF4-FFF2-40B4-BE49-F238E27FC236}">
              <a16:creationId xmlns:a16="http://schemas.microsoft.com/office/drawing/2014/main" id="{B2E6A8CA-76F2-4AC4-AE2A-034122DCD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52500" y="3904678500"/>
          <a:ext cx="7076190" cy="187619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593</xdr:row>
      <xdr:rowOff>0</xdr:rowOff>
    </xdr:from>
    <xdr:ext cx="5485714" cy="2123810"/>
    <xdr:pic>
      <xdr:nvPicPr>
        <xdr:cNvPr id="53" name="Picture 52">
          <a:extLst>
            <a:ext uri="{FF2B5EF4-FFF2-40B4-BE49-F238E27FC236}">
              <a16:creationId xmlns:a16="http://schemas.microsoft.com/office/drawing/2014/main" id="{47C138A8-B829-4944-A850-4D32BFF7A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52500" y="3906583500"/>
          <a:ext cx="5485714" cy="212381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605</xdr:row>
      <xdr:rowOff>0</xdr:rowOff>
    </xdr:from>
    <xdr:ext cx="7104762" cy="2028571"/>
    <xdr:pic>
      <xdr:nvPicPr>
        <xdr:cNvPr id="54" name="Picture 53">
          <a:extLst>
            <a:ext uri="{FF2B5EF4-FFF2-40B4-BE49-F238E27FC236}">
              <a16:creationId xmlns:a16="http://schemas.microsoft.com/office/drawing/2014/main" id="{1BD1C3F8-29A6-4651-BB6E-F9038702E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52500" y="3908869500"/>
          <a:ext cx="7104762" cy="20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618</xdr:row>
      <xdr:rowOff>0</xdr:rowOff>
    </xdr:from>
    <xdr:ext cx="7095238" cy="2790476"/>
    <xdr:pic>
      <xdr:nvPicPr>
        <xdr:cNvPr id="55" name="Picture 54">
          <a:extLst>
            <a:ext uri="{FF2B5EF4-FFF2-40B4-BE49-F238E27FC236}">
              <a16:creationId xmlns:a16="http://schemas.microsoft.com/office/drawing/2014/main" id="{538461B7-530D-47D7-A82C-5779BE0B1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52500" y="3911346000"/>
          <a:ext cx="7095238" cy="2790476"/>
        </a:xfrm>
        <a:prstGeom prst="rect">
          <a:avLst/>
        </a:prstGeom>
        <a:effectLst>
          <a:outerShdw blurRad="63500" algn="ctr" rotWithShape="0">
            <a:srgbClr val="000000">
              <a:alpha val="90000"/>
            </a:srgbClr>
          </a:outerShdw>
        </a:effectLst>
      </xdr:spPr>
    </xdr:pic>
    <xdr:clientData/>
  </xdr:oneCellAnchor>
  <xdr:oneCellAnchor>
    <xdr:from>
      <xdr:col>5</xdr:col>
      <xdr:colOff>0</xdr:colOff>
      <xdr:row>635</xdr:row>
      <xdr:rowOff>0</xdr:rowOff>
    </xdr:from>
    <xdr:ext cx="5600000" cy="2123810"/>
    <xdr:pic>
      <xdr:nvPicPr>
        <xdr:cNvPr id="56" name="Picture 55">
          <a:extLst>
            <a:ext uri="{FF2B5EF4-FFF2-40B4-BE49-F238E27FC236}">
              <a16:creationId xmlns:a16="http://schemas.microsoft.com/office/drawing/2014/main" id="{16A6CDEF-BB23-4244-AF4A-734771A59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52500" y="3914584500"/>
          <a:ext cx="5600000" cy="2123810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  <xdr:oneCellAnchor>
    <xdr:from>
      <xdr:col>41</xdr:col>
      <xdr:colOff>0</xdr:colOff>
      <xdr:row>1740</xdr:row>
      <xdr:rowOff>0</xdr:rowOff>
    </xdr:from>
    <xdr:ext cx="11600000" cy="2180952"/>
    <xdr:pic>
      <xdr:nvPicPr>
        <xdr:cNvPr id="57" name="Picture 56">
          <a:extLst>
            <a:ext uri="{FF2B5EF4-FFF2-40B4-BE49-F238E27FC236}">
              <a16:creationId xmlns:a16="http://schemas.microsoft.com/office/drawing/2014/main" id="{59961754-86A3-4C05-93C3-374134FAF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810500" y="5142547500"/>
          <a:ext cx="11600000" cy="218095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33</xdr:col>
      <xdr:colOff>0</xdr:colOff>
      <xdr:row>1777</xdr:row>
      <xdr:rowOff>0</xdr:rowOff>
    </xdr:from>
    <xdr:ext cx="11542857" cy="1095238"/>
    <xdr:pic>
      <xdr:nvPicPr>
        <xdr:cNvPr id="58" name="Picture 57">
          <a:extLst>
            <a:ext uri="{FF2B5EF4-FFF2-40B4-BE49-F238E27FC236}">
              <a16:creationId xmlns:a16="http://schemas.microsoft.com/office/drawing/2014/main" id="{74551246-982C-43A1-AF5F-B785640A7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286500" y="5149596000"/>
          <a:ext cx="11542857" cy="109523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twoCellAnchor>
    <xdr:from>
      <xdr:col>32</xdr:col>
      <xdr:colOff>179294</xdr:colOff>
      <xdr:row>1826</xdr:row>
      <xdr:rowOff>67235</xdr:rowOff>
    </xdr:from>
    <xdr:to>
      <xdr:col>93</xdr:col>
      <xdr:colOff>15937</xdr:colOff>
      <xdr:row>1842</xdr:row>
      <xdr:rowOff>133521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FE34CCDF-7689-48E4-AE87-C9D6D5BF0D63}"/>
            </a:ext>
          </a:extLst>
        </xdr:cNvPr>
        <xdr:cNvGrpSpPr/>
      </xdr:nvGrpSpPr>
      <xdr:grpSpPr>
        <a:xfrm>
          <a:off x="6275294" y="347920235"/>
          <a:ext cx="11457143" cy="3114286"/>
          <a:chOff x="6275294" y="5158997735"/>
          <a:chExt cx="11457143" cy="3114286"/>
        </a:xfrm>
      </xdr:grpSpPr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7D144CC3-0CE3-646D-3874-A37C129683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/>
          <a:stretch>
            <a:fillRect/>
          </a:stretch>
        </xdr:blipFill>
        <xdr:spPr>
          <a:xfrm>
            <a:off x="6275294" y="5158997735"/>
            <a:ext cx="11457143" cy="3114286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0DE4A926-D292-BA9A-04D8-4CAA6160466E}"/>
              </a:ext>
            </a:extLst>
          </xdr:cNvPr>
          <xdr:cNvSpPr/>
        </xdr:nvSpPr>
        <xdr:spPr>
          <a:xfrm>
            <a:off x="6297706" y="5160544147"/>
            <a:ext cx="11407588" cy="1546411"/>
          </a:xfrm>
          <a:prstGeom prst="rect">
            <a:avLst/>
          </a:prstGeom>
          <a:noFill/>
          <a:ln w="38100">
            <a:solidFill>
              <a:srgbClr val="0000FF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5</xdr:col>
      <xdr:colOff>0</xdr:colOff>
      <xdr:row>1844</xdr:row>
      <xdr:rowOff>0</xdr:rowOff>
    </xdr:from>
    <xdr:ext cx="6095238" cy="2476190"/>
    <xdr:pic>
      <xdr:nvPicPr>
        <xdr:cNvPr id="62" name="Picture 61">
          <a:extLst>
            <a:ext uri="{FF2B5EF4-FFF2-40B4-BE49-F238E27FC236}">
              <a16:creationId xmlns:a16="http://schemas.microsoft.com/office/drawing/2014/main" id="{DD06F738-54CD-473A-8C56-265AC98A0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952500" y="5162359500"/>
          <a:ext cx="6095238" cy="247619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1858</xdr:row>
      <xdr:rowOff>0</xdr:rowOff>
    </xdr:from>
    <xdr:ext cx="7304762" cy="2371429"/>
    <xdr:pic>
      <xdr:nvPicPr>
        <xdr:cNvPr id="63" name="Picture 62">
          <a:extLst>
            <a:ext uri="{FF2B5EF4-FFF2-40B4-BE49-F238E27FC236}">
              <a16:creationId xmlns:a16="http://schemas.microsoft.com/office/drawing/2014/main" id="{F818E745-31A1-460F-AA58-AAB86756C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952500" y="5165026500"/>
          <a:ext cx="7304762" cy="237142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1873</xdr:row>
      <xdr:rowOff>0</xdr:rowOff>
    </xdr:from>
    <xdr:ext cx="7476190" cy="7600000"/>
    <xdr:pic>
      <xdr:nvPicPr>
        <xdr:cNvPr id="64" name="Picture 63">
          <a:extLst>
            <a:ext uri="{FF2B5EF4-FFF2-40B4-BE49-F238E27FC236}">
              <a16:creationId xmlns:a16="http://schemas.microsoft.com/office/drawing/2014/main" id="{EA7BCE29-C69C-4421-BB5E-F10DEAE50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52500" y="5167884000"/>
          <a:ext cx="7476190" cy="760000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31</xdr:col>
      <xdr:colOff>0</xdr:colOff>
      <xdr:row>1915</xdr:row>
      <xdr:rowOff>0</xdr:rowOff>
    </xdr:from>
    <xdr:ext cx="10638095" cy="895238"/>
    <xdr:pic>
      <xdr:nvPicPr>
        <xdr:cNvPr id="65" name="Picture 64">
          <a:extLst>
            <a:ext uri="{FF2B5EF4-FFF2-40B4-BE49-F238E27FC236}">
              <a16:creationId xmlns:a16="http://schemas.microsoft.com/office/drawing/2014/main" id="{3BA1567D-7839-43FE-8D96-C1C666E01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905500" y="5175885000"/>
          <a:ext cx="10638095" cy="89523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31</xdr:col>
      <xdr:colOff>152400</xdr:colOff>
      <xdr:row>1915</xdr:row>
      <xdr:rowOff>152400</xdr:rowOff>
    </xdr:from>
    <xdr:ext cx="10638095" cy="895238"/>
    <xdr:pic>
      <xdr:nvPicPr>
        <xdr:cNvPr id="66" name="Picture 65">
          <a:extLst>
            <a:ext uri="{FF2B5EF4-FFF2-40B4-BE49-F238E27FC236}">
              <a16:creationId xmlns:a16="http://schemas.microsoft.com/office/drawing/2014/main" id="{6F7398DD-59E0-4406-BA53-9C13B9B44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057900" y="5176037400"/>
          <a:ext cx="10638095" cy="89523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1952</xdr:row>
      <xdr:rowOff>0</xdr:rowOff>
    </xdr:from>
    <xdr:ext cx="4361905" cy="2047619"/>
    <xdr:pic>
      <xdr:nvPicPr>
        <xdr:cNvPr id="67" name="Picture 66">
          <a:extLst>
            <a:ext uri="{FF2B5EF4-FFF2-40B4-BE49-F238E27FC236}">
              <a16:creationId xmlns:a16="http://schemas.microsoft.com/office/drawing/2014/main" id="{BCA2F3F8-1A5E-4BAF-889A-13BB0E6A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143000" y="5224843500"/>
          <a:ext cx="4361905" cy="204761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59</xdr:col>
      <xdr:colOff>0</xdr:colOff>
      <xdr:row>2370</xdr:row>
      <xdr:rowOff>0</xdr:rowOff>
    </xdr:from>
    <xdr:ext cx="5552381" cy="742857"/>
    <xdr:pic>
      <xdr:nvPicPr>
        <xdr:cNvPr id="68" name="Picture 67">
          <a:extLst>
            <a:ext uri="{FF2B5EF4-FFF2-40B4-BE49-F238E27FC236}">
              <a16:creationId xmlns:a16="http://schemas.microsoft.com/office/drawing/2014/main" id="{EC199A3F-DE94-496E-B364-43D525B76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1239500" y="1119949500"/>
          <a:ext cx="5552381" cy="74285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5</xdr:col>
      <xdr:colOff>0</xdr:colOff>
      <xdr:row>2360</xdr:row>
      <xdr:rowOff>0</xdr:rowOff>
    </xdr:from>
    <xdr:ext cx="4009524" cy="1771429"/>
    <xdr:pic>
      <xdr:nvPicPr>
        <xdr:cNvPr id="69" name="Picture 68">
          <a:extLst>
            <a:ext uri="{FF2B5EF4-FFF2-40B4-BE49-F238E27FC236}">
              <a16:creationId xmlns:a16="http://schemas.microsoft.com/office/drawing/2014/main" id="{A65D777D-992B-495C-9FD8-D0B9E4DD2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143000" y="1117092000"/>
          <a:ext cx="4009524" cy="177142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twoCellAnchor editAs="oneCell">
    <xdr:from>
      <xdr:col>23</xdr:col>
      <xdr:colOff>0</xdr:colOff>
      <xdr:row>2440</xdr:row>
      <xdr:rowOff>0</xdr:rowOff>
    </xdr:from>
    <xdr:to>
      <xdr:col>64</xdr:col>
      <xdr:colOff>151405</xdr:colOff>
      <xdr:row>2444</xdr:row>
      <xdr:rowOff>142762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524E365-87AC-93B1-6B9C-AFAFE3CD7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381500" y="464820000"/>
          <a:ext cx="7961905" cy="9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59</xdr:col>
      <xdr:colOff>0</xdr:colOff>
      <xdr:row>2472</xdr:row>
      <xdr:rowOff>0</xdr:rowOff>
    </xdr:from>
    <xdr:to>
      <xdr:col>90</xdr:col>
      <xdr:colOff>84976</xdr:colOff>
      <xdr:row>2483</xdr:row>
      <xdr:rowOff>85452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3750EB46-3D66-6BE5-41C9-577808106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1239500" y="470916000"/>
          <a:ext cx="5990476" cy="218095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59</xdr:col>
      <xdr:colOff>0</xdr:colOff>
      <xdr:row>2484</xdr:row>
      <xdr:rowOff>0</xdr:rowOff>
    </xdr:from>
    <xdr:to>
      <xdr:col>90</xdr:col>
      <xdr:colOff>46881</xdr:colOff>
      <xdr:row>2494</xdr:row>
      <xdr:rowOff>104524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2ACF2CD2-C604-43B2-2675-88AAA95CE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1239500" y="473202000"/>
          <a:ext cx="5952381" cy="200952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5</xdr:col>
      <xdr:colOff>0</xdr:colOff>
      <xdr:row>2522</xdr:row>
      <xdr:rowOff>0</xdr:rowOff>
    </xdr:from>
    <xdr:to>
      <xdr:col>33</xdr:col>
      <xdr:colOff>170762</xdr:colOff>
      <xdr:row>2531</xdr:row>
      <xdr:rowOff>95024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88D85494-12C8-0153-7421-04FEFB13E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952500" y="480441000"/>
          <a:ext cx="5504762" cy="180952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13</xdr:col>
      <xdr:colOff>0</xdr:colOff>
      <xdr:row>2536</xdr:row>
      <xdr:rowOff>0</xdr:rowOff>
    </xdr:from>
    <xdr:to>
      <xdr:col>56</xdr:col>
      <xdr:colOff>151357</xdr:colOff>
      <xdr:row>2538</xdr:row>
      <xdr:rowOff>171381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1C8C3E18-AF53-D934-126E-A1556F744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476500" y="483108000"/>
          <a:ext cx="8342857" cy="5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22</xdr:col>
      <xdr:colOff>0</xdr:colOff>
      <xdr:row>2569</xdr:row>
      <xdr:rowOff>0</xdr:rowOff>
    </xdr:from>
    <xdr:to>
      <xdr:col>39</xdr:col>
      <xdr:colOff>151976</xdr:colOff>
      <xdr:row>2573</xdr:row>
      <xdr:rowOff>152286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6D06C10-E3D2-4355-8203-BCCF70634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191000" y="489394500"/>
          <a:ext cx="3390476" cy="91428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56</xdr:row>
      <xdr:rowOff>0</xdr:rowOff>
    </xdr:from>
    <xdr:to>
      <xdr:col>69</xdr:col>
      <xdr:colOff>17524</xdr:colOff>
      <xdr:row>97</xdr:row>
      <xdr:rowOff>113309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C0AE41-2D7D-AEB9-1859-B128BEA9B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02870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72</xdr:row>
      <xdr:rowOff>0</xdr:rowOff>
    </xdr:from>
    <xdr:to>
      <xdr:col>69</xdr:col>
      <xdr:colOff>17524</xdr:colOff>
      <xdr:row>113</xdr:row>
      <xdr:rowOff>113309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D67E08-D0DE-EE50-C38B-74C13BF7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37160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7104762" cy="4352381"/>
    <xdr:pic>
      <xdr:nvPicPr>
        <xdr:cNvPr id="2" name="Picture 1">
          <a:extLst>
            <a:ext uri="{FF2B5EF4-FFF2-40B4-BE49-F238E27FC236}">
              <a16:creationId xmlns:a16="http://schemas.microsoft.com/office/drawing/2014/main" id="{9A260B69-E2E3-4A32-95BF-7698EA5D6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952500"/>
          <a:ext cx="7104762" cy="43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twoCellAnchor editAs="oneCell">
    <xdr:from>
      <xdr:col>5</xdr:col>
      <xdr:colOff>0</xdr:colOff>
      <xdr:row>124</xdr:row>
      <xdr:rowOff>0</xdr:rowOff>
    </xdr:from>
    <xdr:to>
      <xdr:col>49</xdr:col>
      <xdr:colOff>37048</xdr:colOff>
      <xdr:row>135</xdr:row>
      <xdr:rowOff>85452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1ED126-1133-46B8-7DED-40612298A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3622000"/>
          <a:ext cx="8419048" cy="218095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29</xdr:col>
      <xdr:colOff>85143</xdr:colOff>
      <xdr:row>15</xdr:row>
      <xdr:rowOff>18857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851773-2A14-A1BC-6C76-7A2468971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333500"/>
          <a:ext cx="4657143" cy="154285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36</xdr:col>
      <xdr:colOff>65929</xdr:colOff>
      <xdr:row>11</xdr:row>
      <xdr:rowOff>85619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E1F23-B034-8E81-0BB1-A68F0632E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333500"/>
          <a:ext cx="5971429" cy="84761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69</xdr:col>
      <xdr:colOff>17524</xdr:colOff>
      <xdr:row>82</xdr:row>
      <xdr:rowOff>113309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9F3C7-672F-47D4-1734-48FB24A63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78105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69</xdr:col>
      <xdr:colOff>17524</xdr:colOff>
      <xdr:row>137</xdr:row>
      <xdr:rowOff>113309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99F5C8-D339-EA02-5C0E-F0380483F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182880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365dipostar-my.sharepoint.com/:x:/g/personal/himawan_surozi_dipostar_com/EdgLbdfeWN1FiB455QDg464BBJeGU32wlG3JwwTuwp4-OA?e=ZtGx7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365dipostar.sharepoint.com/:x:/s/PJ_NewOPLSystemImplementation/ETpwLNzCPEZPieorEuwdyGQBRzJBKnZ8zL9sW8frBvnwxQ?e=c7MiN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365dipostar-my.sharepoint.com/:x:/g/personal/himawan_surozi_dipostar_com/EdgLbdfeWN1FiB455QDg464BBJeGU32wlG3JwwTuwp4-OA?e=ZtGx7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365dipostar-my.sharepoint.com/:x:/g/personal/himawan_surozi_dipostar_com/EdgLbdfeWN1FiB455QDg464BBJeGU32wlG3JwwTuwp4-OA?e=ZtGx7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365dipostar-my.sharepoint.com/:x:/g/personal/himawan_surozi_dipostar_com/EdgLbdfeWN1FiB455QDg464BBJeGU32wlG3JwwTuwp4-OA?e=ZtGx7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365dipostar-my.sharepoint.com/:x:/g/personal/himawan_surozi_dipostar_com/EdgLbdfeWN1FiB455QDg464BBJeGU32wlG3JwwTuwp4-OA?e=ZtGx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89FC8-159C-4E57-9350-FD0B2D088F35}">
  <dimension ref="B2:E6"/>
  <sheetViews>
    <sheetView zoomScale="85" zoomScaleNormal="85" workbookViewId="0">
      <selection activeCell="C6" sqref="C6"/>
    </sheetView>
  </sheetViews>
  <sheetFormatPr defaultColWidth="2.85546875" defaultRowHeight="15" x14ac:dyDescent="0.25"/>
  <sheetData>
    <row r="2" spans="2:5" x14ac:dyDescent="0.25">
      <c r="B2" s="2" t="s">
        <v>1639</v>
      </c>
    </row>
    <row r="4" spans="2:5" x14ac:dyDescent="0.25">
      <c r="B4" s="9" t="s">
        <v>1641</v>
      </c>
    </row>
    <row r="6" spans="2:5" x14ac:dyDescent="0.25">
      <c r="C6" s="3">
        <v>0</v>
      </c>
      <c r="E6" s="2" t="s">
        <v>1640</v>
      </c>
    </row>
  </sheetData>
  <hyperlinks>
    <hyperlink ref="B4" r:id="rId1" display="https://365dipostar-my.sharepoint.com/:x:/g/personal/himawan_surozi_dipostar_com/EdgLbdfeWN1FiB455QDg464BBJeGU32wlG3JwwTuwp4-OA?e=ZtGx70" xr:uid="{B499F770-9B00-432C-A7EA-215CC6786D1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6F5C-44A0-4E67-9735-F41E4C237C08}">
  <dimension ref="A2:EW2603"/>
  <sheetViews>
    <sheetView topLeftCell="A2537" zoomScale="85" zoomScaleNormal="85" workbookViewId="0">
      <selection activeCell="A2537" sqref="A2537:XFD2559"/>
    </sheetView>
  </sheetViews>
  <sheetFormatPr defaultColWidth="2.85546875" defaultRowHeight="15" x14ac:dyDescent="0.25"/>
  <cols>
    <col min="1" max="16384" width="2.85546875" style="1"/>
  </cols>
  <sheetData>
    <row r="2" spans="2:5" x14ac:dyDescent="0.25">
      <c r="B2" s="2" t="s">
        <v>0</v>
      </c>
    </row>
    <row r="4" spans="2:5" x14ac:dyDescent="0.25">
      <c r="C4" s="3">
        <v>0</v>
      </c>
      <c r="E4" s="1" t="s">
        <v>1</v>
      </c>
    </row>
    <row r="6" spans="2:5" x14ac:dyDescent="0.25">
      <c r="E6" s="1" t="s">
        <v>2</v>
      </c>
    </row>
    <row r="7" spans="2:5" x14ac:dyDescent="0.25">
      <c r="E7" s="1" t="s">
        <v>3</v>
      </c>
    </row>
    <row r="9" spans="2:5" x14ac:dyDescent="0.25">
      <c r="E9" s="1" t="s">
        <v>4</v>
      </c>
    </row>
    <row r="48" spans="58:81" x14ac:dyDescent="0.25">
      <c r="BF48" s="1" t="s">
        <v>5</v>
      </c>
      <c r="CC48" s="1" t="s">
        <v>6</v>
      </c>
    </row>
    <row r="49" spans="58:87" x14ac:dyDescent="0.25">
      <c r="BF49" s="1" t="s">
        <v>7</v>
      </c>
      <c r="CC49" s="1" t="s">
        <v>8</v>
      </c>
    </row>
    <row r="50" spans="58:87" x14ac:dyDescent="0.25">
      <c r="BF50" s="1" t="s">
        <v>9</v>
      </c>
      <c r="CC50" s="1" t="s">
        <v>10</v>
      </c>
    </row>
    <row r="51" spans="58:87" x14ac:dyDescent="0.25">
      <c r="BF51" s="1" t="s">
        <v>11</v>
      </c>
      <c r="CC51" s="1" t="s">
        <v>12</v>
      </c>
    </row>
    <row r="52" spans="58:87" x14ac:dyDescent="0.25">
      <c r="BF52" s="1" t="s">
        <v>13</v>
      </c>
      <c r="CC52" s="1" t="s">
        <v>14</v>
      </c>
    </row>
    <row r="53" spans="58:87" x14ac:dyDescent="0.25">
      <c r="BF53" s="1" t="s">
        <v>15</v>
      </c>
      <c r="CC53" s="1" t="s">
        <v>16</v>
      </c>
    </row>
    <row r="54" spans="58:87" x14ac:dyDescent="0.25">
      <c r="BF54" s="1" t="s">
        <v>17</v>
      </c>
      <c r="CC54" s="1" t="s">
        <v>18</v>
      </c>
    </row>
    <row r="55" spans="58:87" x14ac:dyDescent="0.25">
      <c r="BF55" s="1" t="s">
        <v>19</v>
      </c>
      <c r="CC55" s="1" t="s">
        <v>20</v>
      </c>
    </row>
    <row r="56" spans="58:87" x14ac:dyDescent="0.25">
      <c r="BF56" s="1" t="s">
        <v>21</v>
      </c>
      <c r="CC56" s="1" t="s">
        <v>22</v>
      </c>
    </row>
    <row r="58" spans="58:87" x14ac:dyDescent="0.25">
      <c r="BF58" s="1" t="str">
        <f t="shared" ref="BF58:BF66" si="0">"a.NPWP_NAME = '" &amp; TRIM(BF48) &amp; "' or"</f>
        <v>a.NPWP_NAME = 'PT. KRAMAYUDHA RATU MOTOR' or</v>
      </c>
      <c r="CI58" s="1" t="str">
        <f t="shared" ref="CI58:CI66" si="1">"select '" &amp; TRIM(BF48) &amp; "' NPWP_NAME, '" &amp; TRIM(CC48) &amp; "' NEW_NPWP_NAME union all"</f>
        <v>select 'PT. KRAMAYUDHA RATU MOTOR' NPWP_NAME, 'KRAMA YUDHA RATU MOTOR' NEW_NPWP_NAME union all</v>
      </c>
    </row>
    <row r="59" spans="58:87" x14ac:dyDescent="0.25">
      <c r="BF59" s="1" t="str">
        <f t="shared" si="0"/>
        <v>a.NPWP_NAME = 'PERSEROAN TERBATAS - BADAN NOVO NORDISK INDONESIA' or</v>
      </c>
      <c r="CI59" s="1" t="str">
        <f t="shared" si="1"/>
        <v>select 'PERSEROAN TERBATAS - BADAN NOVO NORDISK INDONESIA' NPWP_NAME, 'PT. NOVO NORDISK INDONESIA' NEW_NPWP_NAME union all</v>
      </c>
    </row>
    <row r="60" spans="58:87" x14ac:dyDescent="0.25">
      <c r="BF60" s="1" t="str">
        <f t="shared" si="0"/>
        <v>a.NPWP_NAME = 'PERSEROAN TERBATAS - BADAN ADVANTAGE SCM' or</v>
      </c>
      <c r="CI60" s="1" t="str">
        <f t="shared" si="1"/>
        <v>select 'PERSEROAN TERBATAS - BADAN ADVANTAGE SCM' NPWP_NAME, 'PT. ADVANTAGE SCM' NEW_NPWP_NAME union all</v>
      </c>
    </row>
    <row r="61" spans="58:87" x14ac:dyDescent="0.25">
      <c r="BF61" s="1" t="str">
        <f t="shared" si="0"/>
        <v>a.NPWP_NAME = 'PERSEROAN TERBATAS - BADAN PELITA INDONESIA DJAYA' or</v>
      </c>
      <c r="CI61" s="1" t="str">
        <f t="shared" si="1"/>
        <v>select 'PERSEROAN TERBATAS - BADAN PELITA INDONESIA DJAYA' NPWP_NAME, 'PT. PELITA INDONESIA DJAYA' NEW_NPWP_NAME union all</v>
      </c>
    </row>
    <row r="62" spans="58:87" x14ac:dyDescent="0.25">
      <c r="BF62" s="1" t="str">
        <f t="shared" si="0"/>
        <v>a.NPWP_NAME = 'PERSEROAN TERBATAS - BADAN ASURANSI TOKIO MARINE INDONESIA' or</v>
      </c>
      <c r="CI62" s="1" t="str">
        <f t="shared" si="1"/>
        <v>select 'PERSEROAN TERBATAS - BADAN ASURANSI TOKIO MARINE INDONESIA' NPWP_NAME, 'PT. ASURANSI TOKIO MARINE INDONESIA' NEW_NPWP_NAME union all</v>
      </c>
    </row>
    <row r="63" spans="58:87" x14ac:dyDescent="0.25">
      <c r="BF63" s="1" t="str">
        <f t="shared" si="0"/>
        <v>a.NPWP_NAME = 'PERSEROAN TERBATAS - BADAN GLOBAL SINERGI TEKNIKINDO' or</v>
      </c>
      <c r="CI63" s="1" t="str">
        <f t="shared" si="1"/>
        <v>select 'PERSEROAN TERBATAS - BADAN GLOBAL SINERGI TEKNIKINDO' NPWP_NAME, 'PT. GLOBAL SINERGI TEKNIKINDO' NEW_NPWP_NAME union all</v>
      </c>
    </row>
    <row r="64" spans="58:87" x14ac:dyDescent="0.25">
      <c r="BF64" s="1" t="str">
        <f t="shared" si="0"/>
        <v>a.NPWP_NAME = 'PERSEROAN TERBATAS - BADAN ONINDONESIA SISTEM TEKNOLOGI' or</v>
      </c>
      <c r="CI64" s="1" t="str">
        <f t="shared" si="1"/>
        <v>select 'PERSEROAN TERBATAS - BADAN ONINDONESIA SISTEM TEKNOLOGI' NPWP_NAME, 'PT. ONINDONESIA SISTEM TEKNOLOGI' NEW_NPWP_NAME union all</v>
      </c>
    </row>
    <row r="65" spans="5:87" x14ac:dyDescent="0.25">
      <c r="BF65" s="1" t="str">
        <f t="shared" si="0"/>
        <v>a.NPWP_NAME = 'PERSEROAN TERBATAS PETROKOPINDO CIPTASELARAS' or</v>
      </c>
      <c r="CI65" s="1" t="str">
        <f t="shared" si="1"/>
        <v>select 'PERSEROAN TERBATAS PETROKOPINDO CIPTASELARAS' NPWP_NAME, 'PT. PETROKOPINDO CIPTASELARAS' NEW_NPWP_NAME union all</v>
      </c>
    </row>
    <row r="66" spans="5:87" x14ac:dyDescent="0.25">
      <c r="BF66" s="1" t="str">
        <f t="shared" si="0"/>
        <v>a.NPWP_NAME = 'PERSEROAN TERBATAS - BADANG JAGAD TOTAL LOGISTIC EXPRESS' or</v>
      </c>
      <c r="CI66" s="1" t="str">
        <f t="shared" si="1"/>
        <v>select 'PERSEROAN TERBATAS - BADANG JAGAD TOTAL LOGISTIC EXPRESS' NPWP_NAME, 'PT. JAGAD TOTAL LOGISTIC EXPRESS' NEW_NPWP_NAME union all</v>
      </c>
    </row>
    <row r="69" spans="5:87" x14ac:dyDescent="0.25">
      <c r="E69" s="1" t="s">
        <v>23</v>
      </c>
    </row>
    <row r="70" spans="5:87" x14ac:dyDescent="0.25">
      <c r="E70" s="1" t="s">
        <v>24</v>
      </c>
    </row>
    <row r="71" spans="5:87" x14ac:dyDescent="0.25">
      <c r="E71" s="1" t="s">
        <v>25</v>
      </c>
    </row>
    <row r="72" spans="5:87" x14ac:dyDescent="0.25">
      <c r="E72" s="1" t="s">
        <v>26</v>
      </c>
    </row>
    <row r="73" spans="5:87" x14ac:dyDescent="0.25">
      <c r="E73" s="1" t="str">
        <f t="shared" ref="E73:E81" si="2">BF58</f>
        <v>a.NPWP_NAME = 'PT. KRAMAYUDHA RATU MOTOR' or</v>
      </c>
    </row>
    <row r="74" spans="5:87" x14ac:dyDescent="0.25">
      <c r="E74" s="1" t="str">
        <f t="shared" si="2"/>
        <v>a.NPWP_NAME = 'PERSEROAN TERBATAS - BADAN NOVO NORDISK INDONESIA' or</v>
      </c>
    </row>
    <row r="75" spans="5:87" x14ac:dyDescent="0.25">
      <c r="E75" s="1" t="str">
        <f t="shared" si="2"/>
        <v>a.NPWP_NAME = 'PERSEROAN TERBATAS - BADAN ADVANTAGE SCM' or</v>
      </c>
    </row>
    <row r="76" spans="5:87" x14ac:dyDescent="0.25">
      <c r="E76" s="1" t="str">
        <f t="shared" si="2"/>
        <v>a.NPWP_NAME = 'PERSEROAN TERBATAS - BADAN PELITA INDONESIA DJAYA' or</v>
      </c>
    </row>
    <row r="77" spans="5:87" x14ac:dyDescent="0.25">
      <c r="E77" s="1" t="str">
        <f t="shared" si="2"/>
        <v>a.NPWP_NAME = 'PERSEROAN TERBATAS - BADAN ASURANSI TOKIO MARINE INDONESIA' or</v>
      </c>
    </row>
    <row r="78" spans="5:87" x14ac:dyDescent="0.25">
      <c r="E78" s="1" t="str">
        <f t="shared" si="2"/>
        <v>a.NPWP_NAME = 'PERSEROAN TERBATAS - BADAN GLOBAL SINERGI TEKNIKINDO' or</v>
      </c>
    </row>
    <row r="79" spans="5:87" x14ac:dyDescent="0.25">
      <c r="E79" s="1" t="str">
        <f t="shared" si="2"/>
        <v>a.NPWP_NAME = 'PERSEROAN TERBATAS - BADAN ONINDONESIA SISTEM TEKNOLOGI' or</v>
      </c>
    </row>
    <row r="80" spans="5:87" x14ac:dyDescent="0.25">
      <c r="E80" s="1" t="str">
        <f t="shared" si="2"/>
        <v>a.NPWP_NAME = 'PERSEROAN TERBATAS PETROKOPINDO CIPTASELARAS' or</v>
      </c>
    </row>
    <row r="81" spans="5:130" x14ac:dyDescent="0.25">
      <c r="E81" s="1" t="str">
        <f t="shared" si="2"/>
        <v>a.NPWP_NAME = 'PERSEROAN TERBATAS - BADANG JAGAD TOTAL LOGISTIC EXPRESS' or</v>
      </c>
    </row>
    <row r="82" spans="5:130" x14ac:dyDescent="0.25">
      <c r="E82" s="1" t="s">
        <v>27</v>
      </c>
    </row>
    <row r="84" spans="5:130" x14ac:dyDescent="0.25">
      <c r="E84" s="2" t="s">
        <v>28</v>
      </c>
      <c r="F84" s="2" t="s">
        <v>29</v>
      </c>
      <c r="G84" s="2" t="s">
        <v>30</v>
      </c>
      <c r="H84" s="2" t="s">
        <v>31</v>
      </c>
      <c r="I84" s="2" t="s">
        <v>32</v>
      </c>
      <c r="J84" s="2" t="s">
        <v>33</v>
      </c>
      <c r="K84" s="2" t="s">
        <v>34</v>
      </c>
      <c r="L84" s="2" t="s">
        <v>35</v>
      </c>
      <c r="M84" s="2" t="s">
        <v>36</v>
      </c>
      <c r="N84" s="2" t="s">
        <v>37</v>
      </c>
      <c r="O84" s="2" t="s">
        <v>38</v>
      </c>
      <c r="P84" s="2" t="s">
        <v>39</v>
      </c>
      <c r="Q84" s="2" t="s">
        <v>40</v>
      </c>
      <c r="R84" s="2" t="s">
        <v>41</v>
      </c>
      <c r="S84" s="2" t="s">
        <v>42</v>
      </c>
      <c r="T84" s="2" t="s">
        <v>43</v>
      </c>
      <c r="U84" s="2" t="s">
        <v>44</v>
      </c>
      <c r="V84" s="2" t="s">
        <v>45</v>
      </c>
      <c r="W84" s="2" t="s">
        <v>46</v>
      </c>
      <c r="X84" s="2" t="s">
        <v>47</v>
      </c>
      <c r="Y84" s="2" t="s">
        <v>48</v>
      </c>
      <c r="Z84" s="2" t="s">
        <v>28</v>
      </c>
      <c r="AA84" s="2" t="s">
        <v>49</v>
      </c>
      <c r="AB84" s="2" t="s">
        <v>50</v>
      </c>
      <c r="AC84" s="2" t="s">
        <v>51</v>
      </c>
      <c r="AD84" s="2" t="s">
        <v>52</v>
      </c>
      <c r="AE84" s="2" t="s">
        <v>53</v>
      </c>
      <c r="AF84" s="2" t="s">
        <v>54</v>
      </c>
      <c r="AG84" s="2" t="s">
        <v>55</v>
      </c>
      <c r="AH84" s="2" t="s">
        <v>56</v>
      </c>
      <c r="AI84" s="2" t="s">
        <v>57</v>
      </c>
      <c r="AJ84" s="2" t="s">
        <v>58</v>
      </c>
      <c r="AK84" s="2" t="s">
        <v>59</v>
      </c>
      <c r="AL84" s="2" t="s">
        <v>60</v>
      </c>
      <c r="AM84" s="2" t="s">
        <v>61</v>
      </c>
      <c r="AN84" s="2" t="s">
        <v>62</v>
      </c>
      <c r="AO84" s="2" t="s">
        <v>63</v>
      </c>
      <c r="AP84" s="2" t="s">
        <v>64</v>
      </c>
      <c r="AQ84" s="2" t="s">
        <v>65</v>
      </c>
      <c r="AR84" s="2" t="s">
        <v>66</v>
      </c>
      <c r="AS84" s="2" t="s">
        <v>67</v>
      </c>
      <c r="AT84" s="2" t="s">
        <v>68</v>
      </c>
      <c r="AU84" s="2" t="s">
        <v>69</v>
      </c>
      <c r="AV84" s="2" t="s">
        <v>70</v>
      </c>
      <c r="AW84" s="2" t="s">
        <v>71</v>
      </c>
      <c r="AX84" s="2" t="s">
        <v>72</v>
      </c>
      <c r="AY84" s="2" t="s">
        <v>73</v>
      </c>
      <c r="AZ84" s="2" t="s">
        <v>74</v>
      </c>
      <c r="BA84" s="2" t="s">
        <v>75</v>
      </c>
      <c r="BB84" s="2" t="s">
        <v>76</v>
      </c>
      <c r="BC84" s="2" t="s">
        <v>77</v>
      </c>
      <c r="BD84" s="2" t="s">
        <v>78</v>
      </c>
      <c r="BE84" s="2" t="s">
        <v>79</v>
      </c>
      <c r="BF84" s="2" t="s">
        <v>80</v>
      </c>
      <c r="BG84" s="2" t="s">
        <v>81</v>
      </c>
      <c r="BH84" s="2" t="s">
        <v>82</v>
      </c>
      <c r="BI84" s="2" t="s">
        <v>83</v>
      </c>
      <c r="BJ84" s="2" t="s">
        <v>84</v>
      </c>
      <c r="BK84" s="2" t="s">
        <v>85</v>
      </c>
      <c r="BL84" s="2" t="s">
        <v>86</v>
      </c>
      <c r="BM84" s="2" t="s">
        <v>87</v>
      </c>
      <c r="BN84" s="2" t="s">
        <v>88</v>
      </c>
      <c r="BO84" s="2" t="s">
        <v>89</v>
      </c>
      <c r="BP84" s="2" t="s">
        <v>90</v>
      </c>
      <c r="BQ84" s="2" t="s">
        <v>91</v>
      </c>
      <c r="BR84" s="2" t="s">
        <v>92</v>
      </c>
      <c r="BS84" s="2" t="s">
        <v>93</v>
      </c>
      <c r="BT84" s="2" t="s">
        <v>94</v>
      </c>
      <c r="BU84" s="2" t="s">
        <v>95</v>
      </c>
      <c r="BV84" s="2" t="s">
        <v>96</v>
      </c>
      <c r="BW84" s="2" t="s">
        <v>97</v>
      </c>
      <c r="BX84" s="2" t="s">
        <v>98</v>
      </c>
      <c r="BY84" s="2" t="s">
        <v>99</v>
      </c>
      <c r="BZ84" s="2" t="s">
        <v>100</v>
      </c>
      <c r="CA84" s="2" t="s">
        <v>101</v>
      </c>
      <c r="CB84" s="2" t="s">
        <v>102</v>
      </c>
      <c r="CC84" s="2" t="s">
        <v>103</v>
      </c>
      <c r="CD84" s="2" t="s">
        <v>104</v>
      </c>
      <c r="CE84" s="2" t="s">
        <v>105</v>
      </c>
      <c r="CF84" s="2" t="s">
        <v>106</v>
      </c>
      <c r="CG84" s="2" t="s">
        <v>107</v>
      </c>
      <c r="CH84" s="2" t="s">
        <v>108</v>
      </c>
      <c r="CI84" s="2" t="s">
        <v>109</v>
      </c>
      <c r="CJ84" s="2" t="s">
        <v>110</v>
      </c>
      <c r="CK84" s="2" t="s">
        <v>111</v>
      </c>
      <c r="CL84" s="2" t="s">
        <v>112</v>
      </c>
      <c r="CM84" s="2" t="s">
        <v>113</v>
      </c>
      <c r="CN84" s="2" t="s">
        <v>114</v>
      </c>
      <c r="CO84" s="2" t="s">
        <v>115</v>
      </c>
      <c r="CP84" s="2" t="s">
        <v>116</v>
      </c>
      <c r="CQ84" s="2" t="s">
        <v>117</v>
      </c>
      <c r="CR84" s="2" t="s">
        <v>118</v>
      </c>
      <c r="CS84" s="2" t="s">
        <v>119</v>
      </c>
      <c r="CT84" s="2" t="s">
        <v>120</v>
      </c>
      <c r="CU84" s="2" t="s">
        <v>121</v>
      </c>
      <c r="CV84" s="2" t="s">
        <v>122</v>
      </c>
      <c r="CW84" s="2" t="s">
        <v>123</v>
      </c>
      <c r="CX84" s="2" t="s">
        <v>124</v>
      </c>
      <c r="CY84" s="2" t="s">
        <v>125</v>
      </c>
      <c r="CZ84" s="2" t="s">
        <v>126</v>
      </c>
      <c r="DA84" s="2" t="s">
        <v>127</v>
      </c>
      <c r="DB84" s="2" t="s">
        <v>128</v>
      </c>
      <c r="DC84" s="2" t="s">
        <v>129</v>
      </c>
      <c r="DD84" s="2" t="s">
        <v>130</v>
      </c>
      <c r="DE84" s="2" t="s">
        <v>131</v>
      </c>
      <c r="DF84" s="2" t="s">
        <v>132</v>
      </c>
      <c r="DG84" s="2" t="s">
        <v>133</v>
      </c>
      <c r="DH84" s="2" t="s">
        <v>134</v>
      </c>
      <c r="DI84" s="2" t="s">
        <v>135</v>
      </c>
      <c r="DJ84" s="2" t="s">
        <v>136</v>
      </c>
      <c r="DK84" s="2" t="s">
        <v>137</v>
      </c>
      <c r="DL84" s="2" t="s">
        <v>138</v>
      </c>
      <c r="DM84" s="2" t="s">
        <v>139</v>
      </c>
      <c r="DN84" s="2" t="s">
        <v>140</v>
      </c>
      <c r="DO84" s="2" t="s">
        <v>141</v>
      </c>
      <c r="DP84" s="2" t="s">
        <v>142</v>
      </c>
      <c r="DQ84" s="2" t="s">
        <v>143</v>
      </c>
      <c r="DR84" s="2" t="s">
        <v>144</v>
      </c>
      <c r="DS84" s="2" t="s">
        <v>145</v>
      </c>
      <c r="DT84" s="2" t="s">
        <v>30</v>
      </c>
      <c r="DU84" s="2" t="s">
        <v>29</v>
      </c>
      <c r="DV84" s="2" t="s">
        <v>31</v>
      </c>
      <c r="DW84" s="2" t="s">
        <v>146</v>
      </c>
      <c r="DX84" s="2" t="s">
        <v>147</v>
      </c>
      <c r="DY84" s="2" t="s">
        <v>148</v>
      </c>
      <c r="DZ84" s="2" t="s">
        <v>149</v>
      </c>
    </row>
    <row r="85" spans="5:130" x14ac:dyDescent="0.25">
      <c r="E85" s="1" t="s">
        <v>13</v>
      </c>
      <c r="F85" s="1" t="s">
        <v>150</v>
      </c>
      <c r="G85" s="4">
        <v>45349.484354201391</v>
      </c>
      <c r="H85" s="1" t="s">
        <v>151</v>
      </c>
      <c r="I85" s="1" t="s">
        <v>152</v>
      </c>
      <c r="J85" s="1" t="s">
        <v>153</v>
      </c>
      <c r="K85" s="1" t="s">
        <v>154</v>
      </c>
      <c r="L85" s="1" t="s">
        <v>155</v>
      </c>
      <c r="M85" s="1">
        <v>2021</v>
      </c>
      <c r="N85" s="1" t="s">
        <v>156</v>
      </c>
      <c r="O85" s="1" t="s">
        <v>157</v>
      </c>
      <c r="P85" s="1" t="s">
        <v>158</v>
      </c>
      <c r="Q85" s="1" t="s">
        <v>159</v>
      </c>
      <c r="R85" s="1">
        <v>62</v>
      </c>
      <c r="S85" s="1" t="s">
        <v>160</v>
      </c>
      <c r="T85" s="1" t="s">
        <v>161</v>
      </c>
      <c r="U85" s="1">
        <v>1</v>
      </c>
      <c r="V85" s="1" t="s">
        <v>162</v>
      </c>
      <c r="W85" s="1" t="s">
        <v>163</v>
      </c>
      <c r="X85" s="1">
        <v>0</v>
      </c>
      <c r="Y85" s="1" t="s">
        <v>164</v>
      </c>
      <c r="Z85" s="1" t="s">
        <v>13</v>
      </c>
      <c r="AA85" s="1" t="s">
        <v>161</v>
      </c>
      <c r="AB85" s="1">
        <v>0</v>
      </c>
      <c r="AC85" s="1" t="s">
        <v>165</v>
      </c>
      <c r="AD85" s="1" t="s">
        <v>159</v>
      </c>
      <c r="AF85" s="1" t="s">
        <v>160</v>
      </c>
      <c r="AG85" s="1" t="s">
        <v>161</v>
      </c>
      <c r="AH85" s="1" t="s">
        <v>166</v>
      </c>
      <c r="AI85" s="1" t="s">
        <v>166</v>
      </c>
      <c r="AJ85" s="1" t="s">
        <v>166</v>
      </c>
      <c r="AK85" s="1" t="s">
        <v>166</v>
      </c>
      <c r="AL85" s="1">
        <v>227454545</v>
      </c>
      <c r="AM85" s="1">
        <v>0</v>
      </c>
      <c r="AN85" s="1">
        <v>0</v>
      </c>
      <c r="AO85" s="1">
        <v>3500000</v>
      </c>
      <c r="AP85" s="1">
        <v>227454545</v>
      </c>
      <c r="AQ85" s="1">
        <v>13.57</v>
      </c>
      <c r="AR85" s="1">
        <v>0</v>
      </c>
      <c r="AS85" s="1">
        <v>44</v>
      </c>
      <c r="AT85" s="1">
        <v>68236363.5</v>
      </c>
      <c r="AU85" s="1">
        <v>36</v>
      </c>
      <c r="AV85" s="1" t="s">
        <v>167</v>
      </c>
      <c r="AW85" s="1" t="s">
        <v>168</v>
      </c>
      <c r="AX85" s="1">
        <v>0</v>
      </c>
      <c r="AY85" s="1">
        <v>6700000</v>
      </c>
      <c r="AZ85" s="1" t="s">
        <v>169</v>
      </c>
      <c r="BA85" s="1">
        <v>0</v>
      </c>
      <c r="BB85" s="1">
        <v>0</v>
      </c>
      <c r="BC85" s="1">
        <v>0</v>
      </c>
      <c r="BD85" s="1">
        <v>0</v>
      </c>
      <c r="BE85" s="1">
        <v>6700000</v>
      </c>
      <c r="BF85" s="1" t="s">
        <v>163</v>
      </c>
      <c r="BG85" s="1">
        <v>100</v>
      </c>
      <c r="BH85" s="1">
        <v>6700000</v>
      </c>
      <c r="BI85" s="1">
        <v>0</v>
      </c>
      <c r="BJ85" s="1" t="s">
        <v>166</v>
      </c>
      <c r="BK85" s="4">
        <v>44263</v>
      </c>
      <c r="BL85" s="1" t="s">
        <v>170</v>
      </c>
      <c r="BM85" s="1" t="s">
        <v>166</v>
      </c>
      <c r="BN85" s="1">
        <v>4120036505</v>
      </c>
      <c r="BO85" s="1" t="s">
        <v>171</v>
      </c>
      <c r="BP85" s="1" t="s">
        <v>172</v>
      </c>
      <c r="BQ85" s="1" t="s">
        <v>173</v>
      </c>
      <c r="BR85" s="1" t="s">
        <v>174</v>
      </c>
      <c r="BS85" s="1" t="s">
        <v>166</v>
      </c>
      <c r="BT85" s="1" t="s">
        <v>166</v>
      </c>
      <c r="BU85" s="1" t="s">
        <v>166</v>
      </c>
      <c r="BV85" s="1" t="s">
        <v>166</v>
      </c>
      <c r="BW85" s="1" t="s">
        <v>166</v>
      </c>
      <c r="BX85" s="1" t="s">
        <v>166</v>
      </c>
      <c r="BY85" s="1" t="s">
        <v>166</v>
      </c>
      <c r="BZ85" s="1" t="s">
        <v>166</v>
      </c>
      <c r="CA85" s="1" t="s">
        <v>166</v>
      </c>
      <c r="CB85" s="1" t="s">
        <v>166</v>
      </c>
      <c r="CC85" s="1">
        <v>0</v>
      </c>
      <c r="CD85" s="1" t="s">
        <v>175</v>
      </c>
      <c r="CE85" s="1" t="s">
        <v>166</v>
      </c>
      <c r="CF85" s="1" t="s">
        <v>166</v>
      </c>
      <c r="CG85" s="1" t="s">
        <v>166</v>
      </c>
      <c r="CH85" s="1" t="s">
        <v>166</v>
      </c>
      <c r="CI85" s="1" t="s">
        <v>166</v>
      </c>
      <c r="CJ85" s="1" t="s">
        <v>166</v>
      </c>
      <c r="CK85" s="1" t="s">
        <v>166</v>
      </c>
      <c r="CL85" s="1" t="s">
        <v>166</v>
      </c>
      <c r="CM85" s="1">
        <v>1</v>
      </c>
      <c r="CN85" s="1" t="s">
        <v>166</v>
      </c>
      <c r="CO85" s="1" t="s">
        <v>166</v>
      </c>
      <c r="CP85" s="1" t="s">
        <v>166</v>
      </c>
      <c r="CQ85" s="1" t="s">
        <v>166</v>
      </c>
      <c r="CR85" s="1" t="s">
        <v>166</v>
      </c>
      <c r="CS85" s="1" t="s">
        <v>166</v>
      </c>
      <c r="CT85" s="1" t="s">
        <v>166</v>
      </c>
      <c r="CU85" s="1">
        <v>0</v>
      </c>
      <c r="CV85" s="1" t="s">
        <v>166</v>
      </c>
      <c r="CW85" s="1" t="s">
        <v>166</v>
      </c>
      <c r="CX85" s="1" t="s">
        <v>166</v>
      </c>
      <c r="CY85" s="1" t="s">
        <v>166</v>
      </c>
      <c r="CZ85" s="1" t="s">
        <v>166</v>
      </c>
      <c r="DA85" s="1" t="s">
        <v>166</v>
      </c>
      <c r="DB85" s="1">
        <v>21600000</v>
      </c>
      <c r="DC85" s="1">
        <v>18700000</v>
      </c>
      <c r="DD85" s="1">
        <v>8892000</v>
      </c>
      <c r="DE85" s="1">
        <v>31500000</v>
      </c>
      <c r="DF85" s="1">
        <v>84192000</v>
      </c>
      <c r="DG85" s="1" t="s">
        <v>166</v>
      </c>
      <c r="DH85" s="1" t="s">
        <v>166</v>
      </c>
      <c r="DI85" s="1" t="s">
        <v>166</v>
      </c>
      <c r="DJ85" s="1" t="s">
        <v>166</v>
      </c>
      <c r="DK85" s="1">
        <v>7</v>
      </c>
      <c r="DL85" s="1">
        <v>25378351.719999999</v>
      </c>
      <c r="DM85" s="1">
        <v>0</v>
      </c>
      <c r="DN85" s="1">
        <v>0</v>
      </c>
      <c r="DO85" s="1">
        <v>0</v>
      </c>
      <c r="DP85" s="1" t="s">
        <v>166</v>
      </c>
      <c r="DQ85" s="4">
        <v>45233.93307175926</v>
      </c>
      <c r="DR85" s="1" t="s">
        <v>176</v>
      </c>
      <c r="DS85" s="1" t="s">
        <v>176</v>
      </c>
      <c r="DT85" s="4">
        <v>45349.484354201391</v>
      </c>
      <c r="DU85" s="1" t="s">
        <v>150</v>
      </c>
      <c r="DV85" s="1" t="s">
        <v>151</v>
      </c>
      <c r="DW85" s="1">
        <v>1</v>
      </c>
      <c r="DX85" s="1">
        <v>1</v>
      </c>
      <c r="DY85" s="1">
        <v>0</v>
      </c>
      <c r="DZ85" s="1" t="s">
        <v>166</v>
      </c>
    </row>
    <row r="86" spans="5:130" x14ac:dyDescent="0.25">
      <c r="E86" s="1" t="s">
        <v>13</v>
      </c>
      <c r="F86" s="1" t="s">
        <v>176</v>
      </c>
      <c r="G86" s="4">
        <v>45233.93307175926</v>
      </c>
      <c r="H86" s="1" t="s">
        <v>176</v>
      </c>
      <c r="I86" s="1" t="s">
        <v>177</v>
      </c>
      <c r="J86" s="1" t="s">
        <v>178</v>
      </c>
      <c r="K86" s="1" t="s">
        <v>154</v>
      </c>
      <c r="L86" s="1" t="s">
        <v>179</v>
      </c>
      <c r="M86" s="1">
        <v>2021</v>
      </c>
      <c r="N86" s="1" t="s">
        <v>156</v>
      </c>
      <c r="O86" s="1" t="s">
        <v>180</v>
      </c>
      <c r="P86" s="1" t="s">
        <v>158</v>
      </c>
      <c r="Q86" s="1" t="s">
        <v>159</v>
      </c>
      <c r="R86" s="1">
        <v>62</v>
      </c>
      <c r="S86" s="1" t="s">
        <v>160</v>
      </c>
      <c r="T86" s="1" t="s">
        <v>161</v>
      </c>
      <c r="U86" s="1">
        <v>1</v>
      </c>
      <c r="V86" s="1" t="s">
        <v>162</v>
      </c>
      <c r="W86" s="1" t="s">
        <v>163</v>
      </c>
      <c r="X86" s="1">
        <v>0</v>
      </c>
      <c r="Y86" s="1" t="s">
        <v>164</v>
      </c>
      <c r="Z86" s="1" t="s">
        <v>13</v>
      </c>
      <c r="AA86" s="1" t="s">
        <v>161</v>
      </c>
      <c r="AB86" s="1">
        <v>0</v>
      </c>
      <c r="AC86" s="1" t="s">
        <v>165</v>
      </c>
      <c r="AD86" s="1" t="s">
        <v>159</v>
      </c>
      <c r="AF86" s="1" t="s">
        <v>160</v>
      </c>
      <c r="AG86" s="1" t="s">
        <v>161</v>
      </c>
      <c r="AH86" s="1" t="s">
        <v>166</v>
      </c>
      <c r="AI86" s="1" t="s">
        <v>166</v>
      </c>
      <c r="AJ86" s="1" t="s">
        <v>166</v>
      </c>
      <c r="AK86" s="1" t="s">
        <v>166</v>
      </c>
      <c r="AL86" s="1">
        <v>222636364</v>
      </c>
      <c r="AM86" s="1">
        <v>0</v>
      </c>
      <c r="AN86" s="1">
        <v>0</v>
      </c>
      <c r="AO86" s="1">
        <v>5400000</v>
      </c>
      <c r="AP86" s="1">
        <v>222636364</v>
      </c>
      <c r="AQ86" s="1">
        <v>13.891</v>
      </c>
      <c r="AR86" s="1">
        <v>0</v>
      </c>
      <c r="AS86" s="1">
        <v>44</v>
      </c>
      <c r="AT86" s="1">
        <v>66790909.200000003</v>
      </c>
      <c r="AU86" s="1">
        <v>36</v>
      </c>
      <c r="AV86" s="1" t="s">
        <v>167</v>
      </c>
      <c r="AW86" s="1" t="s">
        <v>168</v>
      </c>
      <c r="AX86" s="1">
        <v>0</v>
      </c>
      <c r="AY86" s="1">
        <v>6600000</v>
      </c>
      <c r="AZ86" s="1" t="s">
        <v>169</v>
      </c>
      <c r="BA86" s="1">
        <v>0</v>
      </c>
      <c r="BB86" s="1">
        <v>0</v>
      </c>
      <c r="BC86" s="1">
        <v>0</v>
      </c>
      <c r="BD86" s="1">
        <v>0</v>
      </c>
      <c r="BE86" s="1">
        <v>6600000</v>
      </c>
      <c r="BF86" s="1" t="s">
        <v>163</v>
      </c>
      <c r="BG86" s="1">
        <v>100</v>
      </c>
      <c r="BH86" s="1">
        <v>6600000</v>
      </c>
      <c r="BI86" s="1">
        <v>0</v>
      </c>
      <c r="BJ86" s="1" t="s">
        <v>166</v>
      </c>
      <c r="BK86" s="4">
        <v>44545</v>
      </c>
      <c r="BL86" s="1" t="s">
        <v>170</v>
      </c>
      <c r="BM86" s="1" t="s">
        <v>166</v>
      </c>
      <c r="BN86" s="1">
        <v>4120038213</v>
      </c>
      <c r="BO86" s="1" t="s">
        <v>181</v>
      </c>
      <c r="BP86" s="1" t="s">
        <v>182</v>
      </c>
      <c r="BQ86" s="1" t="s">
        <v>183</v>
      </c>
      <c r="BR86" s="1" t="s">
        <v>184</v>
      </c>
      <c r="BS86" s="1" t="s">
        <v>166</v>
      </c>
      <c r="BT86" s="1" t="s">
        <v>166</v>
      </c>
      <c r="BU86" s="1" t="s">
        <v>166</v>
      </c>
      <c r="BV86" s="1" t="s">
        <v>166</v>
      </c>
      <c r="BW86" s="1" t="s">
        <v>166</v>
      </c>
      <c r="BX86" s="1" t="s">
        <v>166</v>
      </c>
      <c r="BY86" s="1" t="s">
        <v>166</v>
      </c>
      <c r="BZ86" s="1" t="s">
        <v>166</v>
      </c>
      <c r="CA86" s="1" t="s">
        <v>166</v>
      </c>
      <c r="CB86" s="1" t="s">
        <v>166</v>
      </c>
      <c r="CC86" s="1">
        <v>0</v>
      </c>
      <c r="CD86" s="1" t="s">
        <v>175</v>
      </c>
      <c r="CE86" s="1" t="s">
        <v>166</v>
      </c>
      <c r="CF86" s="1" t="s">
        <v>166</v>
      </c>
      <c r="CG86" s="1" t="s">
        <v>166</v>
      </c>
      <c r="CH86" s="1" t="s">
        <v>166</v>
      </c>
      <c r="CI86" s="1" t="s">
        <v>166</v>
      </c>
      <c r="CJ86" s="1" t="s">
        <v>166</v>
      </c>
      <c r="CK86" s="1" t="s">
        <v>166</v>
      </c>
      <c r="CL86" s="1" t="s">
        <v>166</v>
      </c>
      <c r="CM86" s="1">
        <v>1</v>
      </c>
      <c r="CN86" s="1" t="s">
        <v>166</v>
      </c>
      <c r="CO86" s="1" t="s">
        <v>166</v>
      </c>
      <c r="CP86" s="1" t="s">
        <v>166</v>
      </c>
      <c r="CQ86" s="1" t="s">
        <v>166</v>
      </c>
      <c r="CR86" s="1" t="s">
        <v>166</v>
      </c>
      <c r="CS86" s="1" t="s">
        <v>166</v>
      </c>
      <c r="CT86" s="1" t="s">
        <v>166</v>
      </c>
      <c r="CU86" s="1">
        <v>0</v>
      </c>
      <c r="CV86" s="1" t="s">
        <v>166</v>
      </c>
      <c r="CW86" s="1" t="s">
        <v>166</v>
      </c>
      <c r="CX86" s="1" t="s">
        <v>166</v>
      </c>
      <c r="CY86" s="1" t="s">
        <v>166</v>
      </c>
      <c r="CZ86" s="1" t="s">
        <v>166</v>
      </c>
      <c r="DA86" s="1" t="s">
        <v>166</v>
      </c>
      <c r="DB86" s="1">
        <v>23400000</v>
      </c>
      <c r="DC86" s="1">
        <v>19000000</v>
      </c>
      <c r="DD86" s="1">
        <v>8816400</v>
      </c>
      <c r="DE86" s="1">
        <v>17400000</v>
      </c>
      <c r="DF86" s="1">
        <v>74016400</v>
      </c>
      <c r="DG86" s="1" t="s">
        <v>166</v>
      </c>
      <c r="DH86" s="1" t="s">
        <v>166</v>
      </c>
      <c r="DI86" s="1" t="s">
        <v>166</v>
      </c>
      <c r="DJ86" s="1" t="s">
        <v>166</v>
      </c>
      <c r="DK86" s="1">
        <v>6.68</v>
      </c>
      <c r="DL86" s="1">
        <v>23669793.920000002</v>
      </c>
      <c r="DM86" s="1">
        <v>0</v>
      </c>
      <c r="DN86" s="1">
        <v>0</v>
      </c>
      <c r="DO86" s="1">
        <v>0</v>
      </c>
      <c r="DP86" s="1" t="s">
        <v>166</v>
      </c>
      <c r="DQ86" s="4">
        <v>45233.93307175926</v>
      </c>
      <c r="DR86" s="1" t="s">
        <v>176</v>
      </c>
      <c r="DS86" s="1" t="s">
        <v>176</v>
      </c>
      <c r="DT86" s="4">
        <v>45233.93307175926</v>
      </c>
      <c r="DU86" s="1" t="s">
        <v>176</v>
      </c>
      <c r="DV86" s="1" t="s">
        <v>176</v>
      </c>
      <c r="DW86" s="1">
        <v>1</v>
      </c>
      <c r="DX86" s="1">
        <v>1</v>
      </c>
      <c r="DY86" s="1">
        <v>0</v>
      </c>
      <c r="DZ86" s="1">
        <v>6600000</v>
      </c>
    </row>
    <row r="87" spans="5:130" x14ac:dyDescent="0.25">
      <c r="E87" s="1" t="s">
        <v>13</v>
      </c>
      <c r="F87" s="1" t="s">
        <v>176</v>
      </c>
      <c r="G87" s="4">
        <v>45233.93307175926</v>
      </c>
      <c r="H87" s="1" t="s">
        <v>176</v>
      </c>
      <c r="I87" s="1" t="s">
        <v>185</v>
      </c>
      <c r="J87" s="1" t="s">
        <v>186</v>
      </c>
      <c r="K87" s="1" t="s">
        <v>154</v>
      </c>
      <c r="L87" s="1" t="s">
        <v>187</v>
      </c>
      <c r="M87" s="1">
        <v>2019</v>
      </c>
      <c r="N87" s="1" t="s">
        <v>188</v>
      </c>
      <c r="O87" s="1" t="s">
        <v>180</v>
      </c>
      <c r="P87" s="1" t="s">
        <v>158</v>
      </c>
      <c r="Q87" s="1" t="s">
        <v>159</v>
      </c>
      <c r="R87" s="1">
        <v>62</v>
      </c>
      <c r="S87" s="1" t="s">
        <v>160</v>
      </c>
      <c r="T87" s="1" t="s">
        <v>161</v>
      </c>
      <c r="U87" s="1">
        <v>1</v>
      </c>
      <c r="V87" s="1" t="s">
        <v>162</v>
      </c>
      <c r="W87" s="1" t="s">
        <v>163</v>
      </c>
      <c r="X87" s="1">
        <v>0</v>
      </c>
      <c r="Y87" s="1" t="s">
        <v>164</v>
      </c>
      <c r="Z87" s="1" t="s">
        <v>13</v>
      </c>
      <c r="AA87" s="1" t="s">
        <v>161</v>
      </c>
      <c r="AB87" s="1">
        <v>0</v>
      </c>
      <c r="AC87" s="1" t="s">
        <v>165</v>
      </c>
      <c r="AD87" s="1" t="s">
        <v>159</v>
      </c>
      <c r="AF87" s="1" t="s">
        <v>160</v>
      </c>
      <c r="AG87" s="1" t="s">
        <v>161</v>
      </c>
      <c r="AH87" s="1" t="s">
        <v>166</v>
      </c>
      <c r="AI87" s="1" t="s">
        <v>166</v>
      </c>
      <c r="AJ87" s="1" t="s">
        <v>166</v>
      </c>
      <c r="AK87" s="1" t="s">
        <v>166</v>
      </c>
      <c r="AL87" s="1">
        <v>210000000</v>
      </c>
      <c r="AM87" s="1">
        <v>0</v>
      </c>
      <c r="AN87" s="1">
        <v>0</v>
      </c>
      <c r="AO87" s="1">
        <v>0</v>
      </c>
      <c r="AP87" s="1">
        <v>210000000</v>
      </c>
      <c r="AQ87" s="1">
        <v>14.32</v>
      </c>
      <c r="AR87" s="1">
        <v>0</v>
      </c>
      <c r="AS87" s="1">
        <v>44</v>
      </c>
      <c r="AT87" s="1">
        <v>98936840.200000003</v>
      </c>
      <c r="AU87" s="1">
        <v>36</v>
      </c>
      <c r="AV87" s="1" t="s">
        <v>167</v>
      </c>
      <c r="AW87" s="1" t="s">
        <v>168</v>
      </c>
      <c r="AX87" s="1">
        <v>0</v>
      </c>
      <c r="AY87" s="1">
        <v>6500000</v>
      </c>
      <c r="AZ87" s="1" t="s">
        <v>169</v>
      </c>
      <c r="BA87" s="1">
        <v>0</v>
      </c>
      <c r="BB87" s="1">
        <v>0</v>
      </c>
      <c r="BC87" s="1">
        <v>0</v>
      </c>
      <c r="BD87" s="1">
        <v>0</v>
      </c>
      <c r="BE87" s="1">
        <v>6500000</v>
      </c>
      <c r="BF87" s="1" t="s">
        <v>163</v>
      </c>
      <c r="BG87" s="1">
        <v>100</v>
      </c>
      <c r="BH87" s="1">
        <v>6500000</v>
      </c>
      <c r="BI87" s="1">
        <v>0</v>
      </c>
      <c r="BJ87" s="1" t="s">
        <v>166</v>
      </c>
      <c r="BK87" s="4">
        <v>44821</v>
      </c>
      <c r="BL87" s="1" t="s">
        <v>170</v>
      </c>
      <c r="BM87" s="1" t="s">
        <v>166</v>
      </c>
      <c r="BN87" s="1">
        <v>4120034673</v>
      </c>
      <c r="BO87" s="1" t="s">
        <v>189</v>
      </c>
      <c r="BP87" s="1" t="s">
        <v>190</v>
      </c>
      <c r="BQ87" s="1" t="s">
        <v>191</v>
      </c>
      <c r="BR87" s="1" t="s">
        <v>192</v>
      </c>
      <c r="BS87" s="1" t="s">
        <v>166</v>
      </c>
      <c r="BT87" s="1" t="s">
        <v>166</v>
      </c>
      <c r="BU87" s="1" t="s">
        <v>166</v>
      </c>
      <c r="BV87" s="1" t="s">
        <v>166</v>
      </c>
      <c r="BW87" s="1" t="s">
        <v>166</v>
      </c>
      <c r="BX87" s="1" t="s">
        <v>166</v>
      </c>
      <c r="BY87" s="1" t="s">
        <v>166</v>
      </c>
      <c r="BZ87" s="1" t="s">
        <v>166</v>
      </c>
      <c r="CA87" s="1" t="s">
        <v>166</v>
      </c>
      <c r="CB87" s="1" t="s">
        <v>166</v>
      </c>
      <c r="CC87" s="1">
        <v>0</v>
      </c>
      <c r="CD87" s="1" t="s">
        <v>175</v>
      </c>
      <c r="CE87" s="1" t="s">
        <v>166</v>
      </c>
      <c r="CF87" s="1" t="s">
        <v>166</v>
      </c>
      <c r="CG87" s="1" t="s">
        <v>166</v>
      </c>
      <c r="CH87" s="1" t="s">
        <v>166</v>
      </c>
      <c r="CI87" s="1" t="s">
        <v>166</v>
      </c>
      <c r="CJ87" s="1" t="s">
        <v>166</v>
      </c>
      <c r="CK87" s="1" t="s">
        <v>166</v>
      </c>
      <c r="CL87" s="1" t="s">
        <v>166</v>
      </c>
      <c r="CM87" s="1">
        <v>1</v>
      </c>
      <c r="CN87" s="1" t="s">
        <v>166</v>
      </c>
      <c r="CO87" s="1" t="s">
        <v>166</v>
      </c>
      <c r="CP87" s="1" t="s">
        <v>166</v>
      </c>
      <c r="CQ87" s="1" t="s">
        <v>166</v>
      </c>
      <c r="CR87" s="1" t="s">
        <v>166</v>
      </c>
      <c r="CS87" s="1" t="s">
        <v>166</v>
      </c>
      <c r="CT87" s="1" t="s">
        <v>166</v>
      </c>
      <c r="CU87" s="1">
        <v>0</v>
      </c>
      <c r="CV87" s="1" t="s">
        <v>166</v>
      </c>
      <c r="CW87" s="1" t="s">
        <v>166</v>
      </c>
      <c r="CX87" s="1" t="s">
        <v>166</v>
      </c>
      <c r="CY87" s="1" t="s">
        <v>166</v>
      </c>
      <c r="CZ87" s="1" t="s">
        <v>166</v>
      </c>
      <c r="DA87" s="1" t="s">
        <v>166</v>
      </c>
      <c r="DB87" s="1">
        <v>25200000</v>
      </c>
      <c r="DC87" s="1">
        <v>20000000</v>
      </c>
      <c r="DD87" s="1">
        <v>7347000</v>
      </c>
      <c r="DE87" s="1">
        <v>16500000</v>
      </c>
      <c r="DF87" s="1">
        <v>69047000</v>
      </c>
      <c r="DG87" s="1" t="s">
        <v>166</v>
      </c>
      <c r="DH87" s="1" t="s">
        <v>166</v>
      </c>
      <c r="DI87" s="1" t="s">
        <v>166</v>
      </c>
      <c r="DJ87" s="1" t="s">
        <v>166</v>
      </c>
      <c r="DK87" s="1">
        <v>8.1300000000000008</v>
      </c>
      <c r="DL87" s="1">
        <v>27356569.800000001</v>
      </c>
      <c r="DM87" s="1">
        <v>0</v>
      </c>
      <c r="DN87" s="1">
        <v>0</v>
      </c>
      <c r="DO87" s="1">
        <v>0</v>
      </c>
      <c r="DP87" s="1" t="s">
        <v>166</v>
      </c>
      <c r="DQ87" s="4">
        <v>45233.93307175926</v>
      </c>
      <c r="DR87" s="1" t="s">
        <v>176</v>
      </c>
      <c r="DS87" s="1" t="s">
        <v>176</v>
      </c>
      <c r="DT87" s="4">
        <v>45233.93307175926</v>
      </c>
      <c r="DU87" s="1" t="s">
        <v>176</v>
      </c>
      <c r="DV87" s="1" t="s">
        <v>176</v>
      </c>
      <c r="DW87" s="1">
        <v>1</v>
      </c>
      <c r="DX87" s="1">
        <v>1</v>
      </c>
      <c r="DY87" s="1">
        <v>0</v>
      </c>
      <c r="DZ87" s="1">
        <v>6500000</v>
      </c>
    </row>
    <row r="88" spans="5:130" x14ac:dyDescent="0.25">
      <c r="E88" s="1" t="s">
        <v>13</v>
      </c>
      <c r="F88" s="1" t="s">
        <v>176</v>
      </c>
      <c r="G88" s="4">
        <v>45233.93307175926</v>
      </c>
      <c r="H88" s="1" t="s">
        <v>176</v>
      </c>
      <c r="I88" s="1" t="s">
        <v>193</v>
      </c>
      <c r="J88" s="1" t="s">
        <v>194</v>
      </c>
      <c r="K88" s="1" t="s">
        <v>154</v>
      </c>
      <c r="L88" s="1" t="s">
        <v>195</v>
      </c>
      <c r="M88" s="1">
        <v>2022</v>
      </c>
      <c r="N88" s="1" t="s">
        <v>156</v>
      </c>
      <c r="O88" s="1" t="s">
        <v>180</v>
      </c>
      <c r="P88" s="1" t="s">
        <v>158</v>
      </c>
      <c r="Q88" s="1" t="s">
        <v>159</v>
      </c>
      <c r="R88" s="1">
        <v>62</v>
      </c>
      <c r="S88" s="1" t="s">
        <v>160</v>
      </c>
      <c r="T88" s="1" t="s">
        <v>161</v>
      </c>
      <c r="U88" s="1">
        <v>1</v>
      </c>
      <c r="V88" s="1" t="s">
        <v>162</v>
      </c>
      <c r="W88" s="1" t="s">
        <v>163</v>
      </c>
      <c r="X88" s="1">
        <v>0</v>
      </c>
      <c r="Y88" s="1" t="s">
        <v>164</v>
      </c>
      <c r="Z88" s="1" t="s">
        <v>13</v>
      </c>
      <c r="AA88" s="1" t="s">
        <v>161</v>
      </c>
      <c r="AB88" s="1">
        <v>0</v>
      </c>
      <c r="AC88" s="1" t="s">
        <v>165</v>
      </c>
      <c r="AD88" s="1" t="s">
        <v>159</v>
      </c>
      <c r="AF88" s="1" t="s">
        <v>160</v>
      </c>
      <c r="AG88" s="1" t="s">
        <v>161</v>
      </c>
      <c r="AH88" s="1" t="s">
        <v>166</v>
      </c>
      <c r="AI88" s="1" t="s">
        <v>166</v>
      </c>
      <c r="AJ88" s="1" t="s">
        <v>166</v>
      </c>
      <c r="AK88" s="1" t="s">
        <v>166</v>
      </c>
      <c r="AL88" s="1">
        <v>268263964</v>
      </c>
      <c r="AM88" s="1">
        <v>0</v>
      </c>
      <c r="AN88" s="1">
        <v>0</v>
      </c>
      <c r="AO88" s="1">
        <v>0</v>
      </c>
      <c r="AP88" s="1">
        <v>268263964</v>
      </c>
      <c r="AQ88" s="1">
        <v>13.888999999999999</v>
      </c>
      <c r="AR88" s="1">
        <v>0</v>
      </c>
      <c r="AS88" s="1">
        <v>44</v>
      </c>
      <c r="AT88" s="1">
        <v>115954401.2</v>
      </c>
      <c r="AU88" s="1">
        <v>48</v>
      </c>
      <c r="AV88" s="1" t="s">
        <v>167</v>
      </c>
      <c r="AW88" s="1" t="s">
        <v>168</v>
      </c>
      <c r="AX88" s="1">
        <v>0</v>
      </c>
      <c r="AY88" s="1">
        <v>7450000</v>
      </c>
      <c r="AZ88" s="1" t="s">
        <v>169</v>
      </c>
      <c r="BA88" s="1">
        <v>0</v>
      </c>
      <c r="BB88" s="1">
        <v>0</v>
      </c>
      <c r="BC88" s="1">
        <v>0</v>
      </c>
      <c r="BD88" s="1">
        <v>0</v>
      </c>
      <c r="BE88" s="1">
        <v>7450000</v>
      </c>
      <c r="BF88" s="1" t="s">
        <v>163</v>
      </c>
      <c r="BG88" s="1">
        <v>100</v>
      </c>
      <c r="BH88" s="1">
        <v>7450000</v>
      </c>
      <c r="BI88" s="1">
        <v>0</v>
      </c>
      <c r="BJ88" s="1" t="s">
        <v>166</v>
      </c>
      <c r="BK88" s="4">
        <v>44944</v>
      </c>
      <c r="BL88" s="1" t="s">
        <v>170</v>
      </c>
      <c r="BM88" s="1" t="s">
        <v>166</v>
      </c>
      <c r="BN88" s="1">
        <v>4120041958</v>
      </c>
      <c r="BO88" s="1" t="s">
        <v>196</v>
      </c>
      <c r="BP88" s="1" t="s">
        <v>197</v>
      </c>
      <c r="BQ88" s="1" t="s">
        <v>198</v>
      </c>
      <c r="BR88" s="1" t="s">
        <v>199</v>
      </c>
      <c r="BS88" s="1" t="s">
        <v>166</v>
      </c>
      <c r="BT88" s="1" t="s">
        <v>166</v>
      </c>
      <c r="BU88" s="1" t="s">
        <v>166</v>
      </c>
      <c r="BV88" s="1" t="s">
        <v>166</v>
      </c>
      <c r="BW88" s="1" t="s">
        <v>166</v>
      </c>
      <c r="BX88" s="1" t="s">
        <v>166</v>
      </c>
      <c r="BY88" s="1" t="s">
        <v>166</v>
      </c>
      <c r="BZ88" s="1" t="s">
        <v>166</v>
      </c>
      <c r="CA88" s="1" t="s">
        <v>166</v>
      </c>
      <c r="CB88" s="1" t="s">
        <v>166</v>
      </c>
      <c r="CC88" s="1">
        <v>0</v>
      </c>
      <c r="CD88" s="1" t="s">
        <v>175</v>
      </c>
      <c r="CE88" s="1" t="s">
        <v>166</v>
      </c>
      <c r="CF88" s="1" t="s">
        <v>166</v>
      </c>
      <c r="CG88" s="1" t="s">
        <v>166</v>
      </c>
      <c r="CH88" s="1" t="s">
        <v>166</v>
      </c>
      <c r="CI88" s="1" t="s">
        <v>166</v>
      </c>
      <c r="CJ88" s="1" t="s">
        <v>166</v>
      </c>
      <c r="CK88" s="1" t="s">
        <v>166</v>
      </c>
      <c r="CL88" s="1" t="s">
        <v>166</v>
      </c>
      <c r="CM88" s="1">
        <v>1</v>
      </c>
      <c r="CN88" s="1" t="s">
        <v>166</v>
      </c>
      <c r="CO88" s="1" t="s">
        <v>166</v>
      </c>
      <c r="CP88" s="1" t="s">
        <v>166</v>
      </c>
      <c r="CQ88" s="1" t="s">
        <v>166</v>
      </c>
      <c r="CR88" s="1" t="s">
        <v>166</v>
      </c>
      <c r="CS88" s="1" t="s">
        <v>166</v>
      </c>
      <c r="CT88" s="1" t="s">
        <v>166</v>
      </c>
      <c r="CU88" s="1">
        <v>0</v>
      </c>
      <c r="CV88" s="1" t="s">
        <v>166</v>
      </c>
      <c r="CW88" s="1" t="s">
        <v>166</v>
      </c>
      <c r="CX88" s="1" t="s">
        <v>166</v>
      </c>
      <c r="CY88" s="1" t="s">
        <v>166</v>
      </c>
      <c r="CZ88" s="1" t="s">
        <v>166</v>
      </c>
      <c r="DA88" s="1" t="s">
        <v>166</v>
      </c>
      <c r="DB88" s="1">
        <v>45600000</v>
      </c>
      <c r="DC88" s="1">
        <v>32000000</v>
      </c>
      <c r="DD88" s="1">
        <v>14020800</v>
      </c>
      <c r="DE88" s="1">
        <v>28400000</v>
      </c>
      <c r="DF88" s="1">
        <v>120020800</v>
      </c>
      <c r="DG88" s="1" t="s">
        <v>166</v>
      </c>
      <c r="DH88" s="1" t="s">
        <v>166</v>
      </c>
      <c r="DI88" s="1" t="s">
        <v>166</v>
      </c>
      <c r="DJ88" s="1" t="s">
        <v>166</v>
      </c>
      <c r="DK88" s="1">
        <v>9.5</v>
      </c>
      <c r="DL88" s="1">
        <v>55238383.039999999</v>
      </c>
      <c r="DM88" s="1">
        <v>0</v>
      </c>
      <c r="DN88" s="1">
        <v>0</v>
      </c>
      <c r="DO88" s="1">
        <v>0</v>
      </c>
      <c r="DP88" s="1" t="s">
        <v>166</v>
      </c>
      <c r="DQ88" s="4">
        <v>45233.93307175926</v>
      </c>
      <c r="DR88" s="1" t="s">
        <v>176</v>
      </c>
      <c r="DS88" s="1" t="s">
        <v>176</v>
      </c>
      <c r="DT88" s="4">
        <v>45233.93307175926</v>
      </c>
      <c r="DU88" s="1" t="s">
        <v>176</v>
      </c>
      <c r="DV88" s="1" t="s">
        <v>176</v>
      </c>
      <c r="DW88" s="1">
        <v>1</v>
      </c>
      <c r="DX88" s="1">
        <v>1</v>
      </c>
      <c r="DY88" s="1">
        <v>0</v>
      </c>
      <c r="DZ88" s="1">
        <v>7450000</v>
      </c>
    </row>
    <row r="89" spans="5:130" x14ac:dyDescent="0.25">
      <c r="E89" s="1" t="s">
        <v>13</v>
      </c>
      <c r="F89" s="1" t="s">
        <v>176</v>
      </c>
      <c r="G89" s="4">
        <v>45233.93307175926</v>
      </c>
      <c r="H89" s="1" t="s">
        <v>176</v>
      </c>
      <c r="I89" s="1" t="s">
        <v>200</v>
      </c>
      <c r="J89" s="1" t="s">
        <v>201</v>
      </c>
      <c r="K89" s="1" t="s">
        <v>154</v>
      </c>
      <c r="L89" s="1" t="s">
        <v>202</v>
      </c>
      <c r="M89" s="1">
        <v>2022</v>
      </c>
      <c r="N89" s="1" t="s">
        <v>156</v>
      </c>
      <c r="O89" s="1" t="s">
        <v>180</v>
      </c>
      <c r="P89" s="1" t="s">
        <v>158</v>
      </c>
      <c r="Q89" s="1" t="s">
        <v>159</v>
      </c>
      <c r="R89" s="1">
        <v>62</v>
      </c>
      <c r="S89" s="1" t="s">
        <v>160</v>
      </c>
      <c r="T89" s="1" t="s">
        <v>161</v>
      </c>
      <c r="U89" s="1">
        <v>1</v>
      </c>
      <c r="V89" s="1" t="s">
        <v>162</v>
      </c>
      <c r="W89" s="1" t="s">
        <v>163</v>
      </c>
      <c r="X89" s="1">
        <v>0</v>
      </c>
      <c r="Y89" s="1" t="s">
        <v>164</v>
      </c>
      <c r="Z89" s="1" t="s">
        <v>13</v>
      </c>
      <c r="AA89" s="1" t="s">
        <v>161</v>
      </c>
      <c r="AB89" s="1">
        <v>0</v>
      </c>
      <c r="AC89" s="1" t="s">
        <v>165</v>
      </c>
      <c r="AD89" s="1" t="s">
        <v>159</v>
      </c>
      <c r="AF89" s="1" t="s">
        <v>160</v>
      </c>
      <c r="AG89" s="1" t="s">
        <v>161</v>
      </c>
      <c r="AH89" s="1" t="s">
        <v>166</v>
      </c>
      <c r="AI89" s="1" t="s">
        <v>166</v>
      </c>
      <c r="AJ89" s="1" t="s">
        <v>166</v>
      </c>
      <c r="AK89" s="1" t="s">
        <v>166</v>
      </c>
      <c r="AL89" s="1">
        <v>272432432</v>
      </c>
      <c r="AM89" s="1">
        <v>0</v>
      </c>
      <c r="AN89" s="1">
        <v>0</v>
      </c>
      <c r="AO89" s="1">
        <v>0</v>
      </c>
      <c r="AP89" s="1">
        <v>272432432</v>
      </c>
      <c r="AQ89" s="1">
        <v>13.542999999999999</v>
      </c>
      <c r="AR89" s="1">
        <v>0</v>
      </c>
      <c r="AS89" s="1">
        <v>44</v>
      </c>
      <c r="AT89" s="1">
        <v>117816937.04000001</v>
      </c>
      <c r="AU89" s="1">
        <v>48</v>
      </c>
      <c r="AV89" s="1" t="s">
        <v>167</v>
      </c>
      <c r="AW89" s="1" t="s">
        <v>168</v>
      </c>
      <c r="AX89" s="1">
        <v>0</v>
      </c>
      <c r="AY89" s="1">
        <v>7350000</v>
      </c>
      <c r="AZ89" s="1" t="s">
        <v>169</v>
      </c>
      <c r="BA89" s="1">
        <v>0</v>
      </c>
      <c r="BB89" s="1">
        <v>0</v>
      </c>
      <c r="BC89" s="1">
        <v>0</v>
      </c>
      <c r="BD89" s="1">
        <v>0</v>
      </c>
      <c r="BE89" s="1">
        <v>7350000</v>
      </c>
      <c r="BF89" s="1" t="s">
        <v>163</v>
      </c>
      <c r="BG89" s="1">
        <v>100</v>
      </c>
      <c r="BH89" s="1">
        <v>7350000</v>
      </c>
      <c r="BI89" s="1">
        <v>0</v>
      </c>
      <c r="BJ89" s="1" t="s">
        <v>166</v>
      </c>
      <c r="BK89" s="4">
        <v>44956</v>
      </c>
      <c r="BL89" s="1" t="s">
        <v>170</v>
      </c>
      <c r="BM89" s="1" t="s">
        <v>166</v>
      </c>
      <c r="BN89" s="1">
        <v>4120042101</v>
      </c>
      <c r="BO89" s="1" t="s">
        <v>203</v>
      </c>
      <c r="BP89" s="1" t="s">
        <v>204</v>
      </c>
      <c r="BQ89" s="1" t="s">
        <v>205</v>
      </c>
      <c r="BR89" s="1" t="s">
        <v>206</v>
      </c>
      <c r="BS89" s="1" t="s">
        <v>166</v>
      </c>
      <c r="BT89" s="1" t="s">
        <v>166</v>
      </c>
      <c r="BU89" s="1" t="s">
        <v>166</v>
      </c>
      <c r="BV89" s="1" t="s">
        <v>166</v>
      </c>
      <c r="BW89" s="1" t="s">
        <v>166</v>
      </c>
      <c r="BX89" s="1" t="s">
        <v>166</v>
      </c>
      <c r="BY89" s="1" t="s">
        <v>166</v>
      </c>
      <c r="BZ89" s="1" t="s">
        <v>166</v>
      </c>
      <c r="CA89" s="1" t="s">
        <v>166</v>
      </c>
      <c r="CB89" s="1" t="s">
        <v>166</v>
      </c>
      <c r="CC89" s="1">
        <v>0</v>
      </c>
      <c r="CD89" s="1" t="s">
        <v>175</v>
      </c>
      <c r="CE89" s="1" t="s">
        <v>166</v>
      </c>
      <c r="CF89" s="1" t="s">
        <v>166</v>
      </c>
      <c r="CG89" s="1" t="s">
        <v>166</v>
      </c>
      <c r="CH89" s="1" t="s">
        <v>166</v>
      </c>
      <c r="CI89" s="1" t="s">
        <v>166</v>
      </c>
      <c r="CJ89" s="1" t="s">
        <v>166</v>
      </c>
      <c r="CK89" s="1" t="s">
        <v>166</v>
      </c>
      <c r="CL89" s="1" t="s">
        <v>166</v>
      </c>
      <c r="CM89" s="1">
        <v>1</v>
      </c>
      <c r="CN89" s="1" t="s">
        <v>166</v>
      </c>
      <c r="CO89" s="1" t="s">
        <v>166</v>
      </c>
      <c r="CP89" s="1" t="s">
        <v>166</v>
      </c>
      <c r="CQ89" s="1" t="s">
        <v>166</v>
      </c>
      <c r="CR89" s="1" t="s">
        <v>166</v>
      </c>
      <c r="CS89" s="1" t="s">
        <v>166</v>
      </c>
      <c r="CT89" s="1" t="s">
        <v>166</v>
      </c>
      <c r="CU89" s="1">
        <v>0</v>
      </c>
      <c r="CV89" s="1" t="s">
        <v>166</v>
      </c>
      <c r="CW89" s="1" t="s">
        <v>166</v>
      </c>
      <c r="CX89" s="1" t="s">
        <v>166</v>
      </c>
      <c r="CY89" s="1" t="s">
        <v>166</v>
      </c>
      <c r="CZ89" s="1" t="s">
        <v>166</v>
      </c>
      <c r="DA89" s="1" t="s">
        <v>166</v>
      </c>
      <c r="DB89" s="1">
        <v>22800000</v>
      </c>
      <c r="DC89" s="1">
        <v>16000000</v>
      </c>
      <c r="DD89" s="1">
        <v>7336800</v>
      </c>
      <c r="DE89" s="1">
        <v>14200000</v>
      </c>
      <c r="DF89" s="1">
        <v>60336800</v>
      </c>
      <c r="DG89" s="1" t="s">
        <v>166</v>
      </c>
      <c r="DH89" s="1" t="s">
        <v>166</v>
      </c>
      <c r="DI89" s="1" t="s">
        <v>166</v>
      </c>
      <c r="DJ89" s="1" t="s">
        <v>166</v>
      </c>
      <c r="DK89" s="1">
        <v>9.5</v>
      </c>
      <c r="DL89" s="1">
        <v>56096714.560000002</v>
      </c>
      <c r="DM89" s="1">
        <v>0</v>
      </c>
      <c r="DN89" s="1">
        <v>0</v>
      </c>
      <c r="DO89" s="1">
        <v>0</v>
      </c>
      <c r="DP89" s="1" t="s">
        <v>166</v>
      </c>
      <c r="DQ89" s="4">
        <v>45233.93307175926</v>
      </c>
      <c r="DR89" s="1" t="s">
        <v>176</v>
      </c>
      <c r="DS89" s="1" t="s">
        <v>176</v>
      </c>
      <c r="DT89" s="4">
        <v>45233.93307175926</v>
      </c>
      <c r="DU89" s="1" t="s">
        <v>176</v>
      </c>
      <c r="DV89" s="1" t="s">
        <v>176</v>
      </c>
      <c r="DW89" s="1">
        <v>1</v>
      </c>
      <c r="DX89" s="1">
        <v>1</v>
      </c>
      <c r="DY89" s="1">
        <v>0</v>
      </c>
      <c r="DZ89" s="1">
        <v>7350000</v>
      </c>
    </row>
    <row r="90" spans="5:130" x14ac:dyDescent="0.25">
      <c r="E90" s="1" t="s">
        <v>13</v>
      </c>
      <c r="F90" s="1" t="s">
        <v>176</v>
      </c>
      <c r="G90" s="4">
        <v>45233.93307175926</v>
      </c>
      <c r="H90" s="1" t="s">
        <v>176</v>
      </c>
      <c r="I90" s="1" t="s">
        <v>207</v>
      </c>
      <c r="J90" s="1" t="s">
        <v>201</v>
      </c>
      <c r="K90" s="1" t="s">
        <v>154</v>
      </c>
      <c r="L90" s="1" t="s">
        <v>202</v>
      </c>
      <c r="M90" s="1">
        <v>2022</v>
      </c>
      <c r="N90" s="1" t="s">
        <v>156</v>
      </c>
      <c r="O90" s="1" t="s">
        <v>180</v>
      </c>
      <c r="P90" s="1" t="s">
        <v>158</v>
      </c>
      <c r="Q90" s="1" t="s">
        <v>159</v>
      </c>
      <c r="R90" s="1">
        <v>62</v>
      </c>
      <c r="S90" s="1" t="s">
        <v>160</v>
      </c>
      <c r="T90" s="1" t="s">
        <v>161</v>
      </c>
      <c r="U90" s="1">
        <v>1</v>
      </c>
      <c r="V90" s="1" t="s">
        <v>162</v>
      </c>
      <c r="W90" s="1" t="s">
        <v>163</v>
      </c>
      <c r="X90" s="1">
        <v>0</v>
      </c>
      <c r="Y90" s="1" t="s">
        <v>164</v>
      </c>
      <c r="Z90" s="1" t="s">
        <v>13</v>
      </c>
      <c r="AA90" s="1" t="s">
        <v>161</v>
      </c>
      <c r="AB90" s="1">
        <v>0</v>
      </c>
      <c r="AC90" s="1" t="s">
        <v>165</v>
      </c>
      <c r="AD90" s="1" t="s">
        <v>159</v>
      </c>
      <c r="AF90" s="1" t="s">
        <v>160</v>
      </c>
      <c r="AG90" s="1" t="s">
        <v>161</v>
      </c>
      <c r="AH90" s="1" t="s">
        <v>166</v>
      </c>
      <c r="AI90" s="1" t="s">
        <v>166</v>
      </c>
      <c r="AJ90" s="1" t="s">
        <v>166</v>
      </c>
      <c r="AK90" s="1" t="s">
        <v>166</v>
      </c>
      <c r="AL90" s="1">
        <v>272432432</v>
      </c>
      <c r="AM90" s="1">
        <v>0</v>
      </c>
      <c r="AN90" s="1">
        <v>0</v>
      </c>
      <c r="AO90" s="1">
        <v>0</v>
      </c>
      <c r="AP90" s="1">
        <v>272432432</v>
      </c>
      <c r="AQ90" s="1">
        <v>13.542999999999999</v>
      </c>
      <c r="AR90" s="1">
        <v>0</v>
      </c>
      <c r="AS90" s="1">
        <v>44</v>
      </c>
      <c r="AT90" s="1">
        <v>117816937.04000001</v>
      </c>
      <c r="AU90" s="1">
        <v>48</v>
      </c>
      <c r="AV90" s="1" t="s">
        <v>167</v>
      </c>
      <c r="AW90" s="1" t="s">
        <v>168</v>
      </c>
      <c r="AX90" s="1">
        <v>0</v>
      </c>
      <c r="AY90" s="1">
        <v>7350000</v>
      </c>
      <c r="AZ90" s="1" t="s">
        <v>169</v>
      </c>
      <c r="BA90" s="1">
        <v>0</v>
      </c>
      <c r="BB90" s="1">
        <v>0</v>
      </c>
      <c r="BC90" s="1">
        <v>0</v>
      </c>
      <c r="BD90" s="1">
        <v>0</v>
      </c>
      <c r="BE90" s="1">
        <v>7350000</v>
      </c>
      <c r="BF90" s="1" t="s">
        <v>163</v>
      </c>
      <c r="BG90" s="1">
        <v>100</v>
      </c>
      <c r="BH90" s="1">
        <v>7350000</v>
      </c>
      <c r="BI90" s="1">
        <v>0</v>
      </c>
      <c r="BJ90" s="1" t="s">
        <v>166</v>
      </c>
      <c r="BK90" s="4">
        <v>44956</v>
      </c>
      <c r="BL90" s="1" t="s">
        <v>170</v>
      </c>
      <c r="BM90" s="1" t="s">
        <v>166</v>
      </c>
      <c r="BN90" s="1">
        <v>4120042102</v>
      </c>
      <c r="BO90" s="1" t="s">
        <v>203</v>
      </c>
      <c r="BP90" s="1" t="s">
        <v>208</v>
      </c>
      <c r="BQ90" s="1" t="s">
        <v>209</v>
      </c>
      <c r="BR90" s="1" t="s">
        <v>210</v>
      </c>
      <c r="BS90" s="1" t="s">
        <v>166</v>
      </c>
      <c r="BT90" s="1" t="s">
        <v>166</v>
      </c>
      <c r="BU90" s="1" t="s">
        <v>166</v>
      </c>
      <c r="BV90" s="1" t="s">
        <v>166</v>
      </c>
      <c r="BW90" s="1" t="s">
        <v>166</v>
      </c>
      <c r="BX90" s="1" t="s">
        <v>166</v>
      </c>
      <c r="BY90" s="1" t="s">
        <v>166</v>
      </c>
      <c r="BZ90" s="1" t="s">
        <v>166</v>
      </c>
      <c r="CA90" s="1" t="s">
        <v>166</v>
      </c>
      <c r="CB90" s="1" t="s">
        <v>166</v>
      </c>
      <c r="CC90" s="1">
        <v>0</v>
      </c>
      <c r="CD90" s="1" t="s">
        <v>175</v>
      </c>
      <c r="CE90" s="1" t="s">
        <v>166</v>
      </c>
      <c r="CF90" s="1" t="s">
        <v>166</v>
      </c>
      <c r="CG90" s="1" t="s">
        <v>166</v>
      </c>
      <c r="CH90" s="1" t="s">
        <v>166</v>
      </c>
      <c r="CI90" s="1" t="s">
        <v>166</v>
      </c>
      <c r="CJ90" s="1" t="s">
        <v>166</v>
      </c>
      <c r="CK90" s="1" t="s">
        <v>166</v>
      </c>
      <c r="CL90" s="1" t="s">
        <v>166</v>
      </c>
      <c r="CM90" s="1">
        <v>1</v>
      </c>
      <c r="CN90" s="1" t="s">
        <v>166</v>
      </c>
      <c r="CO90" s="1" t="s">
        <v>166</v>
      </c>
      <c r="CP90" s="1" t="s">
        <v>166</v>
      </c>
      <c r="CQ90" s="1" t="s">
        <v>166</v>
      </c>
      <c r="CR90" s="1" t="s">
        <v>166</v>
      </c>
      <c r="CS90" s="1" t="s">
        <v>166</v>
      </c>
      <c r="CT90" s="1" t="s">
        <v>166</v>
      </c>
      <c r="CU90" s="1">
        <v>0</v>
      </c>
      <c r="CV90" s="1" t="s">
        <v>166</v>
      </c>
      <c r="CW90" s="1" t="s">
        <v>166</v>
      </c>
      <c r="CX90" s="1" t="s">
        <v>166</v>
      </c>
      <c r="CY90" s="1" t="s">
        <v>166</v>
      </c>
      <c r="CZ90" s="1" t="s">
        <v>166</v>
      </c>
      <c r="DA90" s="1" t="s">
        <v>166</v>
      </c>
      <c r="DB90" s="1">
        <v>22800000</v>
      </c>
      <c r="DC90" s="1">
        <v>16000000</v>
      </c>
      <c r="DD90" s="1">
        <v>7336800</v>
      </c>
      <c r="DE90" s="1">
        <v>14200000</v>
      </c>
      <c r="DF90" s="1">
        <v>60336800</v>
      </c>
      <c r="DG90" s="1" t="s">
        <v>166</v>
      </c>
      <c r="DH90" s="1" t="s">
        <v>166</v>
      </c>
      <c r="DI90" s="1" t="s">
        <v>166</v>
      </c>
      <c r="DJ90" s="1" t="s">
        <v>166</v>
      </c>
      <c r="DK90" s="1">
        <v>9.5</v>
      </c>
      <c r="DL90" s="1">
        <v>56096714.560000002</v>
      </c>
      <c r="DM90" s="1">
        <v>0</v>
      </c>
      <c r="DN90" s="1">
        <v>0</v>
      </c>
      <c r="DO90" s="1">
        <v>0</v>
      </c>
      <c r="DP90" s="1" t="s">
        <v>166</v>
      </c>
      <c r="DQ90" s="4">
        <v>45233.93307175926</v>
      </c>
      <c r="DR90" s="1" t="s">
        <v>176</v>
      </c>
      <c r="DS90" s="1" t="s">
        <v>176</v>
      </c>
      <c r="DT90" s="4">
        <v>45233.93307175926</v>
      </c>
      <c r="DU90" s="1" t="s">
        <v>176</v>
      </c>
      <c r="DV90" s="1" t="s">
        <v>176</v>
      </c>
      <c r="DW90" s="1">
        <v>1</v>
      </c>
      <c r="DX90" s="1">
        <v>1</v>
      </c>
      <c r="DY90" s="1">
        <v>0</v>
      </c>
      <c r="DZ90" s="1">
        <v>7350000</v>
      </c>
    </row>
    <row r="91" spans="5:130" x14ac:dyDescent="0.25">
      <c r="E91" s="1" t="s">
        <v>13</v>
      </c>
      <c r="F91" s="1" t="s">
        <v>176</v>
      </c>
      <c r="G91" s="4">
        <v>45233.93307175926</v>
      </c>
      <c r="H91" s="1" t="s">
        <v>176</v>
      </c>
      <c r="I91" s="1" t="s">
        <v>211</v>
      </c>
      <c r="J91" s="1" t="s">
        <v>212</v>
      </c>
      <c r="K91" s="1" t="s">
        <v>154</v>
      </c>
      <c r="L91" s="1" t="s">
        <v>213</v>
      </c>
      <c r="M91" s="1">
        <v>2022</v>
      </c>
      <c r="N91" s="1" t="s">
        <v>156</v>
      </c>
      <c r="O91" s="1" t="s">
        <v>180</v>
      </c>
      <c r="P91" s="1" t="s">
        <v>158</v>
      </c>
      <c r="Q91" s="1" t="s">
        <v>159</v>
      </c>
      <c r="R91" s="1">
        <v>62</v>
      </c>
      <c r="S91" s="1" t="s">
        <v>160</v>
      </c>
      <c r="T91" s="1" t="s">
        <v>161</v>
      </c>
      <c r="U91" s="1">
        <v>1</v>
      </c>
      <c r="V91" s="1" t="s">
        <v>162</v>
      </c>
      <c r="W91" s="1" t="s">
        <v>163</v>
      </c>
      <c r="X91" s="1">
        <v>0</v>
      </c>
      <c r="Y91" s="1" t="s">
        <v>164</v>
      </c>
      <c r="Z91" s="1" t="s">
        <v>13</v>
      </c>
      <c r="AA91" s="1" t="s">
        <v>161</v>
      </c>
      <c r="AB91" s="1">
        <v>0</v>
      </c>
      <c r="AC91" s="1" t="s">
        <v>165</v>
      </c>
      <c r="AD91" s="1" t="s">
        <v>159</v>
      </c>
      <c r="AF91" s="1" t="s">
        <v>160</v>
      </c>
      <c r="AG91" s="1" t="s">
        <v>161</v>
      </c>
      <c r="AH91" s="1" t="s">
        <v>166</v>
      </c>
      <c r="AI91" s="1" t="s">
        <v>166</v>
      </c>
      <c r="AJ91" s="1" t="s">
        <v>166</v>
      </c>
      <c r="AK91" s="1" t="s">
        <v>166</v>
      </c>
      <c r="AL91" s="1">
        <v>298061253</v>
      </c>
      <c r="AM91" s="1">
        <v>0</v>
      </c>
      <c r="AN91" s="1">
        <v>0</v>
      </c>
      <c r="AO91" s="1">
        <v>0</v>
      </c>
      <c r="AP91" s="1">
        <v>298061253</v>
      </c>
      <c r="AQ91" s="1">
        <v>13.945</v>
      </c>
      <c r="AR91" s="1">
        <v>0</v>
      </c>
      <c r="AS91" s="1">
        <v>44</v>
      </c>
      <c r="AT91" s="1">
        <v>131146951.31999999</v>
      </c>
      <c r="AU91" s="1">
        <v>48</v>
      </c>
      <c r="AV91" s="1" t="s">
        <v>167</v>
      </c>
      <c r="AW91" s="1" t="s">
        <v>168</v>
      </c>
      <c r="AX91" s="1">
        <v>0</v>
      </c>
      <c r="AY91" s="1">
        <v>7995000</v>
      </c>
      <c r="AZ91" s="1" t="s">
        <v>169</v>
      </c>
      <c r="BA91" s="1">
        <v>0</v>
      </c>
      <c r="BB91" s="1">
        <v>0</v>
      </c>
      <c r="BC91" s="1">
        <v>0</v>
      </c>
      <c r="BD91" s="1">
        <v>0</v>
      </c>
      <c r="BE91" s="1">
        <v>7995000</v>
      </c>
      <c r="BF91" s="1" t="s">
        <v>163</v>
      </c>
      <c r="BG91" s="1">
        <v>100</v>
      </c>
      <c r="BH91" s="1">
        <v>7995000</v>
      </c>
      <c r="BI91" s="1">
        <v>0</v>
      </c>
      <c r="BJ91" s="1" t="s">
        <v>166</v>
      </c>
      <c r="BK91" s="4">
        <v>44972</v>
      </c>
      <c r="BL91" s="1" t="s">
        <v>170</v>
      </c>
      <c r="BM91" s="1" t="s">
        <v>166</v>
      </c>
      <c r="BN91" s="1">
        <v>4120042033</v>
      </c>
      <c r="BO91" s="1" t="s">
        <v>214</v>
      </c>
      <c r="BP91" s="1" t="s">
        <v>215</v>
      </c>
      <c r="BQ91" s="1" t="s">
        <v>216</v>
      </c>
      <c r="BR91" s="1" t="s">
        <v>217</v>
      </c>
      <c r="BS91" s="1" t="s">
        <v>166</v>
      </c>
      <c r="BT91" s="1" t="s">
        <v>166</v>
      </c>
      <c r="BU91" s="1" t="s">
        <v>166</v>
      </c>
      <c r="BV91" s="1" t="s">
        <v>166</v>
      </c>
      <c r="BW91" s="1" t="s">
        <v>166</v>
      </c>
      <c r="BX91" s="1" t="s">
        <v>166</v>
      </c>
      <c r="BY91" s="1" t="s">
        <v>166</v>
      </c>
      <c r="BZ91" s="1" t="s">
        <v>166</v>
      </c>
      <c r="CA91" s="1" t="s">
        <v>166</v>
      </c>
      <c r="CB91" s="1" t="s">
        <v>166</v>
      </c>
      <c r="CC91" s="1">
        <v>0</v>
      </c>
      <c r="CD91" s="1" t="s">
        <v>175</v>
      </c>
      <c r="CE91" s="1" t="s">
        <v>166</v>
      </c>
      <c r="CF91" s="1" t="s">
        <v>166</v>
      </c>
      <c r="CG91" s="1" t="s">
        <v>166</v>
      </c>
      <c r="CH91" s="1" t="s">
        <v>166</v>
      </c>
      <c r="CI91" s="1" t="s">
        <v>166</v>
      </c>
      <c r="CJ91" s="1" t="s">
        <v>166</v>
      </c>
      <c r="CK91" s="1" t="s">
        <v>166</v>
      </c>
      <c r="CL91" s="1" t="s">
        <v>166</v>
      </c>
      <c r="CM91" s="1">
        <v>1</v>
      </c>
      <c r="CN91" s="1" t="s">
        <v>166</v>
      </c>
      <c r="CO91" s="1" t="s">
        <v>166</v>
      </c>
      <c r="CP91" s="1" t="s">
        <v>166</v>
      </c>
      <c r="CQ91" s="1" t="s">
        <v>166</v>
      </c>
      <c r="CR91" s="1" t="s">
        <v>166</v>
      </c>
      <c r="CS91" s="1" t="s">
        <v>166</v>
      </c>
      <c r="CT91" s="1" t="s">
        <v>166</v>
      </c>
      <c r="CU91" s="1">
        <v>0</v>
      </c>
      <c r="CV91" s="1" t="s">
        <v>166</v>
      </c>
      <c r="CW91" s="1" t="s">
        <v>166</v>
      </c>
      <c r="CX91" s="1" t="s">
        <v>166</v>
      </c>
      <c r="CY91" s="1" t="s">
        <v>166</v>
      </c>
      <c r="CZ91" s="1" t="s">
        <v>166</v>
      </c>
      <c r="DA91" s="1" t="s">
        <v>166</v>
      </c>
      <c r="DB91" s="1">
        <v>43200000</v>
      </c>
      <c r="DC91" s="1">
        <v>30000000</v>
      </c>
      <c r="DD91" s="1">
        <v>14553000</v>
      </c>
      <c r="DE91" s="1">
        <v>28400000</v>
      </c>
      <c r="DF91" s="1">
        <v>116153000</v>
      </c>
      <c r="DG91" s="1" t="s">
        <v>166</v>
      </c>
      <c r="DH91" s="1" t="s">
        <v>166</v>
      </c>
      <c r="DI91" s="1" t="s">
        <v>166</v>
      </c>
      <c r="DJ91" s="1" t="s">
        <v>166</v>
      </c>
      <c r="DK91" s="1">
        <v>9.5</v>
      </c>
      <c r="DL91" s="1">
        <v>61373959.799999997</v>
      </c>
      <c r="DM91" s="1">
        <v>0</v>
      </c>
      <c r="DN91" s="1">
        <v>0</v>
      </c>
      <c r="DO91" s="1">
        <v>0</v>
      </c>
      <c r="DP91" s="1" t="s">
        <v>166</v>
      </c>
      <c r="DQ91" s="4">
        <v>45233.93307175926</v>
      </c>
      <c r="DR91" s="1" t="s">
        <v>176</v>
      </c>
      <c r="DS91" s="1" t="s">
        <v>176</v>
      </c>
      <c r="DT91" s="4">
        <v>45233.93307175926</v>
      </c>
      <c r="DU91" s="1" t="s">
        <v>176</v>
      </c>
      <c r="DV91" s="1" t="s">
        <v>176</v>
      </c>
      <c r="DW91" s="1">
        <v>1</v>
      </c>
      <c r="DX91" s="1">
        <v>1</v>
      </c>
      <c r="DY91" s="1">
        <v>0</v>
      </c>
      <c r="DZ91" s="1">
        <v>7995000</v>
      </c>
    </row>
    <row r="92" spans="5:130" x14ac:dyDescent="0.25">
      <c r="E92" s="1" t="s">
        <v>13</v>
      </c>
      <c r="F92" s="1" t="s">
        <v>176</v>
      </c>
      <c r="G92" s="4">
        <v>45233.93307175926</v>
      </c>
      <c r="H92" s="1" t="s">
        <v>176</v>
      </c>
      <c r="I92" s="1" t="s">
        <v>218</v>
      </c>
      <c r="J92" s="1" t="s">
        <v>219</v>
      </c>
      <c r="K92" s="1" t="s">
        <v>154</v>
      </c>
      <c r="L92" s="1" t="s">
        <v>202</v>
      </c>
      <c r="M92" s="1">
        <v>2022</v>
      </c>
      <c r="N92" s="1" t="s">
        <v>156</v>
      </c>
      <c r="O92" s="1" t="s">
        <v>180</v>
      </c>
      <c r="P92" s="1" t="s">
        <v>158</v>
      </c>
      <c r="Q92" s="1" t="s">
        <v>159</v>
      </c>
      <c r="R92" s="1">
        <v>62</v>
      </c>
      <c r="S92" s="1" t="s">
        <v>160</v>
      </c>
      <c r="T92" s="1" t="s">
        <v>161</v>
      </c>
      <c r="U92" s="1">
        <v>1</v>
      </c>
      <c r="V92" s="1" t="s">
        <v>162</v>
      </c>
      <c r="W92" s="1" t="s">
        <v>163</v>
      </c>
      <c r="X92" s="1">
        <v>0</v>
      </c>
      <c r="Y92" s="1" t="s">
        <v>164</v>
      </c>
      <c r="Z92" s="1" t="s">
        <v>13</v>
      </c>
      <c r="AA92" s="1" t="s">
        <v>161</v>
      </c>
      <c r="AB92" s="1">
        <v>0</v>
      </c>
      <c r="AC92" s="1" t="s">
        <v>165</v>
      </c>
      <c r="AD92" s="1" t="s">
        <v>159</v>
      </c>
      <c r="AF92" s="1" t="s">
        <v>160</v>
      </c>
      <c r="AG92" s="1" t="s">
        <v>161</v>
      </c>
      <c r="AH92" s="1" t="s">
        <v>166</v>
      </c>
      <c r="AI92" s="1" t="s">
        <v>166</v>
      </c>
      <c r="AJ92" s="1" t="s">
        <v>166</v>
      </c>
      <c r="AK92" s="1" t="s">
        <v>166</v>
      </c>
      <c r="AL92" s="1">
        <v>267876757</v>
      </c>
      <c r="AM92" s="1">
        <v>0</v>
      </c>
      <c r="AN92" s="1">
        <v>0</v>
      </c>
      <c r="AO92" s="1">
        <v>1250000</v>
      </c>
      <c r="AP92" s="1">
        <v>267876757</v>
      </c>
      <c r="AQ92" s="1">
        <v>14.255000000000001</v>
      </c>
      <c r="AR92" s="1">
        <v>0</v>
      </c>
      <c r="AS92" s="1">
        <v>44</v>
      </c>
      <c r="AT92" s="1">
        <v>117865773.08</v>
      </c>
      <c r="AU92" s="1">
        <v>48</v>
      </c>
      <c r="AV92" s="1" t="s">
        <v>167</v>
      </c>
      <c r="AW92" s="1" t="s">
        <v>168</v>
      </c>
      <c r="AX92" s="1">
        <v>0</v>
      </c>
      <c r="AY92" s="1">
        <v>7375000</v>
      </c>
      <c r="AZ92" s="1" t="s">
        <v>169</v>
      </c>
      <c r="BA92" s="1">
        <v>0</v>
      </c>
      <c r="BB92" s="1">
        <v>0</v>
      </c>
      <c r="BC92" s="1">
        <v>0</v>
      </c>
      <c r="BD92" s="1">
        <v>0</v>
      </c>
      <c r="BE92" s="1">
        <v>7375000</v>
      </c>
      <c r="BF92" s="1" t="s">
        <v>163</v>
      </c>
      <c r="BG92" s="1">
        <v>100</v>
      </c>
      <c r="BH92" s="1">
        <v>7375000</v>
      </c>
      <c r="BI92" s="1">
        <v>0</v>
      </c>
      <c r="BJ92" s="1" t="s">
        <v>166</v>
      </c>
      <c r="BK92" s="4">
        <v>44959</v>
      </c>
      <c r="BL92" s="1" t="s">
        <v>170</v>
      </c>
      <c r="BM92" s="1" t="s">
        <v>166</v>
      </c>
      <c r="BN92" s="1">
        <v>4120041960</v>
      </c>
      <c r="BO92" s="1" t="s">
        <v>203</v>
      </c>
      <c r="BP92" s="1" t="s">
        <v>220</v>
      </c>
      <c r="BQ92" s="1" t="s">
        <v>221</v>
      </c>
      <c r="BR92" s="1" t="s">
        <v>222</v>
      </c>
      <c r="BS92" s="1" t="s">
        <v>166</v>
      </c>
      <c r="BT92" s="1" t="s">
        <v>166</v>
      </c>
      <c r="BU92" s="1" t="s">
        <v>166</v>
      </c>
      <c r="BV92" s="1" t="s">
        <v>166</v>
      </c>
      <c r="BW92" s="1" t="s">
        <v>166</v>
      </c>
      <c r="BX92" s="1" t="s">
        <v>166</v>
      </c>
      <c r="BY92" s="1" t="s">
        <v>166</v>
      </c>
      <c r="BZ92" s="1" t="s">
        <v>166</v>
      </c>
      <c r="CA92" s="1" t="s">
        <v>166</v>
      </c>
      <c r="CB92" s="1" t="s">
        <v>166</v>
      </c>
      <c r="CC92" s="1">
        <v>0</v>
      </c>
      <c r="CD92" s="1" t="s">
        <v>175</v>
      </c>
      <c r="CE92" s="1" t="s">
        <v>166</v>
      </c>
      <c r="CF92" s="1" t="s">
        <v>166</v>
      </c>
      <c r="CG92" s="1" t="s">
        <v>166</v>
      </c>
      <c r="CH92" s="1" t="s">
        <v>166</v>
      </c>
      <c r="CI92" s="1" t="s">
        <v>166</v>
      </c>
      <c r="CJ92" s="1" t="s">
        <v>166</v>
      </c>
      <c r="CK92" s="1" t="s">
        <v>166</v>
      </c>
      <c r="CL92" s="1" t="s">
        <v>166</v>
      </c>
      <c r="CM92" s="1">
        <v>1</v>
      </c>
      <c r="CN92" s="1" t="s">
        <v>166</v>
      </c>
      <c r="CO92" s="1" t="s">
        <v>166</v>
      </c>
      <c r="CP92" s="1" t="s">
        <v>166</v>
      </c>
      <c r="CQ92" s="1" t="s">
        <v>166</v>
      </c>
      <c r="CR92" s="1" t="s">
        <v>166</v>
      </c>
      <c r="CS92" s="1" t="s">
        <v>166</v>
      </c>
      <c r="CT92" s="1" t="s">
        <v>166</v>
      </c>
      <c r="CU92" s="1">
        <v>0</v>
      </c>
      <c r="CV92" s="1" t="s">
        <v>166</v>
      </c>
      <c r="CW92" s="1" t="s">
        <v>166</v>
      </c>
      <c r="CX92" s="1" t="s">
        <v>166</v>
      </c>
      <c r="CY92" s="1" t="s">
        <v>166</v>
      </c>
      <c r="CZ92" s="1" t="s">
        <v>166</v>
      </c>
      <c r="DA92" s="1" t="s">
        <v>166</v>
      </c>
      <c r="DB92" s="1">
        <v>43200000</v>
      </c>
      <c r="DC92" s="1">
        <v>30000000</v>
      </c>
      <c r="DD92" s="1">
        <v>13857600</v>
      </c>
      <c r="DE92" s="1">
        <v>26400000</v>
      </c>
      <c r="DF92" s="1">
        <v>114707600</v>
      </c>
      <c r="DG92" s="1" t="s">
        <v>166</v>
      </c>
      <c r="DH92" s="1" t="s">
        <v>166</v>
      </c>
      <c r="DI92" s="1" t="s">
        <v>166</v>
      </c>
      <c r="DJ92" s="1" t="s">
        <v>166</v>
      </c>
      <c r="DK92" s="1">
        <v>9.5</v>
      </c>
      <c r="DL92" s="1">
        <v>55158653.240000002</v>
      </c>
      <c r="DM92" s="1">
        <v>0</v>
      </c>
      <c r="DN92" s="1">
        <v>0</v>
      </c>
      <c r="DO92" s="1">
        <v>0</v>
      </c>
      <c r="DP92" s="1" t="s">
        <v>166</v>
      </c>
      <c r="DQ92" s="4">
        <v>45233.93307175926</v>
      </c>
      <c r="DR92" s="1" t="s">
        <v>176</v>
      </c>
      <c r="DS92" s="1" t="s">
        <v>176</v>
      </c>
      <c r="DT92" s="4">
        <v>45233.93307175926</v>
      </c>
      <c r="DU92" s="1" t="s">
        <v>176</v>
      </c>
      <c r="DV92" s="1" t="s">
        <v>176</v>
      </c>
      <c r="DW92" s="1">
        <v>1</v>
      </c>
      <c r="DX92" s="1">
        <v>1</v>
      </c>
      <c r="DY92" s="1">
        <v>0</v>
      </c>
      <c r="DZ92" s="1">
        <v>7375000</v>
      </c>
    </row>
    <row r="93" spans="5:130" x14ac:dyDescent="0.25">
      <c r="E93" s="1" t="s">
        <v>13</v>
      </c>
      <c r="F93" s="1" t="s">
        <v>176</v>
      </c>
      <c r="G93" s="4">
        <v>45233.93307175926</v>
      </c>
      <c r="H93" s="1" t="s">
        <v>176</v>
      </c>
      <c r="I93" s="1" t="s">
        <v>223</v>
      </c>
      <c r="J93" s="1" t="s">
        <v>224</v>
      </c>
      <c r="K93" s="1" t="s">
        <v>154</v>
      </c>
      <c r="L93" s="1" t="s">
        <v>195</v>
      </c>
      <c r="M93" s="1">
        <v>2022</v>
      </c>
      <c r="N93" s="1" t="s">
        <v>156</v>
      </c>
      <c r="O93" s="1" t="s">
        <v>180</v>
      </c>
      <c r="P93" s="1" t="s">
        <v>158</v>
      </c>
      <c r="Q93" s="1" t="s">
        <v>159</v>
      </c>
      <c r="R93" s="1">
        <v>62</v>
      </c>
      <c r="S93" s="1" t="s">
        <v>160</v>
      </c>
      <c r="T93" s="1" t="s">
        <v>161</v>
      </c>
      <c r="U93" s="1">
        <v>1</v>
      </c>
      <c r="V93" s="1" t="s">
        <v>162</v>
      </c>
      <c r="W93" s="1" t="s">
        <v>163</v>
      </c>
      <c r="X93" s="1">
        <v>0</v>
      </c>
      <c r="Y93" s="1" t="s">
        <v>164</v>
      </c>
      <c r="Z93" s="1" t="s">
        <v>13</v>
      </c>
      <c r="AA93" s="1" t="s">
        <v>161</v>
      </c>
      <c r="AB93" s="1">
        <v>0</v>
      </c>
      <c r="AC93" s="1" t="s">
        <v>165</v>
      </c>
      <c r="AD93" s="1" t="s">
        <v>159</v>
      </c>
      <c r="AF93" s="1" t="s">
        <v>160</v>
      </c>
      <c r="AG93" s="1" t="s">
        <v>161</v>
      </c>
      <c r="AH93" s="1" t="s">
        <v>166</v>
      </c>
      <c r="AI93" s="1" t="s">
        <v>166</v>
      </c>
      <c r="AJ93" s="1" t="s">
        <v>166</v>
      </c>
      <c r="AK93" s="1" t="s">
        <v>166</v>
      </c>
      <c r="AL93" s="1">
        <v>271557838</v>
      </c>
      <c r="AM93" s="1">
        <v>0</v>
      </c>
      <c r="AN93" s="1">
        <v>0</v>
      </c>
      <c r="AO93" s="1">
        <v>8000000</v>
      </c>
      <c r="AP93" s="1">
        <v>271557838</v>
      </c>
      <c r="AQ93" s="1">
        <v>14.999000000000001</v>
      </c>
      <c r="AR93" s="1">
        <v>0</v>
      </c>
      <c r="AS93" s="1">
        <v>44</v>
      </c>
      <c r="AT93" s="1">
        <v>119485448.72</v>
      </c>
      <c r="AU93" s="1">
        <v>48</v>
      </c>
      <c r="AV93" s="1" t="s">
        <v>167</v>
      </c>
      <c r="AW93" s="1" t="s">
        <v>168</v>
      </c>
      <c r="AX93" s="1">
        <v>0</v>
      </c>
      <c r="AY93" s="1">
        <v>7900000</v>
      </c>
      <c r="AZ93" s="1" t="s">
        <v>169</v>
      </c>
      <c r="BA93" s="1">
        <v>0</v>
      </c>
      <c r="BB93" s="1">
        <v>0</v>
      </c>
      <c r="BC93" s="1">
        <v>0</v>
      </c>
      <c r="BD93" s="1">
        <v>0</v>
      </c>
      <c r="BE93" s="1">
        <v>7900000</v>
      </c>
      <c r="BF93" s="1" t="s">
        <v>163</v>
      </c>
      <c r="BG93" s="1">
        <v>100</v>
      </c>
      <c r="BH93" s="1">
        <v>7900000</v>
      </c>
      <c r="BI93" s="1">
        <v>0</v>
      </c>
      <c r="BJ93" s="1" t="s">
        <v>166</v>
      </c>
      <c r="BK93" s="4">
        <v>44976</v>
      </c>
      <c r="BL93" s="1" t="s">
        <v>170</v>
      </c>
      <c r="BM93" s="1" t="s">
        <v>166</v>
      </c>
      <c r="BN93" s="1">
        <v>4120042134</v>
      </c>
      <c r="BO93" s="1" t="s">
        <v>196</v>
      </c>
      <c r="BP93" s="1" t="s">
        <v>225</v>
      </c>
      <c r="BQ93" s="1" t="s">
        <v>226</v>
      </c>
      <c r="BR93" s="1" t="s">
        <v>227</v>
      </c>
      <c r="BS93" s="1" t="s">
        <v>166</v>
      </c>
      <c r="BT93" s="1" t="s">
        <v>166</v>
      </c>
      <c r="BU93" s="1" t="s">
        <v>166</v>
      </c>
      <c r="BV93" s="1" t="s">
        <v>166</v>
      </c>
      <c r="BW93" s="1" t="s">
        <v>166</v>
      </c>
      <c r="BX93" s="1" t="s">
        <v>166</v>
      </c>
      <c r="BY93" s="1" t="s">
        <v>166</v>
      </c>
      <c r="BZ93" s="1" t="s">
        <v>166</v>
      </c>
      <c r="CA93" s="1" t="s">
        <v>166</v>
      </c>
      <c r="CB93" s="1" t="s">
        <v>166</v>
      </c>
      <c r="CC93" s="1">
        <v>0</v>
      </c>
      <c r="CD93" s="1" t="s">
        <v>175</v>
      </c>
      <c r="CE93" s="1" t="s">
        <v>166</v>
      </c>
      <c r="CF93" s="1" t="s">
        <v>166</v>
      </c>
      <c r="CG93" s="1" t="s">
        <v>166</v>
      </c>
      <c r="CH93" s="1" t="s">
        <v>166</v>
      </c>
      <c r="CI93" s="1" t="s">
        <v>166</v>
      </c>
      <c r="CJ93" s="1" t="s">
        <v>166</v>
      </c>
      <c r="CK93" s="1" t="s">
        <v>166</v>
      </c>
      <c r="CL93" s="1" t="s">
        <v>166</v>
      </c>
      <c r="CM93" s="1">
        <v>1</v>
      </c>
      <c r="CN93" s="1" t="s">
        <v>166</v>
      </c>
      <c r="CO93" s="1" t="s">
        <v>166</v>
      </c>
      <c r="CP93" s="1" t="s">
        <v>166</v>
      </c>
      <c r="CQ93" s="1" t="s">
        <v>166</v>
      </c>
      <c r="CR93" s="1" t="s">
        <v>166</v>
      </c>
      <c r="CS93" s="1" t="s">
        <v>166</v>
      </c>
      <c r="CT93" s="1" t="s">
        <v>166</v>
      </c>
      <c r="CU93" s="1">
        <v>0</v>
      </c>
      <c r="CV93" s="1" t="s">
        <v>166</v>
      </c>
      <c r="CW93" s="1" t="s">
        <v>166</v>
      </c>
      <c r="CX93" s="1" t="s">
        <v>166</v>
      </c>
      <c r="CY93" s="1" t="s">
        <v>166</v>
      </c>
      <c r="CZ93" s="1" t="s">
        <v>166</v>
      </c>
      <c r="DA93" s="1" t="s">
        <v>166</v>
      </c>
      <c r="DB93" s="1">
        <v>45600000</v>
      </c>
      <c r="DC93" s="1">
        <v>32000000</v>
      </c>
      <c r="DD93" s="1">
        <v>14380800</v>
      </c>
      <c r="DE93" s="1">
        <v>28400000</v>
      </c>
      <c r="DF93" s="1">
        <v>128380800</v>
      </c>
      <c r="DG93" s="1" t="s">
        <v>166</v>
      </c>
      <c r="DH93" s="1" t="s">
        <v>166</v>
      </c>
      <c r="DI93" s="1" t="s">
        <v>166</v>
      </c>
      <c r="DJ93" s="1" t="s">
        <v>166</v>
      </c>
      <c r="DK93" s="1">
        <v>9.5</v>
      </c>
      <c r="DL93" s="1">
        <v>55916626.640000001</v>
      </c>
      <c r="DM93" s="1">
        <v>0</v>
      </c>
      <c r="DN93" s="1">
        <v>0</v>
      </c>
      <c r="DO93" s="1">
        <v>0</v>
      </c>
      <c r="DP93" s="1" t="s">
        <v>166</v>
      </c>
      <c r="DQ93" s="4">
        <v>45233.93307175926</v>
      </c>
      <c r="DR93" s="1" t="s">
        <v>176</v>
      </c>
      <c r="DS93" s="1" t="s">
        <v>176</v>
      </c>
      <c r="DT93" s="4">
        <v>45233.93307175926</v>
      </c>
      <c r="DU93" s="1" t="s">
        <v>176</v>
      </c>
      <c r="DV93" s="1" t="s">
        <v>176</v>
      </c>
      <c r="DW93" s="1">
        <v>1</v>
      </c>
      <c r="DX93" s="1">
        <v>1</v>
      </c>
      <c r="DY93" s="1">
        <v>0</v>
      </c>
      <c r="DZ93" s="1">
        <v>7900000</v>
      </c>
    </row>
    <row r="94" spans="5:130" x14ac:dyDescent="0.25">
      <c r="E94" s="1" t="s">
        <v>13</v>
      </c>
      <c r="F94" s="1" t="s">
        <v>176</v>
      </c>
      <c r="G94" s="4">
        <v>45233.93307175926</v>
      </c>
      <c r="H94" s="1" t="s">
        <v>176</v>
      </c>
      <c r="I94" s="1" t="s">
        <v>228</v>
      </c>
      <c r="J94" s="1" t="s">
        <v>229</v>
      </c>
      <c r="K94" s="1" t="s">
        <v>154</v>
      </c>
      <c r="L94" s="1" t="s">
        <v>230</v>
      </c>
      <c r="M94" s="1">
        <v>2020</v>
      </c>
      <c r="N94" s="1" t="s">
        <v>188</v>
      </c>
      <c r="O94" s="1" t="s">
        <v>180</v>
      </c>
      <c r="P94" s="1" t="s">
        <v>158</v>
      </c>
      <c r="Q94" s="1" t="s">
        <v>159</v>
      </c>
      <c r="R94" s="1">
        <v>62</v>
      </c>
      <c r="S94" s="1" t="s">
        <v>160</v>
      </c>
      <c r="T94" s="1" t="s">
        <v>161</v>
      </c>
      <c r="U94" s="1">
        <v>1</v>
      </c>
      <c r="V94" s="1" t="s">
        <v>162</v>
      </c>
      <c r="W94" s="1" t="s">
        <v>163</v>
      </c>
      <c r="X94" s="1">
        <v>0</v>
      </c>
      <c r="Y94" s="1" t="s">
        <v>164</v>
      </c>
      <c r="Z94" s="1" t="s">
        <v>13</v>
      </c>
      <c r="AA94" s="1" t="s">
        <v>161</v>
      </c>
      <c r="AB94" s="1">
        <v>0</v>
      </c>
      <c r="AC94" s="1" t="s">
        <v>165</v>
      </c>
      <c r="AD94" s="1" t="s">
        <v>159</v>
      </c>
      <c r="AF94" s="1" t="s">
        <v>160</v>
      </c>
      <c r="AG94" s="1" t="s">
        <v>161</v>
      </c>
      <c r="AH94" s="1" t="s">
        <v>166</v>
      </c>
      <c r="AI94" s="1" t="s">
        <v>166</v>
      </c>
      <c r="AJ94" s="1" t="s">
        <v>166</v>
      </c>
      <c r="AK94" s="1" t="s">
        <v>166</v>
      </c>
      <c r="AL94" s="1">
        <v>179614000</v>
      </c>
      <c r="AM94" s="1">
        <v>0</v>
      </c>
      <c r="AN94" s="1">
        <v>0</v>
      </c>
      <c r="AO94" s="1">
        <v>0</v>
      </c>
      <c r="AP94" s="1">
        <v>179614000</v>
      </c>
      <c r="AQ94" s="1">
        <v>15.29</v>
      </c>
      <c r="AR94" s="1">
        <v>0</v>
      </c>
      <c r="AS94" s="1">
        <v>44</v>
      </c>
      <c r="AT94" s="1">
        <v>113191999.8</v>
      </c>
      <c r="AU94" s="1">
        <v>36</v>
      </c>
      <c r="AV94" s="1" t="s">
        <v>167</v>
      </c>
      <c r="AW94" s="1" t="s">
        <v>168</v>
      </c>
      <c r="AX94" s="1">
        <v>0</v>
      </c>
      <c r="AY94" s="1">
        <v>6950000</v>
      </c>
      <c r="AZ94" s="1" t="s">
        <v>169</v>
      </c>
      <c r="BA94" s="1">
        <v>0</v>
      </c>
      <c r="BB94" s="1">
        <v>0</v>
      </c>
      <c r="BC94" s="1">
        <v>0</v>
      </c>
      <c r="BD94" s="1">
        <v>0</v>
      </c>
      <c r="BE94" s="1">
        <v>6950000</v>
      </c>
      <c r="BF94" s="1" t="s">
        <v>163</v>
      </c>
      <c r="BG94" s="1">
        <v>100</v>
      </c>
      <c r="BH94" s="1">
        <v>6950000</v>
      </c>
      <c r="BI94" s="1">
        <v>0</v>
      </c>
      <c r="BJ94" s="1" t="s">
        <v>166</v>
      </c>
      <c r="BK94" s="4">
        <v>44985</v>
      </c>
      <c r="BL94" s="1" t="s">
        <v>170</v>
      </c>
      <c r="BM94" s="1" t="s">
        <v>166</v>
      </c>
      <c r="BN94" s="1">
        <v>4120035028</v>
      </c>
      <c r="BO94" s="1" t="s">
        <v>231</v>
      </c>
      <c r="BP94" s="1" t="s">
        <v>232</v>
      </c>
      <c r="BQ94" s="1" t="s">
        <v>233</v>
      </c>
      <c r="BR94" s="1" t="s">
        <v>234</v>
      </c>
      <c r="BS94" s="1" t="s">
        <v>166</v>
      </c>
      <c r="BT94" s="1" t="s">
        <v>166</v>
      </c>
      <c r="BU94" s="1" t="s">
        <v>166</v>
      </c>
      <c r="BV94" s="1" t="s">
        <v>166</v>
      </c>
      <c r="BW94" s="1" t="s">
        <v>166</v>
      </c>
      <c r="BX94" s="1" t="s">
        <v>166</v>
      </c>
      <c r="BY94" s="1" t="s">
        <v>166</v>
      </c>
      <c r="BZ94" s="1" t="s">
        <v>166</v>
      </c>
      <c r="CA94" s="1" t="s">
        <v>166</v>
      </c>
      <c r="CB94" s="1" t="s">
        <v>166</v>
      </c>
      <c r="CC94" s="1">
        <v>0</v>
      </c>
      <c r="CD94" s="1" t="s">
        <v>175</v>
      </c>
      <c r="CE94" s="1" t="s">
        <v>166</v>
      </c>
      <c r="CF94" s="1" t="s">
        <v>166</v>
      </c>
      <c r="CG94" s="1" t="s">
        <v>166</v>
      </c>
      <c r="CH94" s="1" t="s">
        <v>166</v>
      </c>
      <c r="CI94" s="1" t="s">
        <v>166</v>
      </c>
      <c r="CJ94" s="1" t="s">
        <v>166</v>
      </c>
      <c r="CK94" s="1" t="s">
        <v>166</v>
      </c>
      <c r="CL94" s="1" t="s">
        <v>166</v>
      </c>
      <c r="CM94" s="1">
        <v>1</v>
      </c>
      <c r="CN94" s="1" t="s">
        <v>166</v>
      </c>
      <c r="CO94" s="1" t="s">
        <v>166</v>
      </c>
      <c r="CP94" s="1" t="s">
        <v>166</v>
      </c>
      <c r="CQ94" s="1" t="s">
        <v>166</v>
      </c>
      <c r="CR94" s="1" t="s">
        <v>166</v>
      </c>
      <c r="CS94" s="1" t="s">
        <v>166</v>
      </c>
      <c r="CT94" s="1" t="s">
        <v>166</v>
      </c>
      <c r="CU94" s="1">
        <v>0</v>
      </c>
      <c r="CV94" s="1" t="s">
        <v>166</v>
      </c>
      <c r="CW94" s="1" t="s">
        <v>166</v>
      </c>
      <c r="CX94" s="1" t="s">
        <v>166</v>
      </c>
      <c r="CY94" s="1" t="s">
        <v>166</v>
      </c>
      <c r="CZ94" s="1" t="s">
        <v>166</v>
      </c>
      <c r="DA94" s="1" t="s">
        <v>166</v>
      </c>
      <c r="DB94" s="1">
        <v>32400000</v>
      </c>
      <c r="DC94" s="1">
        <v>25000000</v>
      </c>
      <c r="DD94" s="1">
        <v>12586500</v>
      </c>
      <c r="DE94" s="1">
        <v>19500000</v>
      </c>
      <c r="DF94" s="1">
        <v>89486500</v>
      </c>
      <c r="DG94" s="1" t="s">
        <v>166</v>
      </c>
      <c r="DH94" s="1" t="s">
        <v>166</v>
      </c>
      <c r="DI94" s="1" t="s">
        <v>166</v>
      </c>
      <c r="DJ94" s="1" t="s">
        <v>166</v>
      </c>
      <c r="DK94" s="1">
        <v>9.5</v>
      </c>
      <c r="DL94" s="1">
        <v>27514384.280000001</v>
      </c>
      <c r="DM94" s="1">
        <v>0</v>
      </c>
      <c r="DN94" s="1">
        <v>0</v>
      </c>
      <c r="DO94" s="1">
        <v>0</v>
      </c>
      <c r="DP94" s="1" t="s">
        <v>166</v>
      </c>
      <c r="DQ94" s="4">
        <v>45233.93307175926</v>
      </c>
      <c r="DR94" s="1" t="s">
        <v>176</v>
      </c>
      <c r="DS94" s="1" t="s">
        <v>176</v>
      </c>
      <c r="DT94" s="4">
        <v>45233.93307175926</v>
      </c>
      <c r="DU94" s="1" t="s">
        <v>176</v>
      </c>
      <c r="DV94" s="1" t="s">
        <v>176</v>
      </c>
      <c r="DW94" s="1">
        <v>1</v>
      </c>
      <c r="DX94" s="1">
        <v>1</v>
      </c>
      <c r="DY94" s="1">
        <v>0</v>
      </c>
      <c r="DZ94" s="1">
        <v>6950000</v>
      </c>
    </row>
    <row r="95" spans="5:130" x14ac:dyDescent="0.25">
      <c r="E95" s="1" t="s">
        <v>13</v>
      </c>
      <c r="F95" s="1" t="s">
        <v>176</v>
      </c>
      <c r="G95" s="4">
        <v>45233.93307175926</v>
      </c>
      <c r="H95" s="1" t="s">
        <v>176</v>
      </c>
      <c r="I95" s="1" t="s">
        <v>235</v>
      </c>
      <c r="J95" s="1" t="s">
        <v>236</v>
      </c>
      <c r="K95" s="1" t="s">
        <v>154</v>
      </c>
      <c r="L95" s="1" t="s">
        <v>237</v>
      </c>
      <c r="M95" s="1">
        <v>2019</v>
      </c>
      <c r="N95" s="1" t="s">
        <v>188</v>
      </c>
      <c r="O95" s="1" t="s">
        <v>180</v>
      </c>
      <c r="P95" s="1" t="s">
        <v>158</v>
      </c>
      <c r="Q95" s="1" t="s">
        <v>159</v>
      </c>
      <c r="R95" s="1">
        <v>62</v>
      </c>
      <c r="S95" s="1" t="s">
        <v>160</v>
      </c>
      <c r="T95" s="1" t="s">
        <v>161</v>
      </c>
      <c r="U95" s="1">
        <v>1</v>
      </c>
      <c r="V95" s="1" t="s">
        <v>162</v>
      </c>
      <c r="W95" s="1" t="s">
        <v>163</v>
      </c>
      <c r="X95" s="1">
        <v>0</v>
      </c>
      <c r="Y95" s="1" t="s">
        <v>164</v>
      </c>
      <c r="Z95" s="1" t="s">
        <v>13</v>
      </c>
      <c r="AA95" s="1" t="s">
        <v>161</v>
      </c>
      <c r="AB95" s="1">
        <v>0</v>
      </c>
      <c r="AC95" s="1" t="s">
        <v>165</v>
      </c>
      <c r="AD95" s="1" t="s">
        <v>159</v>
      </c>
      <c r="AF95" s="1" t="s">
        <v>160</v>
      </c>
      <c r="AG95" s="1" t="s">
        <v>161</v>
      </c>
      <c r="AH95" s="1" t="s">
        <v>166</v>
      </c>
      <c r="AI95" s="1" t="s">
        <v>166</v>
      </c>
      <c r="AJ95" s="1" t="s">
        <v>166</v>
      </c>
      <c r="AK95" s="1" t="s">
        <v>166</v>
      </c>
      <c r="AL95" s="1">
        <v>625833333</v>
      </c>
      <c r="AM95" s="1">
        <v>0</v>
      </c>
      <c r="AN95" s="1">
        <v>0</v>
      </c>
      <c r="AO95" s="1">
        <v>0</v>
      </c>
      <c r="AP95" s="1">
        <v>625833333</v>
      </c>
      <c r="AQ95" s="1">
        <v>15.981</v>
      </c>
      <c r="AR95" s="1">
        <v>0</v>
      </c>
      <c r="AS95" s="1">
        <v>44</v>
      </c>
      <c r="AT95" s="1">
        <v>518893960.19999999</v>
      </c>
      <c r="AU95" s="1">
        <v>36</v>
      </c>
      <c r="AV95" s="1" t="s">
        <v>167</v>
      </c>
      <c r="AW95" s="1" t="s">
        <v>168</v>
      </c>
      <c r="AX95" s="1">
        <v>0</v>
      </c>
      <c r="AY95" s="1">
        <v>27500000</v>
      </c>
      <c r="AZ95" s="1" t="s">
        <v>169</v>
      </c>
      <c r="BA95" s="1">
        <v>0</v>
      </c>
      <c r="BB95" s="1">
        <v>0</v>
      </c>
      <c r="BC95" s="1">
        <v>0</v>
      </c>
      <c r="BD95" s="1">
        <v>0</v>
      </c>
      <c r="BE95" s="1">
        <v>27500000</v>
      </c>
      <c r="BF95" s="1" t="s">
        <v>163</v>
      </c>
      <c r="BG95" s="1">
        <v>100</v>
      </c>
      <c r="BH95" s="1">
        <v>27500000</v>
      </c>
      <c r="BI95" s="1">
        <v>0</v>
      </c>
      <c r="BJ95" s="1" t="s">
        <v>166</v>
      </c>
      <c r="BK95" s="4">
        <v>44981</v>
      </c>
      <c r="BL95" s="1" t="s">
        <v>170</v>
      </c>
      <c r="BM95" s="1" t="s">
        <v>166</v>
      </c>
      <c r="BN95" s="1">
        <v>4120034969</v>
      </c>
      <c r="BO95" s="1" t="s">
        <v>238</v>
      </c>
      <c r="BP95" s="1" t="s">
        <v>239</v>
      </c>
      <c r="BQ95" s="1" t="s">
        <v>240</v>
      </c>
      <c r="BR95" s="1" t="s">
        <v>241</v>
      </c>
      <c r="BS95" s="1" t="s">
        <v>166</v>
      </c>
      <c r="BT95" s="1" t="s">
        <v>166</v>
      </c>
      <c r="BU95" s="1" t="s">
        <v>166</v>
      </c>
      <c r="BV95" s="1" t="s">
        <v>166</v>
      </c>
      <c r="BW95" s="1" t="s">
        <v>166</v>
      </c>
      <c r="BX95" s="1" t="s">
        <v>166</v>
      </c>
      <c r="BY95" s="1" t="s">
        <v>166</v>
      </c>
      <c r="BZ95" s="1" t="s">
        <v>166</v>
      </c>
      <c r="CA95" s="1" t="s">
        <v>166</v>
      </c>
      <c r="CB95" s="1" t="s">
        <v>166</v>
      </c>
      <c r="CC95" s="1">
        <v>0</v>
      </c>
      <c r="CD95" s="1" t="s">
        <v>175</v>
      </c>
      <c r="CE95" s="1" t="s">
        <v>166</v>
      </c>
      <c r="CF95" s="1" t="s">
        <v>166</v>
      </c>
      <c r="CG95" s="1" t="s">
        <v>166</v>
      </c>
      <c r="CH95" s="1" t="s">
        <v>166</v>
      </c>
      <c r="CI95" s="1" t="s">
        <v>166</v>
      </c>
      <c r="CJ95" s="1" t="s">
        <v>166</v>
      </c>
      <c r="CK95" s="1" t="s">
        <v>166</v>
      </c>
      <c r="CL95" s="1" t="s">
        <v>166</v>
      </c>
      <c r="CM95" s="1">
        <v>1</v>
      </c>
      <c r="CN95" s="1" t="s">
        <v>166</v>
      </c>
      <c r="CO95" s="1" t="s">
        <v>166</v>
      </c>
      <c r="CP95" s="1" t="s">
        <v>166</v>
      </c>
      <c r="CQ95" s="1" t="s">
        <v>166</v>
      </c>
      <c r="CR95" s="1" t="s">
        <v>166</v>
      </c>
      <c r="CS95" s="1" t="s">
        <v>166</v>
      </c>
      <c r="CT95" s="1" t="s">
        <v>166</v>
      </c>
      <c r="CU95" s="1">
        <v>0</v>
      </c>
      <c r="CV95" s="1" t="s">
        <v>166</v>
      </c>
      <c r="CW95" s="1" t="s">
        <v>166</v>
      </c>
      <c r="CX95" s="1" t="s">
        <v>166</v>
      </c>
      <c r="CY95" s="1" t="s">
        <v>166</v>
      </c>
      <c r="CZ95" s="1" t="s">
        <v>166</v>
      </c>
      <c r="DA95" s="1" t="s">
        <v>166</v>
      </c>
      <c r="DB95" s="1">
        <v>61200000</v>
      </c>
      <c r="DC95" s="1">
        <v>47500000</v>
      </c>
      <c r="DD95" s="1">
        <v>50271000</v>
      </c>
      <c r="DE95" s="1">
        <v>69000000</v>
      </c>
      <c r="DF95" s="1">
        <v>227971000</v>
      </c>
      <c r="DG95" s="1" t="s">
        <v>166</v>
      </c>
      <c r="DH95" s="1" t="s">
        <v>166</v>
      </c>
      <c r="DI95" s="1" t="s">
        <v>166</v>
      </c>
      <c r="DJ95" s="1" t="s">
        <v>166</v>
      </c>
      <c r="DK95" s="1">
        <v>9.5</v>
      </c>
      <c r="DL95" s="1">
        <v>95869024.200000003</v>
      </c>
      <c r="DM95" s="1">
        <v>0</v>
      </c>
      <c r="DN95" s="1">
        <v>0</v>
      </c>
      <c r="DO95" s="1">
        <v>0</v>
      </c>
      <c r="DP95" s="1" t="s">
        <v>166</v>
      </c>
      <c r="DQ95" s="4">
        <v>45233.93307175926</v>
      </c>
      <c r="DR95" s="1" t="s">
        <v>176</v>
      </c>
      <c r="DS95" s="1" t="s">
        <v>176</v>
      </c>
      <c r="DT95" s="4">
        <v>45233.93307175926</v>
      </c>
      <c r="DU95" s="1" t="s">
        <v>176</v>
      </c>
      <c r="DV95" s="1" t="s">
        <v>176</v>
      </c>
      <c r="DW95" s="1">
        <v>1</v>
      </c>
      <c r="DX95" s="1">
        <v>1</v>
      </c>
      <c r="DY95" s="1">
        <v>0</v>
      </c>
      <c r="DZ95" s="1">
        <v>27500000</v>
      </c>
    </row>
    <row r="96" spans="5:130" x14ac:dyDescent="0.25">
      <c r="E96" s="1" t="s">
        <v>13</v>
      </c>
      <c r="F96" s="1" t="s">
        <v>176</v>
      </c>
      <c r="G96" s="4">
        <v>45233.93307175926</v>
      </c>
      <c r="H96" s="1" t="s">
        <v>176</v>
      </c>
      <c r="I96" s="1" t="s">
        <v>242</v>
      </c>
      <c r="J96" s="1" t="s">
        <v>243</v>
      </c>
      <c r="K96" s="1" t="s">
        <v>154</v>
      </c>
      <c r="L96" s="1" t="s">
        <v>244</v>
      </c>
      <c r="M96" s="1">
        <v>2023</v>
      </c>
      <c r="N96" s="1" t="s">
        <v>156</v>
      </c>
      <c r="O96" s="1" t="s">
        <v>180</v>
      </c>
      <c r="P96" s="1" t="s">
        <v>158</v>
      </c>
      <c r="Q96" s="1" t="s">
        <v>159</v>
      </c>
      <c r="R96" s="1">
        <v>62</v>
      </c>
      <c r="S96" s="1" t="s">
        <v>160</v>
      </c>
      <c r="T96" s="1" t="s">
        <v>161</v>
      </c>
      <c r="U96" s="1">
        <v>1</v>
      </c>
      <c r="V96" s="1" t="s">
        <v>162</v>
      </c>
      <c r="W96" s="1" t="s">
        <v>163</v>
      </c>
      <c r="X96" s="1">
        <v>0</v>
      </c>
      <c r="Y96" s="1" t="s">
        <v>164</v>
      </c>
      <c r="Z96" s="1" t="s">
        <v>13</v>
      </c>
      <c r="AA96" s="1" t="s">
        <v>161</v>
      </c>
      <c r="AB96" s="1">
        <v>0</v>
      </c>
      <c r="AC96" s="1" t="s">
        <v>165</v>
      </c>
      <c r="AD96" s="1" t="s">
        <v>159</v>
      </c>
      <c r="AF96" s="1" t="s">
        <v>160</v>
      </c>
      <c r="AG96" s="1" t="s">
        <v>161</v>
      </c>
      <c r="AH96" s="1" t="s">
        <v>166</v>
      </c>
      <c r="AI96" s="1" t="s">
        <v>166</v>
      </c>
      <c r="AJ96" s="1" t="s">
        <v>166</v>
      </c>
      <c r="AK96" s="1" t="s">
        <v>166</v>
      </c>
      <c r="AL96" s="1">
        <v>271356757</v>
      </c>
      <c r="AM96" s="1">
        <v>0</v>
      </c>
      <c r="AN96" s="1">
        <v>0</v>
      </c>
      <c r="AO96" s="1">
        <v>8250000</v>
      </c>
      <c r="AP96" s="1">
        <v>271356757</v>
      </c>
      <c r="AQ96" s="1">
        <v>14.896000000000001</v>
      </c>
      <c r="AR96" s="1">
        <v>0</v>
      </c>
      <c r="AS96" s="1">
        <v>44</v>
      </c>
      <c r="AT96" s="1">
        <v>119396973.08</v>
      </c>
      <c r="AU96" s="1">
        <v>48</v>
      </c>
      <c r="AV96" s="1" t="s">
        <v>167</v>
      </c>
      <c r="AW96" s="1" t="s">
        <v>168</v>
      </c>
      <c r="AX96" s="1">
        <v>0</v>
      </c>
      <c r="AY96" s="1">
        <v>7650000</v>
      </c>
      <c r="AZ96" s="1" t="s">
        <v>169</v>
      </c>
      <c r="BA96" s="1">
        <v>0</v>
      </c>
      <c r="BB96" s="1">
        <v>0</v>
      </c>
      <c r="BC96" s="1">
        <v>0</v>
      </c>
      <c r="BD96" s="1">
        <v>0</v>
      </c>
      <c r="BE96" s="1">
        <v>7650000</v>
      </c>
      <c r="BF96" s="1" t="s">
        <v>163</v>
      </c>
      <c r="BG96" s="1">
        <v>100</v>
      </c>
      <c r="BH96" s="1">
        <v>7650000</v>
      </c>
      <c r="BI96" s="1">
        <v>0</v>
      </c>
      <c r="BJ96" s="1" t="s">
        <v>166</v>
      </c>
      <c r="BK96" s="4">
        <v>45167</v>
      </c>
      <c r="BL96" s="1" t="s">
        <v>170</v>
      </c>
      <c r="BM96" s="1" t="s">
        <v>166</v>
      </c>
      <c r="BN96" s="1">
        <v>4120043449</v>
      </c>
      <c r="BO96" s="1" t="s">
        <v>245</v>
      </c>
      <c r="BP96" s="1" t="s">
        <v>246</v>
      </c>
      <c r="BQ96" s="1" t="s">
        <v>247</v>
      </c>
      <c r="BR96" s="1" t="s">
        <v>248</v>
      </c>
      <c r="BS96" s="1" t="s">
        <v>166</v>
      </c>
      <c r="BT96" s="1" t="s">
        <v>166</v>
      </c>
      <c r="BU96" s="1" t="s">
        <v>166</v>
      </c>
      <c r="BV96" s="1" t="s">
        <v>166</v>
      </c>
      <c r="BW96" s="1" t="s">
        <v>166</v>
      </c>
      <c r="BX96" s="1" t="s">
        <v>166</v>
      </c>
      <c r="BY96" s="1" t="s">
        <v>166</v>
      </c>
      <c r="BZ96" s="1" t="s">
        <v>166</v>
      </c>
      <c r="CA96" s="1" t="s">
        <v>166</v>
      </c>
      <c r="CB96" s="1" t="s">
        <v>166</v>
      </c>
      <c r="CC96" s="1">
        <v>0</v>
      </c>
      <c r="CD96" s="1" t="s">
        <v>175</v>
      </c>
      <c r="CE96" s="1" t="s">
        <v>166</v>
      </c>
      <c r="CF96" s="1" t="s">
        <v>166</v>
      </c>
      <c r="CG96" s="1" t="s">
        <v>166</v>
      </c>
      <c r="CH96" s="1" t="s">
        <v>166</v>
      </c>
      <c r="CI96" s="1" t="s">
        <v>166</v>
      </c>
      <c r="CJ96" s="1" t="s">
        <v>166</v>
      </c>
      <c r="CK96" s="1" t="s">
        <v>166</v>
      </c>
      <c r="CL96" s="1" t="s">
        <v>166</v>
      </c>
      <c r="CM96" s="1">
        <v>1</v>
      </c>
      <c r="CN96" s="1" t="s">
        <v>166</v>
      </c>
      <c r="CO96" s="1" t="s">
        <v>166</v>
      </c>
      <c r="CP96" s="1" t="s">
        <v>166</v>
      </c>
      <c r="CQ96" s="1" t="s">
        <v>166</v>
      </c>
      <c r="CR96" s="1" t="s">
        <v>166</v>
      </c>
      <c r="CS96" s="1" t="s">
        <v>166</v>
      </c>
      <c r="CT96" s="1" t="s">
        <v>166</v>
      </c>
      <c r="CU96" s="1">
        <v>0</v>
      </c>
      <c r="CV96" s="1" t="s">
        <v>166</v>
      </c>
      <c r="CW96" s="1" t="s">
        <v>166</v>
      </c>
      <c r="CX96" s="1" t="s">
        <v>166</v>
      </c>
      <c r="CY96" s="1" t="s">
        <v>166</v>
      </c>
      <c r="CZ96" s="1" t="s">
        <v>166</v>
      </c>
      <c r="DA96" s="1" t="s">
        <v>166</v>
      </c>
      <c r="DB96" s="1">
        <v>40800000</v>
      </c>
      <c r="DC96" s="1">
        <v>32000000</v>
      </c>
      <c r="DD96" s="1">
        <v>22525600</v>
      </c>
      <c r="DE96" s="1">
        <v>33000000</v>
      </c>
      <c r="DF96" s="1">
        <v>136575600</v>
      </c>
      <c r="DG96" s="1" t="s">
        <v>166</v>
      </c>
      <c r="DH96" s="1" t="s">
        <v>166</v>
      </c>
      <c r="DI96" s="1" t="s">
        <v>166</v>
      </c>
      <c r="DJ96" s="1" t="s">
        <v>166</v>
      </c>
      <c r="DK96" s="1">
        <v>9.5</v>
      </c>
      <c r="DL96" s="1">
        <v>55875221.719999999</v>
      </c>
      <c r="DM96" s="1">
        <v>0</v>
      </c>
      <c r="DN96" s="1">
        <v>0</v>
      </c>
      <c r="DO96" s="1">
        <v>0</v>
      </c>
      <c r="DP96" s="1" t="s">
        <v>166</v>
      </c>
      <c r="DQ96" s="4">
        <v>45233.93307175926</v>
      </c>
      <c r="DR96" s="1" t="s">
        <v>176</v>
      </c>
      <c r="DS96" s="1" t="s">
        <v>176</v>
      </c>
      <c r="DT96" s="4">
        <v>45233.93307175926</v>
      </c>
      <c r="DU96" s="1" t="s">
        <v>176</v>
      </c>
      <c r="DV96" s="1" t="s">
        <v>176</v>
      </c>
      <c r="DW96" s="1">
        <v>1</v>
      </c>
      <c r="DX96" s="1">
        <v>1</v>
      </c>
      <c r="DY96" s="1">
        <v>0</v>
      </c>
      <c r="DZ96" s="1">
        <v>7650000</v>
      </c>
    </row>
    <row r="97" spans="5:130" x14ac:dyDescent="0.25">
      <c r="E97" s="1" t="s">
        <v>13</v>
      </c>
      <c r="F97" s="1" t="s">
        <v>176</v>
      </c>
      <c r="G97" s="4">
        <v>45233.93307175926</v>
      </c>
      <c r="H97" s="1" t="s">
        <v>176</v>
      </c>
      <c r="I97" s="1" t="s">
        <v>249</v>
      </c>
      <c r="J97" s="1" t="s">
        <v>250</v>
      </c>
      <c r="K97" s="1" t="s">
        <v>154</v>
      </c>
      <c r="L97" s="1" t="s">
        <v>251</v>
      </c>
      <c r="M97" s="1">
        <v>2019</v>
      </c>
      <c r="N97" s="1" t="s">
        <v>188</v>
      </c>
      <c r="O97" s="1" t="s">
        <v>180</v>
      </c>
      <c r="P97" s="1" t="s">
        <v>158</v>
      </c>
      <c r="Q97" s="1" t="s">
        <v>159</v>
      </c>
      <c r="R97" s="1">
        <v>62</v>
      </c>
      <c r="S97" s="1" t="s">
        <v>160</v>
      </c>
      <c r="T97" s="1" t="s">
        <v>161</v>
      </c>
      <c r="U97" s="1">
        <v>1</v>
      </c>
      <c r="V97" s="1" t="s">
        <v>162</v>
      </c>
      <c r="W97" s="1" t="s">
        <v>163</v>
      </c>
      <c r="X97" s="1">
        <v>0</v>
      </c>
      <c r="Y97" s="1" t="s">
        <v>164</v>
      </c>
      <c r="Z97" s="1" t="s">
        <v>13</v>
      </c>
      <c r="AA97" s="1" t="s">
        <v>161</v>
      </c>
      <c r="AB97" s="1">
        <v>0</v>
      </c>
      <c r="AC97" s="1" t="s">
        <v>165</v>
      </c>
      <c r="AD97" s="1" t="s">
        <v>159</v>
      </c>
      <c r="AF97" s="1" t="s">
        <v>160</v>
      </c>
      <c r="AG97" s="1" t="s">
        <v>161</v>
      </c>
      <c r="AH97" s="1" t="s">
        <v>166</v>
      </c>
      <c r="AI97" s="1" t="s">
        <v>166</v>
      </c>
      <c r="AJ97" s="1" t="s">
        <v>166</v>
      </c>
      <c r="AK97" s="1" t="s">
        <v>166</v>
      </c>
      <c r="AL97" s="1">
        <v>104670270</v>
      </c>
      <c r="AM97" s="1">
        <v>0</v>
      </c>
      <c r="AN97" s="1">
        <v>0</v>
      </c>
      <c r="AO97" s="1">
        <v>0</v>
      </c>
      <c r="AP97" s="1">
        <v>104670270</v>
      </c>
      <c r="AQ97" s="1">
        <v>15.18</v>
      </c>
      <c r="AR97" s="1">
        <v>0</v>
      </c>
      <c r="AS97" s="1">
        <v>44</v>
      </c>
      <c r="AT97" s="1">
        <v>87367999.840000004</v>
      </c>
      <c r="AU97" s="1">
        <v>12</v>
      </c>
      <c r="AV97" s="1" t="s">
        <v>167</v>
      </c>
      <c r="AW97" s="1" t="s">
        <v>168</v>
      </c>
      <c r="AX97" s="1">
        <v>0</v>
      </c>
      <c r="AY97" s="1">
        <v>6500000</v>
      </c>
      <c r="AZ97" s="1" t="s">
        <v>169</v>
      </c>
      <c r="BA97" s="1">
        <v>0</v>
      </c>
      <c r="BB97" s="1">
        <v>0</v>
      </c>
      <c r="BC97" s="1">
        <v>0</v>
      </c>
      <c r="BD97" s="1">
        <v>0</v>
      </c>
      <c r="BE97" s="1">
        <v>6500000</v>
      </c>
      <c r="BF97" s="1" t="s">
        <v>163</v>
      </c>
      <c r="BG97" s="1">
        <v>100</v>
      </c>
      <c r="BH97" s="1">
        <v>6500000</v>
      </c>
      <c r="BI97" s="1">
        <v>0</v>
      </c>
      <c r="BJ97" s="1" t="s">
        <v>166</v>
      </c>
      <c r="BK97" s="4">
        <v>45195</v>
      </c>
      <c r="BL97" s="1" t="s">
        <v>170</v>
      </c>
      <c r="BM97" s="1" t="s">
        <v>166</v>
      </c>
      <c r="BN97" s="1">
        <v>4120034702</v>
      </c>
      <c r="BO97" s="1" t="s">
        <v>252</v>
      </c>
      <c r="BP97" s="1" t="s">
        <v>253</v>
      </c>
      <c r="BQ97" s="1" t="s">
        <v>254</v>
      </c>
      <c r="BR97" s="1" t="s">
        <v>255</v>
      </c>
      <c r="BS97" s="1" t="s">
        <v>166</v>
      </c>
      <c r="BT97" s="1" t="s">
        <v>166</v>
      </c>
      <c r="BU97" s="1" t="s">
        <v>166</v>
      </c>
      <c r="BV97" s="1" t="s">
        <v>166</v>
      </c>
      <c r="BW97" s="1" t="s">
        <v>166</v>
      </c>
      <c r="BX97" s="1" t="s">
        <v>166</v>
      </c>
      <c r="BY97" s="1" t="s">
        <v>166</v>
      </c>
      <c r="BZ97" s="1" t="s">
        <v>166</v>
      </c>
      <c r="CA97" s="1" t="s">
        <v>166</v>
      </c>
      <c r="CB97" s="1" t="s">
        <v>166</v>
      </c>
      <c r="CC97" s="1">
        <v>0</v>
      </c>
      <c r="CD97" s="1" t="s">
        <v>175</v>
      </c>
      <c r="CE97" s="1" t="s">
        <v>166</v>
      </c>
      <c r="CF97" s="1" t="s">
        <v>166</v>
      </c>
      <c r="CG97" s="1" t="s">
        <v>166</v>
      </c>
      <c r="CH97" s="1" t="s">
        <v>166</v>
      </c>
      <c r="CI97" s="1" t="s">
        <v>166</v>
      </c>
      <c r="CJ97" s="1" t="s">
        <v>166</v>
      </c>
      <c r="CK97" s="1" t="s">
        <v>166</v>
      </c>
      <c r="CL97" s="1" t="s">
        <v>166</v>
      </c>
      <c r="CM97" s="1">
        <v>1</v>
      </c>
      <c r="CN97" s="1" t="s">
        <v>166</v>
      </c>
      <c r="CO97" s="1" t="s">
        <v>166</v>
      </c>
      <c r="CP97" s="1" t="s">
        <v>166</v>
      </c>
      <c r="CQ97" s="1" t="s">
        <v>166</v>
      </c>
      <c r="CR97" s="1" t="s">
        <v>166</v>
      </c>
      <c r="CS97" s="1" t="s">
        <v>166</v>
      </c>
      <c r="CT97" s="1" t="s">
        <v>166</v>
      </c>
      <c r="CU97" s="1">
        <v>0</v>
      </c>
      <c r="CV97" s="1" t="s">
        <v>166</v>
      </c>
      <c r="CW97" s="1" t="s">
        <v>166</v>
      </c>
      <c r="CX97" s="1" t="s">
        <v>166</v>
      </c>
      <c r="CY97" s="1" t="s">
        <v>166</v>
      </c>
      <c r="CZ97" s="1" t="s">
        <v>166</v>
      </c>
      <c r="DA97" s="1" t="s">
        <v>166</v>
      </c>
      <c r="DB97" s="1">
        <v>8400000</v>
      </c>
      <c r="DC97" s="1">
        <v>8500000</v>
      </c>
      <c r="DD97" s="1">
        <v>3240000</v>
      </c>
      <c r="DE97" s="1">
        <v>5000000</v>
      </c>
      <c r="DF97" s="1">
        <v>25140000</v>
      </c>
      <c r="DG97" s="1" t="s">
        <v>166</v>
      </c>
      <c r="DH97" s="1" t="s">
        <v>166</v>
      </c>
      <c r="DI97" s="1" t="s">
        <v>166</v>
      </c>
      <c r="DJ97" s="1" t="s">
        <v>166</v>
      </c>
      <c r="DK97" s="1">
        <v>9</v>
      </c>
      <c r="DL97" s="1">
        <v>5172566.28</v>
      </c>
      <c r="DM97" s="1">
        <v>0</v>
      </c>
      <c r="DN97" s="1">
        <v>0</v>
      </c>
      <c r="DO97" s="1">
        <v>0</v>
      </c>
      <c r="DP97" s="1" t="s">
        <v>166</v>
      </c>
      <c r="DQ97" s="4">
        <v>45233.93307175926</v>
      </c>
      <c r="DR97" s="1" t="s">
        <v>176</v>
      </c>
      <c r="DS97" s="1" t="s">
        <v>176</v>
      </c>
      <c r="DT97" s="4">
        <v>45233.93307175926</v>
      </c>
      <c r="DU97" s="1" t="s">
        <v>176</v>
      </c>
      <c r="DV97" s="1" t="s">
        <v>176</v>
      </c>
      <c r="DW97" s="1">
        <v>1</v>
      </c>
      <c r="DX97" s="1">
        <v>1</v>
      </c>
      <c r="DY97" s="1">
        <v>0</v>
      </c>
      <c r="DZ97" s="1">
        <v>6500000</v>
      </c>
    </row>
    <row r="98" spans="5:130" x14ac:dyDescent="0.25">
      <c r="E98" s="1" t="s">
        <v>13</v>
      </c>
      <c r="F98" s="1" t="s">
        <v>176</v>
      </c>
      <c r="G98" s="4">
        <v>45233.93307175926</v>
      </c>
      <c r="H98" s="1" t="s">
        <v>176</v>
      </c>
      <c r="I98" s="1" t="s">
        <v>256</v>
      </c>
      <c r="J98" s="1" t="s">
        <v>257</v>
      </c>
      <c r="K98" s="1" t="s">
        <v>154</v>
      </c>
      <c r="L98" s="1" t="s">
        <v>251</v>
      </c>
      <c r="M98" s="1">
        <v>2019</v>
      </c>
      <c r="N98" s="1" t="s">
        <v>188</v>
      </c>
      <c r="O98" s="1" t="s">
        <v>180</v>
      </c>
      <c r="P98" s="1" t="s">
        <v>158</v>
      </c>
      <c r="Q98" s="1" t="s">
        <v>159</v>
      </c>
      <c r="R98" s="1">
        <v>62</v>
      </c>
      <c r="S98" s="1" t="s">
        <v>160</v>
      </c>
      <c r="T98" s="1" t="s">
        <v>161</v>
      </c>
      <c r="U98" s="1">
        <v>1</v>
      </c>
      <c r="V98" s="1" t="s">
        <v>162</v>
      </c>
      <c r="W98" s="1" t="s">
        <v>163</v>
      </c>
      <c r="X98" s="1">
        <v>0</v>
      </c>
      <c r="Y98" s="1" t="s">
        <v>164</v>
      </c>
      <c r="Z98" s="1" t="s">
        <v>13</v>
      </c>
      <c r="AA98" s="1" t="s">
        <v>161</v>
      </c>
      <c r="AB98" s="1">
        <v>0</v>
      </c>
      <c r="AC98" s="1" t="s">
        <v>165</v>
      </c>
      <c r="AD98" s="1" t="s">
        <v>159</v>
      </c>
      <c r="AF98" s="1" t="s">
        <v>160</v>
      </c>
      <c r="AG98" s="1" t="s">
        <v>161</v>
      </c>
      <c r="AH98" s="1" t="s">
        <v>166</v>
      </c>
      <c r="AI98" s="1" t="s">
        <v>166</v>
      </c>
      <c r="AJ98" s="1" t="s">
        <v>166</v>
      </c>
      <c r="AK98" s="1" t="s">
        <v>166</v>
      </c>
      <c r="AL98" s="1">
        <v>104670270</v>
      </c>
      <c r="AM98" s="1">
        <v>0</v>
      </c>
      <c r="AN98" s="1">
        <v>0</v>
      </c>
      <c r="AO98" s="1">
        <v>0</v>
      </c>
      <c r="AP98" s="1">
        <v>104670270</v>
      </c>
      <c r="AQ98" s="1">
        <v>14.68</v>
      </c>
      <c r="AR98" s="1">
        <v>0</v>
      </c>
      <c r="AS98" s="1">
        <v>44</v>
      </c>
      <c r="AT98" s="1">
        <v>87367999.840000004</v>
      </c>
      <c r="AU98" s="1">
        <v>12</v>
      </c>
      <c r="AV98" s="1" t="s">
        <v>167</v>
      </c>
      <c r="AW98" s="1" t="s">
        <v>168</v>
      </c>
      <c r="AX98" s="1">
        <v>0</v>
      </c>
      <c r="AY98" s="1">
        <v>6300000</v>
      </c>
      <c r="AZ98" s="1" t="s">
        <v>169</v>
      </c>
      <c r="BA98" s="1">
        <v>0</v>
      </c>
      <c r="BB98" s="1">
        <v>0</v>
      </c>
      <c r="BC98" s="1">
        <v>0</v>
      </c>
      <c r="BD98" s="1">
        <v>0</v>
      </c>
      <c r="BE98" s="1">
        <v>6300000</v>
      </c>
      <c r="BF98" s="1" t="s">
        <v>163</v>
      </c>
      <c r="BG98" s="1">
        <v>100</v>
      </c>
      <c r="BH98" s="1">
        <v>6300000</v>
      </c>
      <c r="BI98" s="1">
        <v>0</v>
      </c>
      <c r="BJ98" s="1" t="s">
        <v>166</v>
      </c>
      <c r="BK98" s="4">
        <v>45192</v>
      </c>
      <c r="BL98" s="1" t="s">
        <v>170</v>
      </c>
      <c r="BM98" s="1" t="s">
        <v>166</v>
      </c>
      <c r="BN98" s="1">
        <v>4120034703</v>
      </c>
      <c r="BO98" s="1" t="s">
        <v>252</v>
      </c>
      <c r="BP98" s="1" t="s">
        <v>258</v>
      </c>
      <c r="BQ98" s="1" t="s">
        <v>259</v>
      </c>
      <c r="BR98" s="1" t="s">
        <v>260</v>
      </c>
      <c r="BS98" s="1" t="s">
        <v>166</v>
      </c>
      <c r="BT98" s="1" t="s">
        <v>166</v>
      </c>
      <c r="BU98" s="1" t="s">
        <v>166</v>
      </c>
      <c r="BV98" s="1" t="s">
        <v>166</v>
      </c>
      <c r="BW98" s="1" t="s">
        <v>166</v>
      </c>
      <c r="BX98" s="1" t="s">
        <v>166</v>
      </c>
      <c r="BY98" s="1" t="s">
        <v>166</v>
      </c>
      <c r="BZ98" s="1" t="s">
        <v>166</v>
      </c>
      <c r="CA98" s="1" t="s">
        <v>166</v>
      </c>
      <c r="CB98" s="1" t="s">
        <v>166</v>
      </c>
      <c r="CC98" s="1">
        <v>0</v>
      </c>
      <c r="CD98" s="1" t="s">
        <v>175</v>
      </c>
      <c r="CE98" s="1" t="s">
        <v>166</v>
      </c>
      <c r="CF98" s="1" t="s">
        <v>166</v>
      </c>
      <c r="CG98" s="1" t="s">
        <v>166</v>
      </c>
      <c r="CH98" s="1" t="s">
        <v>166</v>
      </c>
      <c r="CI98" s="1" t="s">
        <v>166</v>
      </c>
      <c r="CJ98" s="1" t="s">
        <v>166</v>
      </c>
      <c r="CK98" s="1" t="s">
        <v>166</v>
      </c>
      <c r="CL98" s="1" t="s">
        <v>166</v>
      </c>
      <c r="CM98" s="1">
        <v>1</v>
      </c>
      <c r="CN98" s="1" t="s">
        <v>166</v>
      </c>
      <c r="CO98" s="1" t="s">
        <v>166</v>
      </c>
      <c r="CP98" s="1" t="s">
        <v>166</v>
      </c>
      <c r="CQ98" s="1" t="s">
        <v>166</v>
      </c>
      <c r="CR98" s="1" t="s">
        <v>166</v>
      </c>
      <c r="CS98" s="1" t="s">
        <v>166</v>
      </c>
      <c r="CT98" s="1" t="s">
        <v>166</v>
      </c>
      <c r="CU98" s="1">
        <v>0</v>
      </c>
      <c r="CV98" s="1" t="s">
        <v>166</v>
      </c>
      <c r="CW98" s="1" t="s">
        <v>166</v>
      </c>
      <c r="CX98" s="1" t="s">
        <v>166</v>
      </c>
      <c r="CY98" s="1" t="s">
        <v>166</v>
      </c>
      <c r="CZ98" s="1" t="s">
        <v>166</v>
      </c>
      <c r="DA98" s="1" t="s">
        <v>166</v>
      </c>
      <c r="DB98" s="1">
        <v>8400000</v>
      </c>
      <c r="DC98" s="1">
        <v>8500000</v>
      </c>
      <c r="DD98" s="1">
        <v>3240000</v>
      </c>
      <c r="DE98" s="1">
        <v>5000000</v>
      </c>
      <c r="DF98" s="1">
        <v>25140000</v>
      </c>
      <c r="DG98" s="1" t="s">
        <v>166</v>
      </c>
      <c r="DH98" s="1" t="s">
        <v>166</v>
      </c>
      <c r="DI98" s="1" t="s">
        <v>166</v>
      </c>
      <c r="DJ98" s="1" t="s">
        <v>166</v>
      </c>
      <c r="DK98" s="1">
        <v>9</v>
      </c>
      <c r="DL98" s="1">
        <v>5172566.28</v>
      </c>
      <c r="DM98" s="1">
        <v>0</v>
      </c>
      <c r="DN98" s="1">
        <v>0</v>
      </c>
      <c r="DO98" s="1">
        <v>0</v>
      </c>
      <c r="DP98" s="1" t="s">
        <v>166</v>
      </c>
      <c r="DQ98" s="4">
        <v>45233.93307175926</v>
      </c>
      <c r="DR98" s="1" t="s">
        <v>176</v>
      </c>
      <c r="DS98" s="1" t="s">
        <v>176</v>
      </c>
      <c r="DT98" s="4">
        <v>45233.93307175926</v>
      </c>
      <c r="DU98" s="1" t="s">
        <v>176</v>
      </c>
      <c r="DV98" s="1" t="s">
        <v>176</v>
      </c>
      <c r="DW98" s="1">
        <v>1</v>
      </c>
      <c r="DX98" s="1">
        <v>1</v>
      </c>
      <c r="DY98" s="1">
        <v>0</v>
      </c>
      <c r="DZ98" s="1">
        <v>6300000</v>
      </c>
    </row>
    <row r="99" spans="5:130" x14ac:dyDescent="0.25">
      <c r="E99" s="1" t="s">
        <v>13</v>
      </c>
      <c r="F99" s="1" t="s">
        <v>176</v>
      </c>
      <c r="G99" s="4">
        <v>45233.93307175926</v>
      </c>
      <c r="H99" s="1" t="s">
        <v>176</v>
      </c>
      <c r="I99" s="1" t="s">
        <v>261</v>
      </c>
      <c r="J99" s="1" t="s">
        <v>262</v>
      </c>
      <c r="K99" s="1" t="s">
        <v>154</v>
      </c>
      <c r="L99" s="1" t="s">
        <v>263</v>
      </c>
      <c r="M99" s="1">
        <v>2019</v>
      </c>
      <c r="N99" s="1" t="s">
        <v>188</v>
      </c>
      <c r="O99" s="1" t="s">
        <v>180</v>
      </c>
      <c r="P99" s="1" t="s">
        <v>158</v>
      </c>
      <c r="Q99" s="1" t="s">
        <v>159</v>
      </c>
      <c r="R99" s="1">
        <v>62</v>
      </c>
      <c r="S99" s="1" t="s">
        <v>160</v>
      </c>
      <c r="T99" s="1" t="s">
        <v>161</v>
      </c>
      <c r="U99" s="1">
        <v>1</v>
      </c>
      <c r="V99" s="1" t="s">
        <v>162</v>
      </c>
      <c r="W99" s="1" t="s">
        <v>163</v>
      </c>
      <c r="X99" s="1">
        <v>0</v>
      </c>
      <c r="Y99" s="1" t="s">
        <v>164</v>
      </c>
      <c r="Z99" s="1" t="s">
        <v>13</v>
      </c>
      <c r="AA99" s="1" t="s">
        <v>161</v>
      </c>
      <c r="AB99" s="1">
        <v>1</v>
      </c>
      <c r="AC99" s="1" t="s">
        <v>165</v>
      </c>
      <c r="AD99" s="1" t="s">
        <v>159</v>
      </c>
      <c r="AF99" s="1" t="s">
        <v>160</v>
      </c>
      <c r="AG99" s="1" t="s">
        <v>161</v>
      </c>
      <c r="AH99" s="1" t="s">
        <v>166</v>
      </c>
      <c r="AI99" s="1" t="s">
        <v>166</v>
      </c>
      <c r="AJ99" s="1" t="s">
        <v>166</v>
      </c>
      <c r="AK99" s="1" t="s">
        <v>166</v>
      </c>
      <c r="AL99" s="1">
        <v>74400000</v>
      </c>
      <c r="AM99" s="1">
        <v>0</v>
      </c>
      <c r="AN99" s="1">
        <v>0</v>
      </c>
      <c r="AO99" s="1">
        <v>0</v>
      </c>
      <c r="AP99" s="1">
        <v>74400000</v>
      </c>
      <c r="AQ99" s="1">
        <v>17.43</v>
      </c>
      <c r="AR99" s="1">
        <v>0</v>
      </c>
      <c r="AS99" s="1">
        <v>44</v>
      </c>
      <c r="AT99" s="1">
        <v>67192000.040000007</v>
      </c>
      <c r="AU99" s="1">
        <v>12</v>
      </c>
      <c r="AV99" s="1" t="s">
        <v>167</v>
      </c>
      <c r="AW99" s="1" t="s">
        <v>168</v>
      </c>
      <c r="AX99" s="1">
        <v>0</v>
      </c>
      <c r="AY99" s="1">
        <v>5000000</v>
      </c>
      <c r="AZ99" s="1" t="s">
        <v>169</v>
      </c>
      <c r="BA99" s="1">
        <v>0</v>
      </c>
      <c r="BB99" s="1">
        <v>0</v>
      </c>
      <c r="BC99" s="1">
        <v>0</v>
      </c>
      <c r="BD99" s="1">
        <v>0</v>
      </c>
      <c r="BE99" s="1">
        <v>5000000</v>
      </c>
      <c r="BF99" s="1" t="s">
        <v>163</v>
      </c>
      <c r="BG99" s="1">
        <v>100</v>
      </c>
      <c r="BH99" s="1">
        <v>5000000</v>
      </c>
      <c r="BI99" s="1">
        <v>0</v>
      </c>
      <c r="BJ99" s="1" t="s">
        <v>166</v>
      </c>
      <c r="BK99" s="4">
        <v>45192</v>
      </c>
      <c r="BL99" s="1" t="s">
        <v>170</v>
      </c>
      <c r="BM99" s="1" t="s">
        <v>166</v>
      </c>
      <c r="BN99" s="1">
        <v>4120034706</v>
      </c>
      <c r="BO99" s="1" t="s">
        <v>264</v>
      </c>
      <c r="BP99" s="1" t="s">
        <v>265</v>
      </c>
      <c r="BQ99" s="1" t="s">
        <v>266</v>
      </c>
      <c r="BR99" s="1" t="s">
        <v>267</v>
      </c>
      <c r="BS99" s="1" t="s">
        <v>166</v>
      </c>
      <c r="BT99" s="1" t="s">
        <v>166</v>
      </c>
      <c r="BU99" s="1" t="s">
        <v>166</v>
      </c>
      <c r="BV99" s="1" t="s">
        <v>166</v>
      </c>
      <c r="BW99" s="1" t="s">
        <v>166</v>
      </c>
      <c r="BX99" s="1" t="s">
        <v>166</v>
      </c>
      <c r="BY99" s="1" t="s">
        <v>166</v>
      </c>
      <c r="BZ99" s="1" t="s">
        <v>166</v>
      </c>
      <c r="CA99" s="1" t="s">
        <v>166</v>
      </c>
      <c r="CB99" s="1" t="s">
        <v>166</v>
      </c>
      <c r="CC99" s="1">
        <v>0</v>
      </c>
      <c r="CD99" s="1" t="s">
        <v>175</v>
      </c>
      <c r="CE99" s="1" t="s">
        <v>166</v>
      </c>
      <c r="CF99" s="1" t="s">
        <v>166</v>
      </c>
      <c r="CG99" s="1" t="s">
        <v>166</v>
      </c>
      <c r="CH99" s="1" t="s">
        <v>166</v>
      </c>
      <c r="CI99" s="1" t="s">
        <v>166</v>
      </c>
      <c r="CJ99" s="1" t="s">
        <v>166</v>
      </c>
      <c r="CK99" s="1" t="s">
        <v>166</v>
      </c>
      <c r="CL99" s="1" t="s">
        <v>166</v>
      </c>
      <c r="CM99" s="1">
        <v>1</v>
      </c>
      <c r="CN99" s="1" t="s">
        <v>166</v>
      </c>
      <c r="CO99" s="1" t="s">
        <v>166</v>
      </c>
      <c r="CP99" s="1" t="s">
        <v>166</v>
      </c>
      <c r="CQ99" s="1" t="s">
        <v>166</v>
      </c>
      <c r="CR99" s="1" t="s">
        <v>166</v>
      </c>
      <c r="CS99" s="1" t="s">
        <v>166</v>
      </c>
      <c r="CT99" s="1" t="s">
        <v>166</v>
      </c>
      <c r="CU99" s="1">
        <v>0</v>
      </c>
      <c r="CV99" s="1" t="s">
        <v>166</v>
      </c>
      <c r="CW99" s="1" t="s">
        <v>166</v>
      </c>
      <c r="CX99" s="1" t="s">
        <v>166</v>
      </c>
      <c r="CY99" s="1" t="s">
        <v>166</v>
      </c>
      <c r="CZ99" s="1" t="s">
        <v>166</v>
      </c>
      <c r="DA99" s="1" t="s">
        <v>166</v>
      </c>
      <c r="DB99" s="1">
        <v>8400000</v>
      </c>
      <c r="DC99" s="1">
        <v>7000000</v>
      </c>
      <c r="DD99" s="1">
        <v>2490000</v>
      </c>
      <c r="DE99" s="1">
        <v>5000000</v>
      </c>
      <c r="DF99" s="1">
        <v>22890000</v>
      </c>
      <c r="DG99" s="1" t="s">
        <v>166</v>
      </c>
      <c r="DH99" s="1" t="s">
        <v>166</v>
      </c>
      <c r="DI99" s="1" t="s">
        <v>166</v>
      </c>
      <c r="DJ99" s="1" t="s">
        <v>166</v>
      </c>
      <c r="DK99" s="1">
        <v>9</v>
      </c>
      <c r="DL99" s="1">
        <v>3676678.44</v>
      </c>
      <c r="DM99" s="1">
        <v>0</v>
      </c>
      <c r="DN99" s="1">
        <v>0</v>
      </c>
      <c r="DO99" s="1">
        <v>0</v>
      </c>
      <c r="DP99" s="1" t="s">
        <v>166</v>
      </c>
      <c r="DQ99" s="4">
        <v>45233.93307175926</v>
      </c>
      <c r="DR99" s="1" t="s">
        <v>176</v>
      </c>
      <c r="DS99" s="1" t="s">
        <v>176</v>
      </c>
      <c r="DT99" s="4">
        <v>45233.93307175926</v>
      </c>
      <c r="DU99" s="1" t="s">
        <v>176</v>
      </c>
      <c r="DV99" s="1" t="s">
        <v>176</v>
      </c>
      <c r="DW99" s="1">
        <v>1</v>
      </c>
      <c r="DX99" s="1">
        <v>1</v>
      </c>
      <c r="DY99" s="1">
        <v>0</v>
      </c>
      <c r="DZ99" s="1">
        <v>5000000</v>
      </c>
    </row>
    <row r="100" spans="5:130" x14ac:dyDescent="0.25">
      <c r="E100" s="1" t="s">
        <v>13</v>
      </c>
      <c r="F100" s="1" t="s">
        <v>150</v>
      </c>
      <c r="G100" s="4">
        <v>45344.554948611112</v>
      </c>
      <c r="H100" s="1" t="s">
        <v>151</v>
      </c>
      <c r="I100" s="1" t="s">
        <v>268</v>
      </c>
      <c r="J100" s="1" t="s">
        <v>269</v>
      </c>
      <c r="K100" s="1" t="s">
        <v>154</v>
      </c>
      <c r="L100" s="1" t="s">
        <v>245</v>
      </c>
      <c r="M100" s="1">
        <v>2023</v>
      </c>
      <c r="N100" s="1" t="s">
        <v>156</v>
      </c>
      <c r="O100" s="1" t="s">
        <v>180</v>
      </c>
      <c r="P100" s="1" t="s">
        <v>158</v>
      </c>
      <c r="Q100" s="1" t="s">
        <v>270</v>
      </c>
      <c r="R100" s="1">
        <v>62</v>
      </c>
      <c r="S100" s="1">
        <v>82384263790</v>
      </c>
      <c r="T100" s="1" t="s">
        <v>271</v>
      </c>
      <c r="U100" s="1">
        <v>1</v>
      </c>
      <c r="V100" s="1" t="s">
        <v>162</v>
      </c>
      <c r="W100" s="1" t="s">
        <v>163</v>
      </c>
      <c r="X100" s="1">
        <v>0</v>
      </c>
      <c r="Y100" s="1" t="s">
        <v>164</v>
      </c>
      <c r="Z100" s="1" t="s">
        <v>13</v>
      </c>
      <c r="AA100" s="1" t="s">
        <v>272</v>
      </c>
      <c r="AB100" s="1">
        <v>0</v>
      </c>
      <c r="AC100" s="1" t="s">
        <v>158</v>
      </c>
      <c r="AD100" s="1" t="s">
        <v>273</v>
      </c>
      <c r="AE100" s="1">
        <v>62</v>
      </c>
      <c r="AF100" s="1">
        <v>85376844998</v>
      </c>
      <c r="AG100" s="1" t="s">
        <v>274</v>
      </c>
      <c r="AH100" s="1" t="s">
        <v>273</v>
      </c>
      <c r="AI100" s="1">
        <v>62</v>
      </c>
      <c r="AJ100" s="1">
        <v>85376844998</v>
      </c>
      <c r="AK100" s="1" t="s">
        <v>274</v>
      </c>
      <c r="AL100" s="1">
        <v>275970000</v>
      </c>
      <c r="AM100" s="1">
        <v>0</v>
      </c>
      <c r="AN100" s="1">
        <v>0</v>
      </c>
      <c r="AO100" s="1">
        <v>9000000</v>
      </c>
      <c r="AP100" s="1">
        <v>275970000</v>
      </c>
      <c r="AQ100" s="1">
        <v>14.855</v>
      </c>
      <c r="AR100" s="1">
        <v>137966835.36000001</v>
      </c>
      <c r="AS100" s="1">
        <v>64</v>
      </c>
      <c r="AT100" s="1">
        <v>176620800</v>
      </c>
      <c r="AU100" s="1">
        <v>48</v>
      </c>
      <c r="AV100" s="1" t="s">
        <v>167</v>
      </c>
      <c r="AW100" s="1" t="s">
        <v>168</v>
      </c>
      <c r="AX100" s="1">
        <v>0</v>
      </c>
      <c r="AY100" s="1">
        <v>7700000</v>
      </c>
      <c r="AZ100" s="1" t="s">
        <v>169</v>
      </c>
      <c r="BA100" s="1">
        <v>0</v>
      </c>
      <c r="BB100" s="1">
        <v>0</v>
      </c>
      <c r="BC100" s="1">
        <v>0</v>
      </c>
      <c r="BD100" s="1">
        <v>4496191.67</v>
      </c>
      <c r="BE100" s="1">
        <v>7606742.4000000004</v>
      </c>
      <c r="BF100" s="1" t="s">
        <v>163</v>
      </c>
      <c r="BG100" s="1">
        <v>1000</v>
      </c>
      <c r="BH100" s="1">
        <v>7700000</v>
      </c>
      <c r="BI100" s="1">
        <v>0</v>
      </c>
      <c r="BJ100" s="1" t="s">
        <v>275</v>
      </c>
      <c r="BK100" s="4">
        <v>45275</v>
      </c>
      <c r="BL100" s="1" t="s">
        <v>170</v>
      </c>
      <c r="BM100" s="1" t="s">
        <v>276</v>
      </c>
      <c r="BN100" s="1" t="s">
        <v>277</v>
      </c>
      <c r="BO100" s="1" t="s">
        <v>245</v>
      </c>
      <c r="BP100" s="1" t="s">
        <v>278</v>
      </c>
      <c r="BQ100" s="1" t="s">
        <v>279</v>
      </c>
      <c r="BR100" s="1" t="s">
        <v>280</v>
      </c>
      <c r="BS100" s="1" t="s">
        <v>166</v>
      </c>
      <c r="BT100" s="1" t="s">
        <v>166</v>
      </c>
      <c r="BU100" s="1" t="s">
        <v>166</v>
      </c>
      <c r="BV100" s="1" t="s">
        <v>166</v>
      </c>
      <c r="BW100" s="1" t="s">
        <v>166</v>
      </c>
      <c r="BX100" s="1" t="s">
        <v>166</v>
      </c>
      <c r="BY100" s="1" t="s">
        <v>166</v>
      </c>
      <c r="BZ100" s="1" t="s">
        <v>166</v>
      </c>
      <c r="CA100" s="1" t="s">
        <v>166</v>
      </c>
      <c r="CB100" s="1" t="s">
        <v>281</v>
      </c>
      <c r="CC100" s="1">
        <v>1</v>
      </c>
      <c r="CD100" s="1">
        <v>1</v>
      </c>
      <c r="CE100" s="1" t="s">
        <v>282</v>
      </c>
      <c r="CF100" s="1" t="s">
        <v>283</v>
      </c>
      <c r="CG100" s="1" t="s">
        <v>284</v>
      </c>
      <c r="CH100" s="1" t="s">
        <v>285</v>
      </c>
      <c r="CI100" s="1">
        <v>0</v>
      </c>
      <c r="CJ100" s="1">
        <v>2500</v>
      </c>
      <c r="CK100" s="1">
        <v>1</v>
      </c>
      <c r="CL100" s="1">
        <v>1</v>
      </c>
      <c r="CM100" s="1">
        <v>1</v>
      </c>
      <c r="CN100" s="4">
        <v>45282</v>
      </c>
      <c r="CO100" s="4">
        <v>45282.595198958334</v>
      </c>
      <c r="CP100" s="1">
        <v>0</v>
      </c>
      <c r="CQ100" s="1">
        <v>0</v>
      </c>
      <c r="CR100" s="1" t="s">
        <v>166</v>
      </c>
      <c r="CS100" s="1" t="s">
        <v>166</v>
      </c>
      <c r="CT100" s="1">
        <v>4944084.07</v>
      </c>
      <c r="CU100" s="1">
        <v>0</v>
      </c>
      <c r="CV100" s="1">
        <v>11764706</v>
      </c>
      <c r="CW100" s="1">
        <v>5519400</v>
      </c>
      <c r="CX100" s="1">
        <v>8000000</v>
      </c>
      <c r="CY100" s="1">
        <v>226295400</v>
      </c>
      <c r="CZ100" s="1">
        <v>24351494.219999999</v>
      </c>
      <c r="DA100" s="1">
        <v>10.760932</v>
      </c>
      <c r="DB100" s="1">
        <v>40800000</v>
      </c>
      <c r="DC100" s="1">
        <v>32000000</v>
      </c>
      <c r="DD100" s="1">
        <v>33000000</v>
      </c>
      <c r="DE100" s="1">
        <v>33000000</v>
      </c>
      <c r="DF100" s="1">
        <v>127807600</v>
      </c>
      <c r="DG100" s="1" t="s">
        <v>286</v>
      </c>
      <c r="DH100" s="1" t="s">
        <v>287</v>
      </c>
      <c r="DI100" s="1">
        <v>7</v>
      </c>
      <c r="DJ100" s="1" t="s">
        <v>288</v>
      </c>
      <c r="DK100" s="1">
        <v>9.5</v>
      </c>
      <c r="DL100" s="1">
        <v>56825137.439999998</v>
      </c>
      <c r="DM100" s="1">
        <v>0</v>
      </c>
      <c r="DN100" s="1">
        <v>0</v>
      </c>
      <c r="DO100" s="1">
        <v>0</v>
      </c>
      <c r="DP100" s="1" t="s">
        <v>166</v>
      </c>
      <c r="DQ100" s="4">
        <v>45294.689683564815</v>
      </c>
      <c r="DR100" s="1" t="s">
        <v>150</v>
      </c>
      <c r="DS100" s="1" t="s">
        <v>151</v>
      </c>
      <c r="DT100" s="4">
        <v>45344.554948611112</v>
      </c>
      <c r="DU100" s="1" t="s">
        <v>150</v>
      </c>
      <c r="DV100" s="1" t="s">
        <v>151</v>
      </c>
      <c r="DW100" s="1">
        <v>1</v>
      </c>
      <c r="DX100" s="1">
        <v>1</v>
      </c>
      <c r="DY100" s="1">
        <v>297400000</v>
      </c>
      <c r="DZ100" s="1">
        <v>7700000</v>
      </c>
    </row>
    <row r="101" spans="5:130" x14ac:dyDescent="0.25">
      <c r="E101" s="1" t="s">
        <v>13</v>
      </c>
      <c r="F101" s="1" t="s">
        <v>150</v>
      </c>
      <c r="G101" s="4">
        <v>45335.391998344909</v>
      </c>
      <c r="H101" s="1" t="s">
        <v>151</v>
      </c>
      <c r="I101" s="1" t="s">
        <v>289</v>
      </c>
      <c r="J101" s="1" t="s">
        <v>290</v>
      </c>
      <c r="K101" s="1" t="s">
        <v>154</v>
      </c>
      <c r="L101" s="1" t="s">
        <v>245</v>
      </c>
      <c r="M101" s="1">
        <v>2023</v>
      </c>
      <c r="N101" s="1" t="s">
        <v>156</v>
      </c>
      <c r="O101" s="1" t="s">
        <v>180</v>
      </c>
      <c r="P101" s="1" t="s">
        <v>158</v>
      </c>
      <c r="Q101" s="1" t="s">
        <v>291</v>
      </c>
      <c r="R101" s="1">
        <v>8</v>
      </c>
      <c r="S101" s="1">
        <v>1285700421</v>
      </c>
      <c r="T101" s="1" t="s">
        <v>292</v>
      </c>
      <c r="U101" s="1">
        <v>1</v>
      </c>
      <c r="V101" s="1" t="s">
        <v>162</v>
      </c>
      <c r="W101" s="1" t="s">
        <v>163</v>
      </c>
      <c r="X101" s="1">
        <v>0</v>
      </c>
      <c r="Y101" s="1" t="s">
        <v>164</v>
      </c>
      <c r="Z101" s="1" t="s">
        <v>13</v>
      </c>
      <c r="AA101" s="1" t="s">
        <v>293</v>
      </c>
      <c r="AB101" s="1">
        <v>0</v>
      </c>
      <c r="AC101" s="1" t="s">
        <v>158</v>
      </c>
      <c r="AD101" s="1" t="s">
        <v>291</v>
      </c>
      <c r="AE101" s="1">
        <v>8</v>
      </c>
      <c r="AF101" s="1">
        <v>1285700421</v>
      </c>
      <c r="AG101" s="1" t="s">
        <v>292</v>
      </c>
      <c r="AH101" s="1" t="s">
        <v>291</v>
      </c>
      <c r="AI101" s="1">
        <v>8</v>
      </c>
      <c r="AJ101" s="1">
        <v>1285700421</v>
      </c>
      <c r="AK101" s="1" t="s">
        <v>292</v>
      </c>
      <c r="AL101" s="1">
        <v>290350000</v>
      </c>
      <c r="AM101" s="1">
        <v>0</v>
      </c>
      <c r="AN101" s="1">
        <v>0</v>
      </c>
      <c r="AO101" s="1">
        <v>9000000</v>
      </c>
      <c r="AP101" s="1">
        <v>272350000</v>
      </c>
      <c r="AQ101" s="1">
        <v>17.905000000000001</v>
      </c>
      <c r="AR101" s="1">
        <v>168356729.75999999</v>
      </c>
      <c r="AS101" s="1">
        <v>64</v>
      </c>
      <c r="AT101" s="1">
        <v>185824000</v>
      </c>
      <c r="AU101" s="1">
        <v>48</v>
      </c>
      <c r="AV101" s="1" t="s">
        <v>167</v>
      </c>
      <c r="AW101" s="1" t="s">
        <v>168</v>
      </c>
      <c r="AX101" s="1">
        <v>0</v>
      </c>
      <c r="AY101" s="1">
        <v>7457840.4100000001</v>
      </c>
      <c r="AZ101" s="1" t="s">
        <v>169</v>
      </c>
      <c r="BA101" s="1">
        <v>0</v>
      </c>
      <c r="BB101" s="1">
        <v>0</v>
      </c>
      <c r="BC101" s="1">
        <v>0</v>
      </c>
      <c r="BD101" s="1">
        <v>4407859.91</v>
      </c>
      <c r="BE101" s="1">
        <v>7457840.4100000001</v>
      </c>
      <c r="BF101" s="1" t="s">
        <v>163</v>
      </c>
      <c r="BG101" s="1">
        <v>1000</v>
      </c>
      <c r="BH101" s="1">
        <v>7550000</v>
      </c>
      <c r="BI101" s="1">
        <v>0</v>
      </c>
      <c r="BJ101" s="1" t="s">
        <v>294</v>
      </c>
      <c r="BK101" s="4">
        <v>45309</v>
      </c>
      <c r="BL101" s="1" t="s">
        <v>170</v>
      </c>
      <c r="BM101" s="1" t="s">
        <v>295</v>
      </c>
      <c r="BN101" s="1" t="s">
        <v>296</v>
      </c>
      <c r="BO101" s="1" t="s">
        <v>297</v>
      </c>
      <c r="BP101" s="1" t="s">
        <v>298</v>
      </c>
      <c r="BQ101" s="1" t="s">
        <v>299</v>
      </c>
      <c r="BR101" s="1" t="s">
        <v>300</v>
      </c>
      <c r="BS101" s="1" t="s">
        <v>166</v>
      </c>
      <c r="BT101" s="1" t="s">
        <v>166</v>
      </c>
      <c r="BU101" s="1" t="s">
        <v>166</v>
      </c>
      <c r="BV101" s="1" t="s">
        <v>166</v>
      </c>
      <c r="BW101" s="1" t="s">
        <v>166</v>
      </c>
      <c r="BX101" s="1" t="s">
        <v>166</v>
      </c>
      <c r="BY101" s="1" t="s">
        <v>166</v>
      </c>
      <c r="BZ101" s="1" t="s">
        <v>166</v>
      </c>
      <c r="CA101" s="1" t="s">
        <v>166</v>
      </c>
      <c r="CB101" s="1" t="s">
        <v>301</v>
      </c>
      <c r="CC101" s="1">
        <v>1</v>
      </c>
      <c r="CD101" s="1">
        <v>1</v>
      </c>
      <c r="CE101" s="1" t="s">
        <v>282</v>
      </c>
      <c r="CF101" s="1" t="s">
        <v>283</v>
      </c>
      <c r="CG101" s="1" t="s">
        <v>284</v>
      </c>
      <c r="CH101" s="1" t="s">
        <v>285</v>
      </c>
      <c r="CI101" s="1">
        <v>0</v>
      </c>
      <c r="CJ101" s="1">
        <v>0</v>
      </c>
      <c r="CK101" s="1">
        <v>1</v>
      </c>
      <c r="CL101" s="1">
        <v>1</v>
      </c>
      <c r="CM101" s="1">
        <v>1</v>
      </c>
      <c r="CN101" s="4">
        <v>45302</v>
      </c>
      <c r="CO101" s="4">
        <v>45302.737125266205</v>
      </c>
      <c r="CP101" s="1">
        <v>0</v>
      </c>
      <c r="CQ101" s="1">
        <v>0</v>
      </c>
      <c r="CR101" s="1" t="s">
        <v>166</v>
      </c>
      <c r="CS101" s="1" t="s">
        <v>166</v>
      </c>
      <c r="CT101" s="1">
        <v>5310056.87</v>
      </c>
      <c r="CU101" s="1">
        <v>0</v>
      </c>
      <c r="CV101" s="1">
        <v>11764706</v>
      </c>
      <c r="CW101" s="1">
        <v>5807000</v>
      </c>
      <c r="CX101" s="1">
        <v>6041152.4400000004</v>
      </c>
      <c r="CY101" s="1">
        <v>229087000</v>
      </c>
      <c r="CZ101" s="1">
        <v>31726411.949999999</v>
      </c>
      <c r="DA101" s="1">
        <v>13.849067</v>
      </c>
      <c r="DB101" s="1">
        <v>40800000</v>
      </c>
      <c r="DC101" s="1">
        <v>24164609.75</v>
      </c>
      <c r="DD101" s="1">
        <v>25056200</v>
      </c>
      <c r="DE101" s="1">
        <v>25056200</v>
      </c>
      <c r="DF101" s="1">
        <v>103093609.75</v>
      </c>
      <c r="DG101" s="1" t="s">
        <v>282</v>
      </c>
      <c r="DH101" s="1" t="s">
        <v>302</v>
      </c>
      <c r="DI101" s="1">
        <v>12</v>
      </c>
      <c r="DJ101" s="1" t="s">
        <v>303</v>
      </c>
      <c r="DK101" s="1">
        <v>9.5</v>
      </c>
      <c r="DL101" s="1">
        <v>56079740.960000001</v>
      </c>
      <c r="DM101" s="1">
        <v>18000000</v>
      </c>
      <c r="DN101" s="1">
        <v>0</v>
      </c>
      <c r="DO101" s="1">
        <v>0</v>
      </c>
      <c r="DP101" s="1" t="s">
        <v>166</v>
      </c>
      <c r="DQ101" s="4">
        <v>45317.709133715274</v>
      </c>
      <c r="DR101" s="1" t="s">
        <v>150</v>
      </c>
      <c r="DS101" s="1" t="s">
        <v>151</v>
      </c>
      <c r="DT101" s="4">
        <v>45335.391998344909</v>
      </c>
      <c r="DU101" s="1" t="s">
        <v>150</v>
      </c>
      <c r="DV101" s="1" t="s">
        <v>151</v>
      </c>
      <c r="DW101" s="1">
        <v>1</v>
      </c>
      <c r="DX101" s="1">
        <v>1</v>
      </c>
      <c r="DY101" s="1">
        <v>312900000</v>
      </c>
      <c r="DZ101" s="1">
        <v>7550000</v>
      </c>
    </row>
    <row r="102" spans="5:130" x14ac:dyDescent="0.25">
      <c r="E102" s="1" t="s">
        <v>13</v>
      </c>
      <c r="F102" s="1" t="s">
        <v>150</v>
      </c>
      <c r="G102" s="4">
        <v>45338.851720254628</v>
      </c>
      <c r="H102" s="1" t="s">
        <v>151</v>
      </c>
      <c r="I102" s="1" t="s">
        <v>304</v>
      </c>
      <c r="J102" s="1" t="s">
        <v>305</v>
      </c>
      <c r="K102" s="1" t="s">
        <v>154</v>
      </c>
      <c r="L102" s="1" t="s">
        <v>306</v>
      </c>
      <c r="M102" s="1">
        <v>2023</v>
      </c>
      <c r="N102" s="1" t="s">
        <v>156</v>
      </c>
      <c r="O102" s="1" t="s">
        <v>180</v>
      </c>
      <c r="P102" s="1" t="s">
        <v>158</v>
      </c>
      <c r="Q102" s="1" t="s">
        <v>291</v>
      </c>
      <c r="R102" s="1">
        <v>8</v>
      </c>
      <c r="S102" s="1">
        <v>1285700421</v>
      </c>
      <c r="T102" s="1" t="s">
        <v>292</v>
      </c>
      <c r="U102" s="1">
        <v>1</v>
      </c>
      <c r="V102" s="1" t="s">
        <v>162</v>
      </c>
      <c r="W102" s="1" t="s">
        <v>163</v>
      </c>
      <c r="X102" s="1">
        <v>0</v>
      </c>
      <c r="Y102" s="1" t="s">
        <v>164</v>
      </c>
      <c r="Z102" s="1" t="s">
        <v>13</v>
      </c>
      <c r="AA102" s="1" t="s">
        <v>293</v>
      </c>
      <c r="AB102" s="1">
        <v>0</v>
      </c>
      <c r="AC102" s="1" t="s">
        <v>158</v>
      </c>
      <c r="AD102" s="1" t="s">
        <v>291</v>
      </c>
      <c r="AE102" s="1">
        <v>8</v>
      </c>
      <c r="AF102" s="1">
        <v>1285700421</v>
      </c>
      <c r="AG102" s="1" t="s">
        <v>292</v>
      </c>
      <c r="AH102" s="1" t="s">
        <v>291</v>
      </c>
      <c r="AI102" s="1">
        <v>8</v>
      </c>
      <c r="AJ102" s="1">
        <v>1285700421</v>
      </c>
      <c r="AK102" s="1" t="s">
        <v>292</v>
      </c>
      <c r="AL102" s="1">
        <v>580790000</v>
      </c>
      <c r="AM102" s="1">
        <v>0</v>
      </c>
      <c r="AN102" s="1">
        <v>0</v>
      </c>
      <c r="AO102" s="1">
        <v>10000000</v>
      </c>
      <c r="AP102" s="1">
        <v>562790000</v>
      </c>
      <c r="AQ102" s="1">
        <v>16.977</v>
      </c>
      <c r="AR102" s="1">
        <v>322462114.88</v>
      </c>
      <c r="AS102" s="1">
        <v>62</v>
      </c>
      <c r="AT102" s="1">
        <v>360089800</v>
      </c>
      <c r="AU102" s="1">
        <v>48</v>
      </c>
      <c r="AV102" s="1" t="s">
        <v>167</v>
      </c>
      <c r="AW102" s="1" t="s">
        <v>168</v>
      </c>
      <c r="AX102" s="1">
        <v>0</v>
      </c>
      <c r="AY102" s="1">
        <v>15011636.380000001</v>
      </c>
      <c r="AZ102" s="1" t="s">
        <v>169</v>
      </c>
      <c r="BA102" s="1">
        <v>0</v>
      </c>
      <c r="BB102" s="1">
        <v>0</v>
      </c>
      <c r="BC102" s="1">
        <v>0</v>
      </c>
      <c r="BD102" s="1">
        <v>9039905.6199999992</v>
      </c>
      <c r="BE102" s="1">
        <v>15011636.380000001</v>
      </c>
      <c r="BF102" s="1" t="s">
        <v>163</v>
      </c>
      <c r="BG102" s="1">
        <v>1000</v>
      </c>
      <c r="BH102" s="1">
        <v>15200000</v>
      </c>
      <c r="BI102" s="1">
        <v>0</v>
      </c>
      <c r="BJ102" s="1" t="s">
        <v>307</v>
      </c>
      <c r="BK102" s="4">
        <v>45309</v>
      </c>
      <c r="BL102" s="1" t="s">
        <v>170</v>
      </c>
      <c r="BM102" s="1" t="s">
        <v>308</v>
      </c>
      <c r="BN102" s="1" t="s">
        <v>309</v>
      </c>
      <c r="BO102" s="1" t="s">
        <v>310</v>
      </c>
      <c r="BP102" s="1" t="s">
        <v>311</v>
      </c>
      <c r="BQ102" s="1" t="s">
        <v>312</v>
      </c>
      <c r="BR102" s="1" t="s">
        <v>313</v>
      </c>
      <c r="BS102" s="1" t="s">
        <v>166</v>
      </c>
      <c r="BT102" s="1" t="s">
        <v>166</v>
      </c>
      <c r="BU102" s="1" t="s">
        <v>166</v>
      </c>
      <c r="BV102" s="1" t="s">
        <v>166</v>
      </c>
      <c r="BW102" s="1" t="s">
        <v>166</v>
      </c>
      <c r="BX102" s="1" t="s">
        <v>166</v>
      </c>
      <c r="BY102" s="1" t="s">
        <v>166</v>
      </c>
      <c r="BZ102" s="1" t="s">
        <v>166</v>
      </c>
      <c r="CA102" s="1" t="s">
        <v>166</v>
      </c>
      <c r="CB102" s="1" t="s">
        <v>301</v>
      </c>
      <c r="CC102" s="1">
        <v>1</v>
      </c>
      <c r="CD102" s="1">
        <v>1</v>
      </c>
      <c r="CE102" s="1" t="s">
        <v>282</v>
      </c>
      <c r="CF102" s="1" t="s">
        <v>283</v>
      </c>
      <c r="CG102" s="1" t="s">
        <v>284</v>
      </c>
      <c r="CH102" s="1" t="s">
        <v>285</v>
      </c>
      <c r="CI102" s="1">
        <v>0</v>
      </c>
      <c r="CJ102" s="1">
        <v>0</v>
      </c>
      <c r="CK102" s="1">
        <v>1</v>
      </c>
      <c r="CL102" s="1">
        <v>1</v>
      </c>
      <c r="CM102" s="1">
        <v>1</v>
      </c>
      <c r="CN102" s="4">
        <v>45301</v>
      </c>
      <c r="CO102" s="4">
        <v>45302.737126041669</v>
      </c>
      <c r="CP102" s="1">
        <v>0</v>
      </c>
      <c r="CQ102" s="1">
        <v>0</v>
      </c>
      <c r="CR102" s="1" t="s">
        <v>166</v>
      </c>
      <c r="CS102" s="1" t="s">
        <v>166</v>
      </c>
      <c r="CT102" s="1">
        <v>10940881.560000001</v>
      </c>
      <c r="CU102" s="1">
        <v>0</v>
      </c>
      <c r="CV102" s="1">
        <v>18018018</v>
      </c>
      <c r="CW102" s="1">
        <v>11615800</v>
      </c>
      <c r="CX102" s="1">
        <v>8151407.8300000001</v>
      </c>
      <c r="CY102" s="1">
        <v>461439900</v>
      </c>
      <c r="CZ102" s="1">
        <v>58591121.270000003</v>
      </c>
      <c r="DA102" s="1">
        <v>12.697454</v>
      </c>
      <c r="DB102" s="1">
        <v>84000000</v>
      </c>
      <c r="DC102" s="1">
        <v>32605631.300000001</v>
      </c>
      <c r="DD102" s="1">
        <v>51776680</v>
      </c>
      <c r="DE102" s="1">
        <v>51776680</v>
      </c>
      <c r="DF102" s="1">
        <v>195396231.30000001</v>
      </c>
      <c r="DG102" s="1" t="s">
        <v>282</v>
      </c>
      <c r="DH102" s="1" t="s">
        <v>302</v>
      </c>
      <c r="DI102" s="1">
        <v>12</v>
      </c>
      <c r="DJ102" s="1" t="s">
        <v>303</v>
      </c>
      <c r="DK102" s="1">
        <v>9.5</v>
      </c>
      <c r="DL102" s="1">
        <v>115884403.84</v>
      </c>
      <c r="DM102" s="1">
        <v>18000000</v>
      </c>
      <c r="DN102" s="1">
        <v>0</v>
      </c>
      <c r="DO102" s="1">
        <v>0</v>
      </c>
      <c r="DP102" s="1" t="s">
        <v>166</v>
      </c>
      <c r="DQ102" s="4">
        <v>45317.711442129628</v>
      </c>
      <c r="DR102" s="1" t="s">
        <v>150</v>
      </c>
      <c r="DS102" s="1" t="s">
        <v>151</v>
      </c>
      <c r="DT102" s="4">
        <v>45338.851720254628</v>
      </c>
      <c r="DU102" s="1" t="s">
        <v>150</v>
      </c>
      <c r="DV102" s="1" t="s">
        <v>151</v>
      </c>
      <c r="DW102" s="1">
        <v>1</v>
      </c>
      <c r="DX102" s="1">
        <v>1</v>
      </c>
      <c r="DY102" s="1">
        <v>625900000</v>
      </c>
      <c r="DZ102" s="1">
        <v>15200000</v>
      </c>
    </row>
    <row r="103" spans="5:130" x14ac:dyDescent="0.25">
      <c r="E103" s="1" t="s">
        <v>13</v>
      </c>
      <c r="F103" s="1" t="s">
        <v>150</v>
      </c>
      <c r="G103" s="4">
        <v>45335.392925775464</v>
      </c>
      <c r="H103" s="1" t="s">
        <v>151</v>
      </c>
      <c r="I103" s="1" t="s">
        <v>314</v>
      </c>
      <c r="J103" s="1" t="s">
        <v>315</v>
      </c>
      <c r="K103" s="1" t="s">
        <v>154</v>
      </c>
      <c r="L103" s="1" t="s">
        <v>306</v>
      </c>
      <c r="M103" s="1">
        <v>2023</v>
      </c>
      <c r="N103" s="1" t="s">
        <v>156</v>
      </c>
      <c r="O103" s="1" t="s">
        <v>180</v>
      </c>
      <c r="P103" s="1" t="s">
        <v>158</v>
      </c>
      <c r="Q103" s="1" t="s">
        <v>291</v>
      </c>
      <c r="R103" s="1">
        <v>8</v>
      </c>
      <c r="S103" s="1">
        <v>1285700421</v>
      </c>
      <c r="T103" s="1" t="s">
        <v>293</v>
      </c>
      <c r="U103" s="1">
        <v>1</v>
      </c>
      <c r="V103" s="1" t="s">
        <v>162</v>
      </c>
      <c r="W103" s="1" t="s">
        <v>163</v>
      </c>
      <c r="X103" s="1">
        <v>0</v>
      </c>
      <c r="Y103" s="1" t="s">
        <v>164</v>
      </c>
      <c r="Z103" s="1" t="s">
        <v>13</v>
      </c>
      <c r="AA103" s="1" t="s">
        <v>293</v>
      </c>
      <c r="AB103" s="1">
        <v>0</v>
      </c>
      <c r="AC103" s="1" t="s">
        <v>158</v>
      </c>
      <c r="AD103" s="1" t="s">
        <v>291</v>
      </c>
      <c r="AE103" s="1">
        <v>8</v>
      </c>
      <c r="AF103" s="1">
        <v>1285700421</v>
      </c>
      <c r="AG103" s="1" t="s">
        <v>293</v>
      </c>
      <c r="AH103" s="1" t="s">
        <v>291</v>
      </c>
      <c r="AI103" s="1">
        <v>8</v>
      </c>
      <c r="AJ103" s="1">
        <v>1285700421</v>
      </c>
      <c r="AK103" s="1" t="s">
        <v>293</v>
      </c>
      <c r="AL103" s="1">
        <v>580790000</v>
      </c>
      <c r="AM103" s="1">
        <v>0</v>
      </c>
      <c r="AN103" s="1">
        <v>0</v>
      </c>
      <c r="AO103" s="1">
        <v>10000000</v>
      </c>
      <c r="AP103" s="1">
        <v>562790000</v>
      </c>
      <c r="AQ103" s="1">
        <v>16.977</v>
      </c>
      <c r="AR103" s="1">
        <v>322462114.88</v>
      </c>
      <c r="AS103" s="1">
        <v>62</v>
      </c>
      <c r="AT103" s="1">
        <v>360089800</v>
      </c>
      <c r="AU103" s="1">
        <v>48</v>
      </c>
      <c r="AV103" s="1" t="s">
        <v>167</v>
      </c>
      <c r="AW103" s="1" t="s">
        <v>168</v>
      </c>
      <c r="AX103" s="1">
        <v>0</v>
      </c>
      <c r="AY103" s="1">
        <v>15011636.380000001</v>
      </c>
      <c r="AZ103" s="1" t="s">
        <v>169</v>
      </c>
      <c r="BA103" s="1">
        <v>0</v>
      </c>
      <c r="BB103" s="1">
        <v>0</v>
      </c>
      <c r="BC103" s="1">
        <v>0</v>
      </c>
      <c r="BD103" s="1">
        <v>9039905.6199999992</v>
      </c>
      <c r="BE103" s="1">
        <v>15011636.380000001</v>
      </c>
      <c r="BF103" s="1" t="s">
        <v>163</v>
      </c>
      <c r="BG103" s="1">
        <v>1000</v>
      </c>
      <c r="BH103" s="1">
        <v>15200000</v>
      </c>
      <c r="BI103" s="1">
        <v>0</v>
      </c>
      <c r="BJ103" s="1" t="s">
        <v>316</v>
      </c>
      <c r="BK103" s="4">
        <v>45309</v>
      </c>
      <c r="BL103" s="1" t="s">
        <v>170</v>
      </c>
      <c r="BM103" s="1" t="s">
        <v>308</v>
      </c>
      <c r="BN103" s="1" t="s">
        <v>317</v>
      </c>
      <c r="BO103" s="1" t="s">
        <v>310</v>
      </c>
      <c r="BP103" s="1" t="s">
        <v>318</v>
      </c>
      <c r="BQ103" s="1" t="s">
        <v>319</v>
      </c>
      <c r="BR103" s="1" t="s">
        <v>320</v>
      </c>
      <c r="BS103" s="1" t="s">
        <v>166</v>
      </c>
      <c r="BT103" s="1" t="s">
        <v>166</v>
      </c>
      <c r="BU103" s="1" t="s">
        <v>166</v>
      </c>
      <c r="BV103" s="1" t="s">
        <v>166</v>
      </c>
      <c r="BW103" s="1" t="s">
        <v>166</v>
      </c>
      <c r="BX103" s="1" t="s">
        <v>166</v>
      </c>
      <c r="BY103" s="1" t="s">
        <v>166</v>
      </c>
      <c r="BZ103" s="1" t="s">
        <v>166</v>
      </c>
      <c r="CA103" s="1" t="s">
        <v>166</v>
      </c>
      <c r="CB103" s="1" t="s">
        <v>301</v>
      </c>
      <c r="CC103" s="1">
        <v>1</v>
      </c>
      <c r="CD103" s="1">
        <v>1</v>
      </c>
      <c r="CE103" s="1" t="s">
        <v>282</v>
      </c>
      <c r="CF103" s="1" t="s">
        <v>283</v>
      </c>
      <c r="CG103" s="1" t="s">
        <v>284</v>
      </c>
      <c r="CH103" s="1" t="s">
        <v>285</v>
      </c>
      <c r="CI103" s="1">
        <v>0</v>
      </c>
      <c r="CJ103" s="1">
        <v>0</v>
      </c>
      <c r="CK103" s="1">
        <v>1</v>
      </c>
      <c r="CL103" s="1">
        <v>1</v>
      </c>
      <c r="CM103" s="1">
        <v>1</v>
      </c>
      <c r="CN103" s="4">
        <v>45301</v>
      </c>
      <c r="CO103" s="4">
        <v>45302.737126655091</v>
      </c>
      <c r="CP103" s="1">
        <v>0</v>
      </c>
      <c r="CQ103" s="1">
        <v>0</v>
      </c>
      <c r="CR103" s="1" t="s">
        <v>166</v>
      </c>
      <c r="CS103" s="1" t="s">
        <v>166</v>
      </c>
      <c r="CT103" s="1">
        <v>10940881.560000001</v>
      </c>
      <c r="CU103" s="1">
        <v>0</v>
      </c>
      <c r="CV103" s="1">
        <v>18018018</v>
      </c>
      <c r="CW103" s="1">
        <v>11615800</v>
      </c>
      <c r="CX103" s="1">
        <v>8151407.8300000001</v>
      </c>
      <c r="CY103" s="1">
        <v>461439900</v>
      </c>
      <c r="CZ103" s="1">
        <v>58591121.270000003</v>
      </c>
      <c r="DA103" s="1">
        <v>12.697454</v>
      </c>
      <c r="DB103" s="1">
        <v>84000000</v>
      </c>
      <c r="DC103" s="1">
        <v>32605631.300000001</v>
      </c>
      <c r="DD103" s="1">
        <v>51776680</v>
      </c>
      <c r="DE103" s="1">
        <v>51776680</v>
      </c>
      <c r="DF103" s="1">
        <v>195396231.30000001</v>
      </c>
      <c r="DG103" s="1" t="s">
        <v>282</v>
      </c>
      <c r="DH103" s="1" t="s">
        <v>302</v>
      </c>
      <c r="DI103" s="1">
        <v>12</v>
      </c>
      <c r="DJ103" s="1" t="s">
        <v>303</v>
      </c>
      <c r="DK103" s="1">
        <v>9.5</v>
      </c>
      <c r="DL103" s="1">
        <v>115884403.84</v>
      </c>
      <c r="DM103" s="1">
        <v>18000000</v>
      </c>
      <c r="DN103" s="1">
        <v>0</v>
      </c>
      <c r="DO103" s="1">
        <v>0</v>
      </c>
      <c r="DP103" s="1" t="s">
        <v>166</v>
      </c>
      <c r="DQ103" s="4">
        <v>45317.707608252313</v>
      </c>
      <c r="DR103" s="1" t="s">
        <v>150</v>
      </c>
      <c r="DS103" s="1" t="s">
        <v>151</v>
      </c>
      <c r="DT103" s="4">
        <v>45335.392925775464</v>
      </c>
      <c r="DU103" s="1" t="s">
        <v>150</v>
      </c>
      <c r="DV103" s="1" t="s">
        <v>151</v>
      </c>
      <c r="DW103" s="1">
        <v>1</v>
      </c>
      <c r="DX103" s="1">
        <v>1</v>
      </c>
      <c r="DY103" s="1">
        <v>625900000</v>
      </c>
      <c r="DZ103" s="1">
        <v>15200000</v>
      </c>
    </row>
    <row r="104" spans="5:130" x14ac:dyDescent="0.25">
      <c r="E104" s="1" t="s">
        <v>13</v>
      </c>
      <c r="F104" s="1" t="s">
        <v>150</v>
      </c>
      <c r="G104" s="4">
        <v>45331.751834409719</v>
      </c>
      <c r="H104" s="1" t="s">
        <v>151</v>
      </c>
      <c r="I104" s="1" t="s">
        <v>321</v>
      </c>
      <c r="J104" s="1" t="s">
        <v>322</v>
      </c>
      <c r="K104" s="1" t="s">
        <v>154</v>
      </c>
      <c r="L104" s="1" t="s">
        <v>323</v>
      </c>
      <c r="M104" s="1">
        <v>2023</v>
      </c>
      <c r="N104" s="1" t="s">
        <v>156</v>
      </c>
      <c r="O104" s="1" t="s">
        <v>180</v>
      </c>
      <c r="P104" s="1" t="s">
        <v>158</v>
      </c>
      <c r="Q104" s="1" t="s">
        <v>291</v>
      </c>
      <c r="R104" s="1">
        <v>8</v>
      </c>
      <c r="S104" s="1">
        <v>1285700421</v>
      </c>
      <c r="T104" s="1" t="s">
        <v>293</v>
      </c>
      <c r="U104" s="1">
        <v>1</v>
      </c>
      <c r="V104" s="1" t="s">
        <v>162</v>
      </c>
      <c r="W104" s="1" t="s">
        <v>163</v>
      </c>
      <c r="X104" s="1">
        <v>0</v>
      </c>
      <c r="Y104" s="1" t="s">
        <v>164</v>
      </c>
      <c r="Z104" s="1" t="s">
        <v>13</v>
      </c>
      <c r="AA104" s="1" t="s">
        <v>293</v>
      </c>
      <c r="AB104" s="1">
        <v>0</v>
      </c>
      <c r="AC104" s="1" t="s">
        <v>158</v>
      </c>
      <c r="AD104" s="1" t="s">
        <v>291</v>
      </c>
      <c r="AE104" s="1">
        <v>8</v>
      </c>
      <c r="AF104" s="1">
        <v>1285700421</v>
      </c>
      <c r="AG104" s="1" t="s">
        <v>293</v>
      </c>
      <c r="AH104" s="1" t="s">
        <v>291</v>
      </c>
      <c r="AI104" s="1">
        <v>8</v>
      </c>
      <c r="AJ104" s="1">
        <v>1285700421</v>
      </c>
      <c r="AK104" s="1" t="s">
        <v>293</v>
      </c>
      <c r="AL104" s="1">
        <v>352520000</v>
      </c>
      <c r="AM104" s="1">
        <v>0</v>
      </c>
      <c r="AN104" s="1">
        <v>0</v>
      </c>
      <c r="AO104" s="1">
        <v>9000000</v>
      </c>
      <c r="AP104" s="1">
        <v>347520000</v>
      </c>
      <c r="AQ104" s="1">
        <v>18.864999999999998</v>
      </c>
      <c r="AR104" s="1">
        <v>213781745.44</v>
      </c>
      <c r="AS104" s="1">
        <v>56</v>
      </c>
      <c r="AT104" s="1">
        <v>197411200</v>
      </c>
      <c r="AU104" s="1">
        <v>48</v>
      </c>
      <c r="AV104" s="1" t="s">
        <v>167</v>
      </c>
      <c r="AW104" s="1" t="s">
        <v>168</v>
      </c>
      <c r="AX104" s="1">
        <v>0</v>
      </c>
      <c r="AY104" s="1">
        <v>10682932.66</v>
      </c>
      <c r="AZ104" s="1" t="s">
        <v>169</v>
      </c>
      <c r="BA104" s="1">
        <v>0</v>
      </c>
      <c r="BB104" s="1">
        <v>0</v>
      </c>
      <c r="BC104" s="1">
        <v>0</v>
      </c>
      <c r="BD104" s="1">
        <v>5614173.1299999999</v>
      </c>
      <c r="BE104" s="1">
        <v>10682932.66</v>
      </c>
      <c r="BF104" s="1" t="s">
        <v>163</v>
      </c>
      <c r="BG104" s="1">
        <v>1000</v>
      </c>
      <c r="BH104" s="1">
        <v>10800000</v>
      </c>
      <c r="BI104" s="1">
        <v>0</v>
      </c>
      <c r="BJ104" s="1" t="s">
        <v>324</v>
      </c>
      <c r="BK104" s="4">
        <v>45313</v>
      </c>
      <c r="BL104" s="1" t="s">
        <v>170</v>
      </c>
      <c r="BM104" s="1" t="s">
        <v>325</v>
      </c>
      <c r="BN104" s="1" t="s">
        <v>326</v>
      </c>
      <c r="BO104" s="1" t="s">
        <v>323</v>
      </c>
      <c r="BP104" s="1" t="s">
        <v>327</v>
      </c>
      <c r="BQ104" s="1" t="s">
        <v>328</v>
      </c>
      <c r="BR104" s="1" t="s">
        <v>329</v>
      </c>
      <c r="BS104" s="1" t="s">
        <v>166</v>
      </c>
      <c r="BT104" s="1" t="s">
        <v>166</v>
      </c>
      <c r="BU104" s="1" t="s">
        <v>166</v>
      </c>
      <c r="BV104" s="1" t="s">
        <v>166</v>
      </c>
      <c r="BW104" s="1" t="s">
        <v>166</v>
      </c>
      <c r="BX104" s="1" t="s">
        <v>166</v>
      </c>
      <c r="BY104" s="1" t="s">
        <v>166</v>
      </c>
      <c r="BZ104" s="1" t="s">
        <v>166</v>
      </c>
      <c r="CA104" s="1" t="s">
        <v>166</v>
      </c>
      <c r="CB104" s="1" t="s">
        <v>301</v>
      </c>
      <c r="CC104" s="1">
        <v>1</v>
      </c>
      <c r="CD104" s="1">
        <v>1</v>
      </c>
      <c r="CE104" s="1" t="s">
        <v>282</v>
      </c>
      <c r="CF104" s="1" t="s">
        <v>283</v>
      </c>
      <c r="CG104" s="1" t="s">
        <v>284</v>
      </c>
      <c r="CH104" s="1" t="s">
        <v>285</v>
      </c>
      <c r="CI104" s="1">
        <v>0</v>
      </c>
      <c r="CJ104" s="1">
        <v>0</v>
      </c>
      <c r="CK104" s="1">
        <v>1</v>
      </c>
      <c r="CL104" s="1">
        <v>1</v>
      </c>
      <c r="CM104" s="1">
        <v>1</v>
      </c>
      <c r="CN104" s="4">
        <v>45301</v>
      </c>
      <c r="CO104" s="4">
        <v>45302.737127349537</v>
      </c>
      <c r="CP104" s="1">
        <v>0</v>
      </c>
      <c r="CQ104" s="1">
        <v>0</v>
      </c>
      <c r="CR104" s="1" t="s">
        <v>166</v>
      </c>
      <c r="CS104" s="1" t="s">
        <v>166</v>
      </c>
      <c r="CT104" s="1">
        <v>7581053.0300000003</v>
      </c>
      <c r="CU104" s="1">
        <v>0</v>
      </c>
      <c r="CV104" s="1">
        <v>6306306</v>
      </c>
      <c r="CW104" s="1">
        <v>7050400</v>
      </c>
      <c r="CX104" s="1">
        <v>7059355.5</v>
      </c>
      <c r="CY104" s="1">
        <v>272465600</v>
      </c>
      <c r="CZ104" s="1">
        <v>38411207.200000003</v>
      </c>
      <c r="DA104" s="1">
        <v>14.097636</v>
      </c>
      <c r="DB104" s="1">
        <v>72000000</v>
      </c>
      <c r="DC104" s="1">
        <v>28237422</v>
      </c>
      <c r="DD104" s="1">
        <v>31971840</v>
      </c>
      <c r="DE104" s="1">
        <v>31971840</v>
      </c>
      <c r="DF104" s="1">
        <v>148890222</v>
      </c>
      <c r="DG104" s="1" t="s">
        <v>282</v>
      </c>
      <c r="DH104" s="1" t="s">
        <v>302</v>
      </c>
      <c r="DI104" s="1">
        <v>12</v>
      </c>
      <c r="DJ104" s="1" t="s">
        <v>303</v>
      </c>
      <c r="DK104" s="1">
        <v>9.5</v>
      </c>
      <c r="DL104" s="1">
        <v>71558037.599999994</v>
      </c>
      <c r="DM104" s="1">
        <v>5000000</v>
      </c>
      <c r="DN104" s="1">
        <v>0</v>
      </c>
      <c r="DO104" s="1">
        <v>0</v>
      </c>
      <c r="DP104" s="1" t="s">
        <v>166</v>
      </c>
      <c r="DQ104" s="4">
        <v>45321.468839502311</v>
      </c>
      <c r="DR104" s="1" t="s">
        <v>150</v>
      </c>
      <c r="DS104" s="1" t="s">
        <v>151</v>
      </c>
      <c r="DT104" s="4">
        <v>45331.751834409719</v>
      </c>
      <c r="DU104" s="1" t="s">
        <v>150</v>
      </c>
      <c r="DV104" s="1" t="s">
        <v>151</v>
      </c>
      <c r="DW104" s="1">
        <v>1</v>
      </c>
      <c r="DX104" s="1">
        <v>1</v>
      </c>
      <c r="DY104" s="1">
        <v>379900000</v>
      </c>
      <c r="DZ104" s="1">
        <v>10800000</v>
      </c>
    </row>
    <row r="105" spans="5:130" x14ac:dyDescent="0.25">
      <c r="E105" s="1" t="s">
        <v>13</v>
      </c>
      <c r="F105" s="1" t="s">
        <v>330</v>
      </c>
      <c r="G105" s="4">
        <v>45359</v>
      </c>
      <c r="H105" s="1" t="s">
        <v>151</v>
      </c>
      <c r="I105" s="1" t="s">
        <v>331</v>
      </c>
      <c r="J105" s="1" t="s">
        <v>332</v>
      </c>
      <c r="K105" s="1" t="s">
        <v>154</v>
      </c>
      <c r="L105" s="1" t="s">
        <v>333</v>
      </c>
      <c r="M105" s="1">
        <v>2023</v>
      </c>
      <c r="N105" s="1" t="s">
        <v>156</v>
      </c>
      <c r="O105" s="1" t="s">
        <v>180</v>
      </c>
      <c r="P105" s="1" t="s">
        <v>158</v>
      </c>
      <c r="Q105" s="1" t="s">
        <v>334</v>
      </c>
      <c r="R105" s="1">
        <v>8</v>
      </c>
      <c r="S105" s="1">
        <v>2384865202</v>
      </c>
      <c r="T105" s="1" t="s">
        <v>335</v>
      </c>
      <c r="U105" s="1">
        <v>1</v>
      </c>
      <c r="V105" s="1" t="s">
        <v>162</v>
      </c>
      <c r="W105" s="1" t="s">
        <v>163</v>
      </c>
      <c r="X105" s="1">
        <v>0</v>
      </c>
      <c r="Y105" s="1" t="s">
        <v>164</v>
      </c>
      <c r="Z105" s="1" t="s">
        <v>13</v>
      </c>
      <c r="AA105" s="1" t="s">
        <v>293</v>
      </c>
      <c r="AB105" s="1">
        <v>0</v>
      </c>
      <c r="AC105" s="1" t="s">
        <v>158</v>
      </c>
      <c r="AD105" s="1" t="s">
        <v>334</v>
      </c>
      <c r="AE105" s="1">
        <v>8</v>
      </c>
      <c r="AF105" s="1">
        <v>2384865202</v>
      </c>
      <c r="AG105" s="1" t="s">
        <v>335</v>
      </c>
      <c r="AH105" s="1" t="s">
        <v>334</v>
      </c>
      <c r="AI105" s="1">
        <v>8</v>
      </c>
      <c r="AJ105" s="1">
        <v>2384865202</v>
      </c>
      <c r="AK105" s="1" t="s">
        <v>336</v>
      </c>
      <c r="AL105" s="1">
        <v>334980000</v>
      </c>
      <c r="AM105" s="1">
        <v>0</v>
      </c>
      <c r="AN105" s="1">
        <v>0</v>
      </c>
      <c r="AO105" s="1">
        <v>9000000</v>
      </c>
      <c r="AP105" s="1">
        <v>269980000</v>
      </c>
      <c r="AQ105" s="1">
        <v>18.614999999999998</v>
      </c>
      <c r="AR105" s="1">
        <v>183285903.19999999</v>
      </c>
      <c r="AS105" s="1">
        <v>64</v>
      </c>
      <c r="AT105" s="1">
        <v>214387200</v>
      </c>
      <c r="AU105" s="1">
        <v>48</v>
      </c>
      <c r="AV105" s="1" t="s">
        <v>167</v>
      </c>
      <c r="AW105" s="1" t="s">
        <v>168</v>
      </c>
      <c r="AX105" s="1">
        <v>0</v>
      </c>
      <c r="AY105" s="1">
        <v>7557972.9800000004</v>
      </c>
      <c r="AZ105" s="1" t="s">
        <v>169</v>
      </c>
      <c r="BA105" s="1">
        <v>0</v>
      </c>
      <c r="BB105" s="1">
        <v>0</v>
      </c>
      <c r="BC105" s="1">
        <v>0</v>
      </c>
      <c r="BD105" s="1">
        <v>4401350</v>
      </c>
      <c r="BE105" s="1">
        <v>7557972.9800000004</v>
      </c>
      <c r="BF105" s="1" t="s">
        <v>163</v>
      </c>
      <c r="BG105" s="1">
        <v>1000</v>
      </c>
      <c r="BH105" s="1">
        <v>7650000</v>
      </c>
      <c r="BI105" s="1">
        <v>0</v>
      </c>
      <c r="BJ105" s="1" t="s">
        <v>337</v>
      </c>
      <c r="BK105" s="4">
        <v>45313</v>
      </c>
      <c r="BL105" s="1" t="s">
        <v>170</v>
      </c>
      <c r="BM105" s="1" t="s">
        <v>338</v>
      </c>
      <c r="BN105" s="1" t="s">
        <v>339</v>
      </c>
      <c r="BO105" s="1" t="s">
        <v>340</v>
      </c>
      <c r="BP105" s="1" t="s">
        <v>341</v>
      </c>
      <c r="BQ105" s="1" t="s">
        <v>342</v>
      </c>
      <c r="BR105" s="1" t="s">
        <v>343</v>
      </c>
      <c r="BS105" s="1" t="s">
        <v>166</v>
      </c>
      <c r="BT105" s="1" t="s">
        <v>166</v>
      </c>
      <c r="BU105" s="1" t="s">
        <v>166</v>
      </c>
      <c r="BV105" s="1" t="s">
        <v>166</v>
      </c>
      <c r="BW105" s="1" t="s">
        <v>166</v>
      </c>
      <c r="BX105" s="1" t="s">
        <v>166</v>
      </c>
      <c r="BY105" s="1" t="s">
        <v>166</v>
      </c>
      <c r="BZ105" s="1" t="s">
        <v>166</v>
      </c>
      <c r="CA105" s="1" t="s">
        <v>166</v>
      </c>
      <c r="CB105" s="1" t="s">
        <v>301</v>
      </c>
      <c r="CC105" s="1">
        <v>1</v>
      </c>
      <c r="CD105" s="1">
        <v>1</v>
      </c>
      <c r="CE105" s="1" t="s">
        <v>344</v>
      </c>
      <c r="CF105" s="1" t="s">
        <v>345</v>
      </c>
      <c r="CG105" s="1" t="s">
        <v>284</v>
      </c>
      <c r="CH105" s="1" t="s">
        <v>285</v>
      </c>
      <c r="CI105" s="1">
        <v>0</v>
      </c>
      <c r="CJ105" s="1">
        <v>0</v>
      </c>
      <c r="CK105" s="1">
        <v>1</v>
      </c>
      <c r="CL105" s="1">
        <v>1</v>
      </c>
      <c r="CM105" s="1">
        <v>1</v>
      </c>
      <c r="CN105" s="4">
        <v>45304</v>
      </c>
      <c r="CO105" s="4">
        <v>45307.762802164354</v>
      </c>
      <c r="CP105" s="1">
        <v>0</v>
      </c>
      <c r="CQ105" s="1">
        <v>0</v>
      </c>
      <c r="CR105" s="1" t="s">
        <v>166</v>
      </c>
      <c r="CS105" s="1" t="s">
        <v>166</v>
      </c>
      <c r="CT105" s="1">
        <v>4976639.6500000004</v>
      </c>
      <c r="CU105" s="1">
        <v>0</v>
      </c>
      <c r="CV105" s="1">
        <v>11764706</v>
      </c>
      <c r="CW105" s="1">
        <v>6699600</v>
      </c>
      <c r="CX105" s="1">
        <v>8000000</v>
      </c>
      <c r="CY105" s="1">
        <v>242183600</v>
      </c>
      <c r="CZ105" s="1">
        <v>36293605.719999999</v>
      </c>
      <c r="DA105" s="1">
        <v>14.985988000000001</v>
      </c>
      <c r="DB105" s="1">
        <v>42000000</v>
      </c>
      <c r="DC105" s="1">
        <v>32000000</v>
      </c>
      <c r="DD105" s="1">
        <v>28000000</v>
      </c>
      <c r="DE105" s="1">
        <v>28000000</v>
      </c>
      <c r="DF105" s="1">
        <v>123904000</v>
      </c>
      <c r="DG105" s="1" t="s">
        <v>344</v>
      </c>
      <c r="DH105" s="1" t="s">
        <v>346</v>
      </c>
      <c r="DI105" s="1">
        <v>6</v>
      </c>
      <c r="DJ105" s="1" t="s">
        <v>347</v>
      </c>
      <c r="DK105" s="1">
        <v>9.5</v>
      </c>
      <c r="DL105" s="1">
        <v>55591733.119999997</v>
      </c>
      <c r="DM105" s="1">
        <v>65000000</v>
      </c>
      <c r="DN105" s="1">
        <v>0</v>
      </c>
      <c r="DO105" s="1">
        <v>0</v>
      </c>
      <c r="DP105" s="1" t="s">
        <v>166</v>
      </c>
      <c r="DQ105" s="4">
        <v>45329.42046666667</v>
      </c>
      <c r="DR105" s="1" t="s">
        <v>150</v>
      </c>
      <c r="DS105" s="1" t="s">
        <v>151</v>
      </c>
      <c r="DT105" s="4">
        <v>45359</v>
      </c>
      <c r="DU105" s="1" t="s">
        <v>330</v>
      </c>
      <c r="DV105" s="1" t="s">
        <v>151</v>
      </c>
      <c r="DW105" s="1">
        <v>1</v>
      </c>
      <c r="DX105" s="1">
        <v>1</v>
      </c>
      <c r="DY105" s="1">
        <v>361000000</v>
      </c>
      <c r="DZ105" s="1">
        <v>7650000</v>
      </c>
    </row>
    <row r="106" spans="5:130" x14ac:dyDescent="0.25">
      <c r="E106" s="1" t="s">
        <v>7</v>
      </c>
      <c r="F106" s="1" t="s">
        <v>348</v>
      </c>
      <c r="G106" s="4">
        <v>45314.462052743052</v>
      </c>
      <c r="H106" s="1" t="s">
        <v>349</v>
      </c>
      <c r="I106" s="1" t="s">
        <v>350</v>
      </c>
      <c r="J106" s="1" t="s">
        <v>351</v>
      </c>
      <c r="K106" s="1" t="s">
        <v>154</v>
      </c>
      <c r="L106" s="1" t="s">
        <v>230</v>
      </c>
      <c r="M106" s="1">
        <v>2020</v>
      </c>
      <c r="N106" s="1" t="s">
        <v>156</v>
      </c>
      <c r="O106" s="1" t="s">
        <v>180</v>
      </c>
      <c r="P106" s="1" t="s">
        <v>158</v>
      </c>
      <c r="Q106" s="1" t="s">
        <v>352</v>
      </c>
      <c r="R106" s="1">
        <v>21</v>
      </c>
      <c r="S106" s="1">
        <v>29581000</v>
      </c>
      <c r="T106" s="1" t="s">
        <v>353</v>
      </c>
      <c r="U106" s="1">
        <v>1</v>
      </c>
      <c r="V106" s="1" t="s">
        <v>162</v>
      </c>
      <c r="W106" s="1" t="s">
        <v>163</v>
      </c>
      <c r="X106" s="1">
        <v>0</v>
      </c>
      <c r="Y106" s="1" t="s">
        <v>354</v>
      </c>
      <c r="Z106" s="1" t="s">
        <v>7</v>
      </c>
      <c r="AA106" s="1" t="s">
        <v>353</v>
      </c>
      <c r="AB106" s="1">
        <v>1</v>
      </c>
      <c r="AC106" s="1" t="s">
        <v>165</v>
      </c>
      <c r="AD106" s="1" t="s">
        <v>352</v>
      </c>
      <c r="AE106" s="1">
        <v>21</v>
      </c>
      <c r="AF106" s="1">
        <v>29581000</v>
      </c>
      <c r="AG106" s="1" t="s">
        <v>353</v>
      </c>
      <c r="AH106" s="1" t="s">
        <v>352</v>
      </c>
      <c r="AI106" s="1">
        <v>21</v>
      </c>
      <c r="AJ106" s="1">
        <v>29581000</v>
      </c>
      <c r="AK106" s="1" t="s">
        <v>353</v>
      </c>
      <c r="AL106" s="1">
        <v>261385546</v>
      </c>
      <c r="AM106" s="1">
        <v>0</v>
      </c>
      <c r="AN106" s="1">
        <v>0</v>
      </c>
      <c r="AO106" s="1">
        <v>0</v>
      </c>
      <c r="AP106" s="1">
        <v>261385546</v>
      </c>
      <c r="AQ106" s="1">
        <v>10.94</v>
      </c>
      <c r="AR106" s="1">
        <v>0</v>
      </c>
      <c r="AS106" s="1">
        <v>44</v>
      </c>
      <c r="AT106" s="1">
        <v>78415663.799999997</v>
      </c>
      <c r="AU106" s="1">
        <v>48</v>
      </c>
      <c r="AV106" s="1" t="s">
        <v>167</v>
      </c>
      <c r="AW106" s="1" t="s">
        <v>168</v>
      </c>
      <c r="AX106" s="1">
        <v>0</v>
      </c>
      <c r="AY106" s="1">
        <v>6500000</v>
      </c>
      <c r="AZ106" s="1" t="s">
        <v>169</v>
      </c>
      <c r="BA106" s="1">
        <v>0</v>
      </c>
      <c r="BB106" s="1">
        <v>0</v>
      </c>
      <c r="BC106" s="1">
        <v>0</v>
      </c>
      <c r="BD106" s="1">
        <v>0</v>
      </c>
      <c r="BE106" s="1">
        <v>6500000</v>
      </c>
      <c r="BF106" s="1" t="s">
        <v>163</v>
      </c>
      <c r="BG106" s="1">
        <v>100</v>
      </c>
      <c r="BH106" s="1">
        <v>6500000</v>
      </c>
      <c r="BI106" s="1">
        <v>0</v>
      </c>
      <c r="BJ106" s="1" t="s">
        <v>166</v>
      </c>
      <c r="BK106" s="4">
        <v>44095</v>
      </c>
      <c r="BL106" s="1" t="s">
        <v>170</v>
      </c>
      <c r="BM106" s="1" t="s">
        <v>166</v>
      </c>
      <c r="BN106" s="1">
        <v>4120035810</v>
      </c>
      <c r="BO106" s="1" t="s">
        <v>231</v>
      </c>
      <c r="BP106" s="1" t="s">
        <v>355</v>
      </c>
      <c r="BQ106" s="1" t="s">
        <v>356</v>
      </c>
      <c r="BR106" s="1" t="s">
        <v>357</v>
      </c>
      <c r="BS106" s="1" t="s">
        <v>166</v>
      </c>
      <c r="BT106" s="1" t="s">
        <v>166</v>
      </c>
      <c r="BU106" s="1" t="s">
        <v>166</v>
      </c>
      <c r="BV106" s="1" t="s">
        <v>166</v>
      </c>
      <c r="BW106" s="1" t="s">
        <v>166</v>
      </c>
      <c r="BX106" s="1" t="s">
        <v>166</v>
      </c>
      <c r="BY106" s="1" t="s">
        <v>166</v>
      </c>
      <c r="BZ106" s="1" t="s">
        <v>166</v>
      </c>
      <c r="CA106" s="1" t="s">
        <v>166</v>
      </c>
      <c r="CB106" s="1" t="s">
        <v>358</v>
      </c>
      <c r="CC106" s="1">
        <v>0</v>
      </c>
      <c r="CD106" s="1" t="s">
        <v>175</v>
      </c>
      <c r="CE106" s="1" t="s">
        <v>166</v>
      </c>
      <c r="CF106" s="1" t="s">
        <v>166</v>
      </c>
      <c r="CG106" s="1" t="s">
        <v>166</v>
      </c>
      <c r="CH106" s="1" t="s">
        <v>166</v>
      </c>
      <c r="CI106" s="1" t="s">
        <v>166</v>
      </c>
      <c r="CJ106" s="1" t="s">
        <v>166</v>
      </c>
      <c r="CK106" s="1" t="s">
        <v>166</v>
      </c>
      <c r="CL106" s="1" t="s">
        <v>166</v>
      </c>
      <c r="CM106" s="1">
        <v>1</v>
      </c>
      <c r="CN106" s="1" t="s">
        <v>166</v>
      </c>
      <c r="CO106" s="1" t="s">
        <v>166</v>
      </c>
      <c r="CP106" s="1" t="s">
        <v>166</v>
      </c>
      <c r="CQ106" s="1" t="s">
        <v>166</v>
      </c>
      <c r="CR106" s="1" t="s">
        <v>166</v>
      </c>
      <c r="CS106" s="1" t="s">
        <v>166</v>
      </c>
      <c r="CT106" s="1" t="s">
        <v>166</v>
      </c>
      <c r="CU106" s="1">
        <v>0</v>
      </c>
      <c r="CV106" s="1" t="s">
        <v>166</v>
      </c>
      <c r="CW106" s="1" t="s">
        <v>166</v>
      </c>
      <c r="CX106" s="1" t="s">
        <v>166</v>
      </c>
      <c r="CY106" s="1" t="s">
        <v>166</v>
      </c>
      <c r="CZ106" s="1" t="s">
        <v>166</v>
      </c>
      <c r="DA106" s="1" t="s">
        <v>166</v>
      </c>
      <c r="DB106" s="1">
        <v>28800000</v>
      </c>
      <c r="DC106" s="1">
        <v>20579412</v>
      </c>
      <c r="DD106" s="1">
        <v>15960000</v>
      </c>
      <c r="DE106" s="1">
        <v>20860000</v>
      </c>
      <c r="DF106" s="1">
        <v>86199412</v>
      </c>
      <c r="DG106" s="1" t="s">
        <v>166</v>
      </c>
      <c r="DH106" s="1" t="s">
        <v>166</v>
      </c>
      <c r="DI106" s="1" t="s">
        <v>166</v>
      </c>
      <c r="DJ106" s="1" t="s">
        <v>166</v>
      </c>
      <c r="DK106" s="1">
        <v>8.68</v>
      </c>
      <c r="DL106" s="1">
        <v>48931873.039999999</v>
      </c>
      <c r="DM106" s="1">
        <v>0</v>
      </c>
      <c r="DN106" s="1">
        <v>0</v>
      </c>
      <c r="DO106" s="1">
        <v>0</v>
      </c>
      <c r="DP106" s="1" t="s">
        <v>166</v>
      </c>
      <c r="DQ106" s="4">
        <v>45233.93307175926</v>
      </c>
      <c r="DR106" s="1" t="s">
        <v>176</v>
      </c>
      <c r="DS106" s="1" t="s">
        <v>176</v>
      </c>
      <c r="DT106" s="4">
        <v>45314.462052743052</v>
      </c>
      <c r="DU106" s="1" t="s">
        <v>348</v>
      </c>
      <c r="DV106" s="1" t="s">
        <v>349</v>
      </c>
      <c r="DW106" s="1">
        <v>1</v>
      </c>
      <c r="DX106" s="1">
        <v>1</v>
      </c>
      <c r="DY106" s="1">
        <v>0</v>
      </c>
      <c r="DZ106" s="1" t="s">
        <v>166</v>
      </c>
    </row>
    <row r="107" spans="5:130" x14ac:dyDescent="0.25">
      <c r="E107" s="1" t="s">
        <v>7</v>
      </c>
      <c r="F107" s="1" t="s">
        <v>176</v>
      </c>
      <c r="G107" s="4">
        <v>45233.93307175926</v>
      </c>
      <c r="H107" s="1" t="s">
        <v>176</v>
      </c>
      <c r="I107" s="1" t="s">
        <v>359</v>
      </c>
      <c r="J107" s="1" t="s">
        <v>360</v>
      </c>
      <c r="K107" s="1" t="s">
        <v>154</v>
      </c>
      <c r="L107" s="1" t="s">
        <v>230</v>
      </c>
      <c r="M107" s="1">
        <v>2020</v>
      </c>
      <c r="N107" s="1" t="s">
        <v>156</v>
      </c>
      <c r="O107" s="1" t="s">
        <v>180</v>
      </c>
      <c r="P107" s="1" t="s">
        <v>158</v>
      </c>
      <c r="Q107" s="1" t="s">
        <v>352</v>
      </c>
      <c r="R107" s="1">
        <v>62</v>
      </c>
      <c r="S107" s="1" t="s">
        <v>361</v>
      </c>
      <c r="T107" s="1" t="s">
        <v>353</v>
      </c>
      <c r="U107" s="1">
        <v>1</v>
      </c>
      <c r="V107" s="1" t="s">
        <v>162</v>
      </c>
      <c r="W107" s="1" t="s">
        <v>163</v>
      </c>
      <c r="X107" s="1">
        <v>0</v>
      </c>
      <c r="Y107" s="1" t="s">
        <v>354</v>
      </c>
      <c r="Z107" s="1" t="s">
        <v>7</v>
      </c>
      <c r="AA107" s="1" t="s">
        <v>353</v>
      </c>
      <c r="AB107" s="1">
        <v>1</v>
      </c>
      <c r="AC107" s="1" t="s">
        <v>165</v>
      </c>
      <c r="AD107" s="1" t="s">
        <v>352</v>
      </c>
      <c r="AF107" s="1" t="s">
        <v>361</v>
      </c>
      <c r="AG107" s="1" t="s">
        <v>353</v>
      </c>
      <c r="AH107" s="1" t="s">
        <v>166</v>
      </c>
      <c r="AI107" s="1" t="s">
        <v>166</v>
      </c>
      <c r="AJ107" s="1" t="s">
        <v>166</v>
      </c>
      <c r="AK107" s="1" t="s">
        <v>353</v>
      </c>
      <c r="AL107" s="1">
        <v>267218182</v>
      </c>
      <c r="AM107" s="1">
        <v>0</v>
      </c>
      <c r="AN107" s="1">
        <v>0</v>
      </c>
      <c r="AO107" s="1">
        <v>0</v>
      </c>
      <c r="AP107" s="1">
        <v>267218182</v>
      </c>
      <c r="AQ107" s="1">
        <v>10.836</v>
      </c>
      <c r="AR107" s="1">
        <v>0</v>
      </c>
      <c r="AS107" s="1">
        <v>44</v>
      </c>
      <c r="AT107" s="1">
        <v>80165454.599999994</v>
      </c>
      <c r="AU107" s="1">
        <v>48</v>
      </c>
      <c r="AV107" s="1" t="s">
        <v>167</v>
      </c>
      <c r="AW107" s="1" t="s">
        <v>168</v>
      </c>
      <c r="AX107" s="1">
        <v>0</v>
      </c>
      <c r="AY107" s="1">
        <v>6500000</v>
      </c>
      <c r="AZ107" s="1" t="s">
        <v>169</v>
      </c>
      <c r="BA107" s="1">
        <v>0</v>
      </c>
      <c r="BB107" s="1">
        <v>0</v>
      </c>
      <c r="BC107" s="1">
        <v>0</v>
      </c>
      <c r="BD107" s="1">
        <v>0</v>
      </c>
      <c r="BE107" s="1">
        <v>6500000</v>
      </c>
      <c r="BF107" s="1" t="s">
        <v>163</v>
      </c>
      <c r="BG107" s="1">
        <v>100</v>
      </c>
      <c r="BH107" s="1">
        <v>6500000</v>
      </c>
      <c r="BI107" s="1">
        <v>0</v>
      </c>
      <c r="BJ107" s="1" t="s">
        <v>166</v>
      </c>
      <c r="BK107" s="4">
        <v>44101</v>
      </c>
      <c r="BL107" s="1" t="s">
        <v>170</v>
      </c>
      <c r="BM107" s="1" t="s">
        <v>166</v>
      </c>
      <c r="BN107" s="1">
        <v>4120035783</v>
      </c>
      <c r="BO107" s="1" t="s">
        <v>231</v>
      </c>
      <c r="BP107" s="1" t="s">
        <v>362</v>
      </c>
      <c r="BQ107" s="1" t="s">
        <v>363</v>
      </c>
      <c r="BR107" s="1" t="s">
        <v>364</v>
      </c>
      <c r="BS107" s="1" t="s">
        <v>166</v>
      </c>
      <c r="BT107" s="1" t="s">
        <v>166</v>
      </c>
      <c r="BU107" s="1" t="s">
        <v>166</v>
      </c>
      <c r="BV107" s="1" t="s">
        <v>166</v>
      </c>
      <c r="BW107" s="1" t="s">
        <v>166</v>
      </c>
      <c r="BX107" s="1" t="s">
        <v>166</v>
      </c>
      <c r="BY107" s="1" t="s">
        <v>166</v>
      </c>
      <c r="BZ107" s="1" t="s">
        <v>166</v>
      </c>
      <c r="CA107" s="1" t="s">
        <v>166</v>
      </c>
      <c r="CB107" s="1" t="s">
        <v>166</v>
      </c>
      <c r="CC107" s="1">
        <v>0</v>
      </c>
      <c r="CD107" s="1" t="s">
        <v>175</v>
      </c>
      <c r="CE107" s="1" t="s">
        <v>166</v>
      </c>
      <c r="CF107" s="1" t="s">
        <v>166</v>
      </c>
      <c r="CG107" s="1" t="s">
        <v>166</v>
      </c>
      <c r="CH107" s="1" t="s">
        <v>166</v>
      </c>
      <c r="CI107" s="1" t="s">
        <v>166</v>
      </c>
      <c r="CJ107" s="1" t="s">
        <v>166</v>
      </c>
      <c r="CK107" s="1" t="s">
        <v>166</v>
      </c>
      <c r="CL107" s="1" t="s">
        <v>166</v>
      </c>
      <c r="CM107" s="1">
        <v>1</v>
      </c>
      <c r="CN107" s="1" t="s">
        <v>166</v>
      </c>
      <c r="CO107" s="1" t="s">
        <v>166</v>
      </c>
      <c r="CP107" s="1" t="s">
        <v>166</v>
      </c>
      <c r="CQ107" s="1" t="s">
        <v>166</v>
      </c>
      <c r="CR107" s="1" t="s">
        <v>166</v>
      </c>
      <c r="CS107" s="1" t="s">
        <v>166</v>
      </c>
      <c r="CT107" s="1" t="s">
        <v>166</v>
      </c>
      <c r="CU107" s="1">
        <v>0</v>
      </c>
      <c r="CV107" s="1" t="s">
        <v>166</v>
      </c>
      <c r="CW107" s="1" t="s">
        <v>166</v>
      </c>
      <c r="CX107" s="1" t="s">
        <v>166</v>
      </c>
      <c r="CY107" s="1" t="s">
        <v>166</v>
      </c>
      <c r="CZ107" s="1" t="s">
        <v>166</v>
      </c>
      <c r="DA107" s="1" t="s">
        <v>166</v>
      </c>
      <c r="DB107" s="1">
        <v>28800000</v>
      </c>
      <c r="DC107" s="1">
        <v>14303570</v>
      </c>
      <c r="DD107" s="1">
        <v>16273600</v>
      </c>
      <c r="DE107" s="1">
        <v>21285600</v>
      </c>
      <c r="DF107" s="1">
        <v>80662770</v>
      </c>
      <c r="DG107" s="1" t="s">
        <v>166</v>
      </c>
      <c r="DH107" s="1" t="s">
        <v>166</v>
      </c>
      <c r="DI107" s="1" t="s">
        <v>166</v>
      </c>
      <c r="DJ107" s="1" t="s">
        <v>166</v>
      </c>
      <c r="DK107" s="1">
        <v>8.68</v>
      </c>
      <c r="DL107" s="1">
        <v>50023754</v>
      </c>
      <c r="DM107" s="1">
        <v>0</v>
      </c>
      <c r="DN107" s="1">
        <v>0</v>
      </c>
      <c r="DO107" s="1">
        <v>0</v>
      </c>
      <c r="DP107" s="1" t="s">
        <v>166</v>
      </c>
      <c r="DQ107" s="4">
        <v>45233.93307175926</v>
      </c>
      <c r="DR107" s="1" t="s">
        <v>176</v>
      </c>
      <c r="DS107" s="1" t="s">
        <v>176</v>
      </c>
      <c r="DT107" s="4">
        <v>45233.93307175926</v>
      </c>
      <c r="DU107" s="1" t="s">
        <v>176</v>
      </c>
      <c r="DV107" s="1" t="s">
        <v>176</v>
      </c>
      <c r="DW107" s="1">
        <v>1</v>
      </c>
      <c r="DX107" s="1">
        <v>1</v>
      </c>
      <c r="DY107" s="1">
        <v>0</v>
      </c>
      <c r="DZ107" s="1" t="s">
        <v>166</v>
      </c>
    </row>
    <row r="108" spans="5:130" x14ac:dyDescent="0.25">
      <c r="E108" s="1" t="s">
        <v>7</v>
      </c>
      <c r="F108" s="1" t="s">
        <v>348</v>
      </c>
      <c r="G108" s="4">
        <v>45314.462615474535</v>
      </c>
      <c r="H108" s="1" t="s">
        <v>365</v>
      </c>
      <c r="I108" s="1" t="s">
        <v>366</v>
      </c>
      <c r="J108" s="1" t="s">
        <v>367</v>
      </c>
      <c r="K108" s="1" t="s">
        <v>154</v>
      </c>
      <c r="L108" s="1" t="s">
        <v>368</v>
      </c>
      <c r="M108" s="1">
        <v>2021</v>
      </c>
      <c r="N108" s="1" t="s">
        <v>156</v>
      </c>
      <c r="O108" s="1" t="s">
        <v>180</v>
      </c>
      <c r="P108" s="1" t="s">
        <v>158</v>
      </c>
      <c r="Q108" s="1" t="s">
        <v>369</v>
      </c>
      <c r="R108" s="1">
        <v>21</v>
      </c>
      <c r="S108" s="1">
        <v>29581000</v>
      </c>
      <c r="T108" s="1" t="s">
        <v>353</v>
      </c>
      <c r="U108" s="1">
        <v>1</v>
      </c>
      <c r="V108" s="1" t="s">
        <v>162</v>
      </c>
      <c r="W108" s="1" t="s">
        <v>163</v>
      </c>
      <c r="X108" s="1">
        <v>0</v>
      </c>
      <c r="Y108" s="1" t="s">
        <v>354</v>
      </c>
      <c r="Z108" s="1" t="s">
        <v>7</v>
      </c>
      <c r="AA108" s="1" t="s">
        <v>353</v>
      </c>
      <c r="AB108" s="1">
        <v>1</v>
      </c>
      <c r="AC108" s="1" t="s">
        <v>165</v>
      </c>
      <c r="AD108" s="1" t="s">
        <v>369</v>
      </c>
      <c r="AE108" s="1">
        <v>21</v>
      </c>
      <c r="AF108" s="1">
        <v>29581000</v>
      </c>
      <c r="AG108" s="1" t="s">
        <v>353</v>
      </c>
      <c r="AH108" s="1" t="s">
        <v>369</v>
      </c>
      <c r="AI108" s="1">
        <v>21</v>
      </c>
      <c r="AJ108" s="1">
        <v>29581000</v>
      </c>
      <c r="AK108" s="1" t="s">
        <v>353</v>
      </c>
      <c r="AL108" s="1">
        <v>269545455</v>
      </c>
      <c r="AM108" s="1">
        <v>0</v>
      </c>
      <c r="AN108" s="1">
        <v>0</v>
      </c>
      <c r="AO108" s="1">
        <v>350000</v>
      </c>
      <c r="AP108" s="1">
        <v>269545455</v>
      </c>
      <c r="AQ108" s="1">
        <v>10.363</v>
      </c>
      <c r="AR108" s="1">
        <v>0</v>
      </c>
      <c r="AS108" s="1">
        <v>44</v>
      </c>
      <c r="AT108" s="1">
        <v>80863636.5</v>
      </c>
      <c r="AU108" s="1">
        <v>48</v>
      </c>
      <c r="AV108" s="1" t="s">
        <v>167</v>
      </c>
      <c r="AW108" s="1" t="s">
        <v>168</v>
      </c>
      <c r="AX108" s="1">
        <v>0</v>
      </c>
      <c r="AY108" s="1">
        <v>6450000</v>
      </c>
      <c r="AZ108" s="1" t="s">
        <v>169</v>
      </c>
      <c r="BA108" s="1">
        <v>0</v>
      </c>
      <c r="BB108" s="1">
        <v>0</v>
      </c>
      <c r="BC108" s="1">
        <v>0</v>
      </c>
      <c r="BD108" s="1">
        <v>0</v>
      </c>
      <c r="BE108" s="1">
        <v>6450000</v>
      </c>
      <c r="BF108" s="1" t="s">
        <v>163</v>
      </c>
      <c r="BG108" s="1">
        <v>100</v>
      </c>
      <c r="BH108" s="1">
        <v>6450000</v>
      </c>
      <c r="BI108" s="1">
        <v>0</v>
      </c>
      <c r="BJ108" s="1" t="s">
        <v>166</v>
      </c>
      <c r="BK108" s="4">
        <v>44215</v>
      </c>
      <c r="BL108" s="1" t="s">
        <v>170</v>
      </c>
      <c r="BM108" s="1" t="s">
        <v>166</v>
      </c>
      <c r="BN108" s="1">
        <v>4120036450</v>
      </c>
      <c r="BO108" s="1" t="s">
        <v>370</v>
      </c>
      <c r="BP108" s="1" t="s">
        <v>371</v>
      </c>
      <c r="BQ108" s="1" t="s">
        <v>372</v>
      </c>
      <c r="BR108" s="1" t="s">
        <v>373</v>
      </c>
      <c r="BS108" s="1" t="s">
        <v>166</v>
      </c>
      <c r="BT108" s="1" t="s">
        <v>166</v>
      </c>
      <c r="BU108" s="1" t="s">
        <v>166</v>
      </c>
      <c r="BV108" s="1" t="s">
        <v>166</v>
      </c>
      <c r="BW108" s="1" t="s">
        <v>166</v>
      </c>
      <c r="BX108" s="1" t="s">
        <v>166</v>
      </c>
      <c r="BY108" s="1" t="s">
        <v>166</v>
      </c>
      <c r="BZ108" s="1" t="s">
        <v>166</v>
      </c>
      <c r="CA108" s="1" t="s">
        <v>166</v>
      </c>
      <c r="CB108" s="1" t="s">
        <v>358</v>
      </c>
      <c r="CC108" s="1">
        <v>0</v>
      </c>
      <c r="CD108" s="1" t="s">
        <v>175</v>
      </c>
      <c r="CE108" s="1" t="s">
        <v>166</v>
      </c>
      <c r="CF108" s="1" t="s">
        <v>166</v>
      </c>
      <c r="CG108" s="1" t="s">
        <v>166</v>
      </c>
      <c r="CH108" s="1" t="s">
        <v>166</v>
      </c>
      <c r="CI108" s="1" t="s">
        <v>166</v>
      </c>
      <c r="CJ108" s="1" t="s">
        <v>166</v>
      </c>
      <c r="CK108" s="1" t="s">
        <v>166</v>
      </c>
      <c r="CL108" s="1" t="s">
        <v>166</v>
      </c>
      <c r="CM108" s="1">
        <v>1</v>
      </c>
      <c r="CN108" s="1" t="s">
        <v>166</v>
      </c>
      <c r="CO108" s="1" t="s">
        <v>166</v>
      </c>
      <c r="CP108" s="1" t="s">
        <v>166</v>
      </c>
      <c r="CQ108" s="1" t="s">
        <v>166</v>
      </c>
      <c r="CR108" s="1" t="s">
        <v>166</v>
      </c>
      <c r="CS108" s="1" t="s">
        <v>166</v>
      </c>
      <c r="CT108" s="1" t="s">
        <v>166</v>
      </c>
      <c r="CU108" s="1">
        <v>0</v>
      </c>
      <c r="CV108" s="1" t="s">
        <v>166</v>
      </c>
      <c r="CW108" s="1" t="s">
        <v>166</v>
      </c>
      <c r="CX108" s="1" t="s">
        <v>166</v>
      </c>
      <c r="CY108" s="1" t="s">
        <v>166</v>
      </c>
      <c r="CZ108" s="1" t="s">
        <v>166</v>
      </c>
      <c r="DA108" s="1" t="s">
        <v>166</v>
      </c>
      <c r="DB108" s="1">
        <v>28800000</v>
      </c>
      <c r="DC108" s="1">
        <v>20283722</v>
      </c>
      <c r="DD108" s="1">
        <v>11728000</v>
      </c>
      <c r="DE108" s="1">
        <v>19600000</v>
      </c>
      <c r="DF108" s="1">
        <v>80761722</v>
      </c>
      <c r="DG108" s="1" t="s">
        <v>166</v>
      </c>
      <c r="DH108" s="1" t="s">
        <v>166</v>
      </c>
      <c r="DI108" s="1" t="s">
        <v>166</v>
      </c>
      <c r="DJ108" s="1" t="s">
        <v>166</v>
      </c>
      <c r="DK108" s="1">
        <v>6.8</v>
      </c>
      <c r="DL108" s="1">
        <v>39076293</v>
      </c>
      <c r="DM108" s="1">
        <v>0</v>
      </c>
      <c r="DN108" s="1">
        <v>0</v>
      </c>
      <c r="DO108" s="1">
        <v>0</v>
      </c>
      <c r="DP108" s="1" t="s">
        <v>166</v>
      </c>
      <c r="DQ108" s="4">
        <v>45233.93307175926</v>
      </c>
      <c r="DR108" s="1" t="s">
        <v>176</v>
      </c>
      <c r="DS108" s="1" t="s">
        <v>176</v>
      </c>
      <c r="DT108" s="4">
        <v>45314.462615474535</v>
      </c>
      <c r="DU108" s="1" t="s">
        <v>348</v>
      </c>
      <c r="DV108" s="1" t="s">
        <v>365</v>
      </c>
      <c r="DW108" s="1">
        <v>1</v>
      </c>
      <c r="DX108" s="1">
        <v>1</v>
      </c>
      <c r="DY108" s="1">
        <v>0</v>
      </c>
      <c r="DZ108" s="1" t="s">
        <v>166</v>
      </c>
    </row>
    <row r="109" spans="5:130" x14ac:dyDescent="0.25">
      <c r="E109" s="1" t="s">
        <v>7</v>
      </c>
      <c r="F109" s="1" t="s">
        <v>348</v>
      </c>
      <c r="G109" s="4">
        <v>45314.556178206018</v>
      </c>
      <c r="H109" s="1" t="s">
        <v>374</v>
      </c>
      <c r="I109" s="1" t="s">
        <v>375</v>
      </c>
      <c r="J109" s="1" t="s">
        <v>376</v>
      </c>
      <c r="K109" s="1" t="s">
        <v>154</v>
      </c>
      <c r="L109" s="1" t="s">
        <v>377</v>
      </c>
      <c r="M109" s="1">
        <v>2021</v>
      </c>
      <c r="N109" s="1" t="s">
        <v>156</v>
      </c>
      <c r="O109" s="1" t="s">
        <v>180</v>
      </c>
      <c r="P109" s="1" t="s">
        <v>158</v>
      </c>
      <c r="Q109" s="1" t="s">
        <v>378</v>
      </c>
      <c r="R109" s="1">
        <v>21</v>
      </c>
      <c r="S109" s="1">
        <v>29581000</v>
      </c>
      <c r="T109" s="1" t="s">
        <v>353</v>
      </c>
      <c r="U109" s="1">
        <v>1</v>
      </c>
      <c r="V109" s="1" t="s">
        <v>162</v>
      </c>
      <c r="W109" s="1" t="s">
        <v>163</v>
      </c>
      <c r="X109" s="1">
        <v>0</v>
      </c>
      <c r="Y109" s="1" t="s">
        <v>354</v>
      </c>
      <c r="Z109" s="1" t="s">
        <v>7</v>
      </c>
      <c r="AA109" s="1" t="s">
        <v>353</v>
      </c>
      <c r="AB109" s="1">
        <v>1</v>
      </c>
      <c r="AC109" s="1" t="s">
        <v>165</v>
      </c>
      <c r="AD109" s="1" t="s">
        <v>378</v>
      </c>
      <c r="AE109" s="1">
        <v>21</v>
      </c>
      <c r="AF109" s="1">
        <v>29581000</v>
      </c>
      <c r="AG109" s="1" t="s">
        <v>353</v>
      </c>
      <c r="AH109" s="1" t="s">
        <v>378</v>
      </c>
      <c r="AI109" s="1">
        <v>21</v>
      </c>
      <c r="AJ109" s="1">
        <v>29581000</v>
      </c>
      <c r="AK109" s="1" t="s">
        <v>353</v>
      </c>
      <c r="AL109" s="1">
        <v>308608555</v>
      </c>
      <c r="AM109" s="1">
        <v>0</v>
      </c>
      <c r="AN109" s="1">
        <v>0</v>
      </c>
      <c r="AO109" s="1">
        <v>0</v>
      </c>
      <c r="AP109" s="1">
        <v>308608555</v>
      </c>
      <c r="AQ109" s="1">
        <v>11.68</v>
      </c>
      <c r="AR109" s="1">
        <v>0</v>
      </c>
      <c r="AS109" s="1">
        <v>44</v>
      </c>
      <c r="AT109" s="1">
        <v>92582566.5</v>
      </c>
      <c r="AU109" s="1">
        <v>48</v>
      </c>
      <c r="AV109" s="1" t="s">
        <v>167</v>
      </c>
      <c r="AW109" s="1" t="s">
        <v>168</v>
      </c>
      <c r="AX109" s="1">
        <v>0</v>
      </c>
      <c r="AY109" s="1">
        <v>7150000</v>
      </c>
      <c r="AZ109" s="1" t="s">
        <v>169</v>
      </c>
      <c r="BA109" s="1">
        <v>0</v>
      </c>
      <c r="BB109" s="1">
        <v>0</v>
      </c>
      <c r="BC109" s="1">
        <v>0</v>
      </c>
      <c r="BD109" s="1">
        <v>0</v>
      </c>
      <c r="BE109" s="1">
        <v>7150000</v>
      </c>
      <c r="BF109" s="1" t="s">
        <v>163</v>
      </c>
      <c r="BG109" s="1">
        <v>100</v>
      </c>
      <c r="BH109" s="1">
        <v>7150000</v>
      </c>
      <c r="BI109" s="1">
        <v>0</v>
      </c>
      <c r="BJ109" s="1" t="s">
        <v>166</v>
      </c>
      <c r="BK109" s="4">
        <v>44442</v>
      </c>
      <c r="BL109" s="1" t="s">
        <v>170</v>
      </c>
      <c r="BM109" s="1" t="s">
        <v>166</v>
      </c>
      <c r="BN109" s="1">
        <v>4120037430</v>
      </c>
      <c r="BO109" s="1" t="s">
        <v>379</v>
      </c>
      <c r="BP109" s="1" t="s">
        <v>380</v>
      </c>
      <c r="BQ109" s="1" t="s">
        <v>381</v>
      </c>
      <c r="BR109" s="1" t="s">
        <v>382</v>
      </c>
      <c r="BS109" s="1" t="s">
        <v>166</v>
      </c>
      <c r="BT109" s="1" t="s">
        <v>166</v>
      </c>
      <c r="BU109" s="1" t="s">
        <v>166</v>
      </c>
      <c r="BV109" s="1" t="s">
        <v>166</v>
      </c>
      <c r="BW109" s="1" t="s">
        <v>166</v>
      </c>
      <c r="BX109" s="1" t="s">
        <v>166</v>
      </c>
      <c r="BY109" s="1" t="s">
        <v>166</v>
      </c>
      <c r="BZ109" s="1" t="s">
        <v>166</v>
      </c>
      <c r="CA109" s="1" t="s">
        <v>166</v>
      </c>
      <c r="CB109" s="1" t="s">
        <v>383</v>
      </c>
      <c r="CC109" s="1">
        <v>0</v>
      </c>
      <c r="CD109" s="1" t="s">
        <v>175</v>
      </c>
      <c r="CE109" s="1" t="s">
        <v>166</v>
      </c>
      <c r="CF109" s="1" t="s">
        <v>166</v>
      </c>
      <c r="CG109" s="1" t="s">
        <v>166</v>
      </c>
      <c r="CH109" s="1" t="s">
        <v>166</v>
      </c>
      <c r="CI109" s="1" t="s">
        <v>166</v>
      </c>
      <c r="CJ109" s="1" t="s">
        <v>166</v>
      </c>
      <c r="CK109" s="1" t="s">
        <v>166</v>
      </c>
      <c r="CL109" s="1" t="s">
        <v>166</v>
      </c>
      <c r="CM109" s="1">
        <v>1</v>
      </c>
      <c r="CN109" s="1" t="s">
        <v>166</v>
      </c>
      <c r="CO109" s="1" t="s">
        <v>166</v>
      </c>
      <c r="CP109" s="1" t="s">
        <v>166</v>
      </c>
      <c r="CQ109" s="1" t="s">
        <v>166</v>
      </c>
      <c r="CR109" s="1" t="s">
        <v>166</v>
      </c>
      <c r="CS109" s="1" t="s">
        <v>166</v>
      </c>
      <c r="CT109" s="1" t="s">
        <v>166</v>
      </c>
      <c r="CU109" s="1">
        <v>0</v>
      </c>
      <c r="CV109" s="1" t="s">
        <v>166</v>
      </c>
      <c r="CW109" s="1" t="s">
        <v>166</v>
      </c>
      <c r="CX109" s="1" t="s">
        <v>166</v>
      </c>
      <c r="CY109" s="1" t="s">
        <v>166</v>
      </c>
      <c r="CZ109" s="1" t="s">
        <v>166</v>
      </c>
      <c r="DA109" s="1" t="s">
        <v>166</v>
      </c>
      <c r="DB109" s="1">
        <v>20048928</v>
      </c>
      <c r="DC109" s="1">
        <v>7464640</v>
      </c>
      <c r="DD109" s="1">
        <v>4000000</v>
      </c>
      <c r="DE109" s="1">
        <v>17400000</v>
      </c>
      <c r="DF109" s="1">
        <v>48913568</v>
      </c>
      <c r="DG109" s="1" t="s">
        <v>166</v>
      </c>
      <c r="DH109" s="1" t="s">
        <v>166</v>
      </c>
      <c r="DI109" s="1" t="s">
        <v>166</v>
      </c>
      <c r="DJ109" s="1" t="s">
        <v>166</v>
      </c>
      <c r="DK109" s="1">
        <v>7.31</v>
      </c>
      <c r="DL109" s="1">
        <v>48246599.240000002</v>
      </c>
      <c r="DM109" s="1">
        <v>0</v>
      </c>
      <c r="DN109" s="1">
        <v>0</v>
      </c>
      <c r="DO109" s="1">
        <v>0</v>
      </c>
      <c r="DP109" s="1" t="s">
        <v>166</v>
      </c>
      <c r="DQ109" s="4">
        <v>45233.93307175926</v>
      </c>
      <c r="DR109" s="1" t="s">
        <v>176</v>
      </c>
      <c r="DS109" s="1" t="s">
        <v>176</v>
      </c>
      <c r="DT109" s="4">
        <v>45314.556178206018</v>
      </c>
      <c r="DU109" s="1" t="s">
        <v>348</v>
      </c>
      <c r="DV109" s="1" t="s">
        <v>374</v>
      </c>
      <c r="DW109" s="1">
        <v>1</v>
      </c>
      <c r="DX109" s="1">
        <v>1</v>
      </c>
      <c r="DY109" s="1">
        <v>0</v>
      </c>
      <c r="DZ109" s="1" t="s">
        <v>166</v>
      </c>
    </row>
    <row r="110" spans="5:130" x14ac:dyDescent="0.25">
      <c r="E110" s="1" t="s">
        <v>7</v>
      </c>
      <c r="F110" s="1" t="s">
        <v>176</v>
      </c>
      <c r="G110" s="4">
        <v>45233.93307175926</v>
      </c>
      <c r="H110" s="1" t="s">
        <v>176</v>
      </c>
      <c r="I110" s="1" t="s">
        <v>384</v>
      </c>
      <c r="J110" s="1" t="s">
        <v>385</v>
      </c>
      <c r="K110" s="1" t="s">
        <v>154</v>
      </c>
      <c r="L110" s="1" t="s">
        <v>386</v>
      </c>
      <c r="M110" s="1">
        <v>2021</v>
      </c>
      <c r="N110" s="1" t="s">
        <v>156</v>
      </c>
      <c r="O110" s="1" t="s">
        <v>180</v>
      </c>
      <c r="P110" s="1" t="s">
        <v>158</v>
      </c>
      <c r="Q110" s="1" t="s">
        <v>378</v>
      </c>
      <c r="R110" s="1">
        <v>62</v>
      </c>
      <c r="S110" s="1" t="s">
        <v>361</v>
      </c>
      <c r="T110" s="1" t="s">
        <v>353</v>
      </c>
      <c r="U110" s="1">
        <v>1</v>
      </c>
      <c r="V110" s="1" t="s">
        <v>162</v>
      </c>
      <c r="W110" s="1" t="s">
        <v>163</v>
      </c>
      <c r="X110" s="1">
        <v>0</v>
      </c>
      <c r="Y110" s="1" t="s">
        <v>354</v>
      </c>
      <c r="Z110" s="1" t="s">
        <v>7</v>
      </c>
      <c r="AA110" s="1" t="s">
        <v>353</v>
      </c>
      <c r="AB110" s="1">
        <v>1</v>
      </c>
      <c r="AC110" s="1" t="s">
        <v>165</v>
      </c>
      <c r="AD110" s="1" t="s">
        <v>378</v>
      </c>
      <c r="AF110" s="1" t="s">
        <v>361</v>
      </c>
      <c r="AG110" s="1" t="s">
        <v>353</v>
      </c>
      <c r="AH110" s="1" t="s">
        <v>166</v>
      </c>
      <c r="AI110" s="1" t="s">
        <v>166</v>
      </c>
      <c r="AJ110" s="1" t="s">
        <v>166</v>
      </c>
      <c r="AK110" s="1" t="s">
        <v>353</v>
      </c>
      <c r="AL110" s="1">
        <v>287730877</v>
      </c>
      <c r="AM110" s="1">
        <v>0</v>
      </c>
      <c r="AN110" s="1">
        <v>0</v>
      </c>
      <c r="AO110" s="1">
        <v>0</v>
      </c>
      <c r="AP110" s="1">
        <v>287730877</v>
      </c>
      <c r="AQ110" s="1">
        <v>11.670999999999999</v>
      </c>
      <c r="AR110" s="1">
        <v>0</v>
      </c>
      <c r="AS110" s="1">
        <v>44</v>
      </c>
      <c r="AT110" s="1">
        <v>86319263.099999994</v>
      </c>
      <c r="AU110" s="1">
        <v>48</v>
      </c>
      <c r="AV110" s="1" t="s">
        <v>167</v>
      </c>
      <c r="AW110" s="1" t="s">
        <v>168</v>
      </c>
      <c r="AX110" s="1">
        <v>0</v>
      </c>
      <c r="AY110" s="1">
        <v>6760000</v>
      </c>
      <c r="AZ110" s="1" t="s">
        <v>169</v>
      </c>
      <c r="BA110" s="1">
        <v>0</v>
      </c>
      <c r="BB110" s="1">
        <v>0</v>
      </c>
      <c r="BC110" s="1">
        <v>0</v>
      </c>
      <c r="BD110" s="1">
        <v>0</v>
      </c>
      <c r="BE110" s="1">
        <v>6760000</v>
      </c>
      <c r="BF110" s="1" t="s">
        <v>163</v>
      </c>
      <c r="BG110" s="1">
        <v>100</v>
      </c>
      <c r="BH110" s="1">
        <v>6760000</v>
      </c>
      <c r="BI110" s="1">
        <v>0</v>
      </c>
      <c r="BJ110" s="1" t="s">
        <v>166</v>
      </c>
      <c r="BK110" s="4">
        <v>44438</v>
      </c>
      <c r="BL110" s="1" t="s">
        <v>170</v>
      </c>
      <c r="BM110" s="1" t="s">
        <v>166</v>
      </c>
      <c r="BN110" s="1">
        <v>4120037383</v>
      </c>
      <c r="BO110" s="1" t="s">
        <v>387</v>
      </c>
      <c r="BP110" s="1" t="s">
        <v>388</v>
      </c>
      <c r="BQ110" s="1" t="s">
        <v>389</v>
      </c>
      <c r="BR110" s="1" t="s">
        <v>390</v>
      </c>
      <c r="BS110" s="1" t="s">
        <v>166</v>
      </c>
      <c r="BT110" s="1" t="s">
        <v>166</v>
      </c>
      <c r="BU110" s="1" t="s">
        <v>166</v>
      </c>
      <c r="BV110" s="1" t="s">
        <v>166</v>
      </c>
      <c r="BW110" s="1" t="s">
        <v>166</v>
      </c>
      <c r="BX110" s="1" t="s">
        <v>166</v>
      </c>
      <c r="BY110" s="1" t="s">
        <v>166</v>
      </c>
      <c r="BZ110" s="1" t="s">
        <v>166</v>
      </c>
      <c r="CA110" s="1" t="s">
        <v>166</v>
      </c>
      <c r="CB110" s="1" t="s">
        <v>166</v>
      </c>
      <c r="CC110" s="1">
        <v>0</v>
      </c>
      <c r="CD110" s="1" t="s">
        <v>175</v>
      </c>
      <c r="CE110" s="1" t="s">
        <v>166</v>
      </c>
      <c r="CF110" s="1" t="s">
        <v>166</v>
      </c>
      <c r="CG110" s="1" t="s">
        <v>166</v>
      </c>
      <c r="CH110" s="1" t="s">
        <v>166</v>
      </c>
      <c r="CI110" s="1" t="s">
        <v>166</v>
      </c>
      <c r="CJ110" s="1" t="s">
        <v>166</v>
      </c>
      <c r="CK110" s="1" t="s">
        <v>166</v>
      </c>
      <c r="CL110" s="1" t="s">
        <v>166</v>
      </c>
      <c r="CM110" s="1">
        <v>1</v>
      </c>
      <c r="CN110" s="1" t="s">
        <v>166</v>
      </c>
      <c r="CO110" s="1" t="s">
        <v>166</v>
      </c>
      <c r="CP110" s="1" t="s">
        <v>166</v>
      </c>
      <c r="CQ110" s="1" t="s">
        <v>166</v>
      </c>
      <c r="CR110" s="1" t="s">
        <v>166</v>
      </c>
      <c r="CS110" s="1" t="s">
        <v>166</v>
      </c>
      <c r="CT110" s="1" t="s">
        <v>166</v>
      </c>
      <c r="CU110" s="1">
        <v>0</v>
      </c>
      <c r="CV110" s="1" t="s">
        <v>166</v>
      </c>
      <c r="CW110" s="1" t="s">
        <v>166</v>
      </c>
      <c r="CX110" s="1" t="s">
        <v>166</v>
      </c>
      <c r="CY110" s="1" t="s">
        <v>166</v>
      </c>
      <c r="CZ110" s="1" t="s">
        <v>166</v>
      </c>
      <c r="DA110" s="1" t="s">
        <v>166</v>
      </c>
      <c r="DB110" s="1">
        <v>19200000</v>
      </c>
      <c r="DC110" s="1">
        <v>11192548</v>
      </c>
      <c r="DD110" s="1">
        <v>3435586</v>
      </c>
      <c r="DE110" s="1">
        <v>16800000</v>
      </c>
      <c r="DF110" s="1">
        <v>50628134</v>
      </c>
      <c r="DG110" s="1" t="s">
        <v>166</v>
      </c>
      <c r="DH110" s="1" t="s">
        <v>166</v>
      </c>
      <c r="DI110" s="1" t="s">
        <v>166</v>
      </c>
      <c r="DJ110" s="1" t="s">
        <v>166</v>
      </c>
      <c r="DK110" s="1">
        <v>7.31</v>
      </c>
      <c r="DL110" s="1">
        <v>44982668.600000001</v>
      </c>
      <c r="DM110" s="1">
        <v>0</v>
      </c>
      <c r="DN110" s="1">
        <v>0</v>
      </c>
      <c r="DO110" s="1">
        <v>0</v>
      </c>
      <c r="DP110" s="1" t="s">
        <v>166</v>
      </c>
      <c r="DQ110" s="4">
        <v>45233.93307175926</v>
      </c>
      <c r="DR110" s="1" t="s">
        <v>176</v>
      </c>
      <c r="DS110" s="1" t="s">
        <v>176</v>
      </c>
      <c r="DT110" s="4">
        <v>45233.93307175926</v>
      </c>
      <c r="DU110" s="1" t="s">
        <v>176</v>
      </c>
      <c r="DV110" s="1" t="s">
        <v>176</v>
      </c>
      <c r="DW110" s="1">
        <v>1</v>
      </c>
      <c r="DX110" s="1">
        <v>1</v>
      </c>
      <c r="DY110" s="1">
        <v>0</v>
      </c>
      <c r="DZ110" s="1" t="s">
        <v>166</v>
      </c>
    </row>
    <row r="111" spans="5:130" x14ac:dyDescent="0.25">
      <c r="E111" s="1" t="s">
        <v>7</v>
      </c>
      <c r="F111" s="1" t="s">
        <v>348</v>
      </c>
      <c r="G111" s="4">
        <v>45314.555990011577</v>
      </c>
      <c r="H111" s="1" t="s">
        <v>391</v>
      </c>
      <c r="I111" s="1" t="s">
        <v>392</v>
      </c>
      <c r="J111" s="1" t="s">
        <v>393</v>
      </c>
      <c r="K111" s="1" t="s">
        <v>154</v>
      </c>
      <c r="L111" s="1" t="s">
        <v>368</v>
      </c>
      <c r="M111" s="1">
        <v>2021</v>
      </c>
      <c r="N111" s="1" t="s">
        <v>156</v>
      </c>
      <c r="O111" s="1" t="s">
        <v>180</v>
      </c>
      <c r="P111" s="1" t="s">
        <v>158</v>
      </c>
      <c r="Q111" s="1" t="s">
        <v>369</v>
      </c>
      <c r="R111" s="1">
        <v>21</v>
      </c>
      <c r="S111" s="1">
        <v>29581000</v>
      </c>
      <c r="T111" s="1" t="s">
        <v>353</v>
      </c>
      <c r="U111" s="1">
        <v>1</v>
      </c>
      <c r="V111" s="1" t="s">
        <v>162</v>
      </c>
      <c r="W111" s="1" t="s">
        <v>163</v>
      </c>
      <c r="X111" s="1">
        <v>0</v>
      </c>
      <c r="Y111" s="1" t="s">
        <v>354</v>
      </c>
      <c r="Z111" s="1" t="s">
        <v>7</v>
      </c>
      <c r="AA111" s="1" t="s">
        <v>353</v>
      </c>
      <c r="AB111" s="1">
        <v>1</v>
      </c>
      <c r="AC111" s="1" t="s">
        <v>165</v>
      </c>
      <c r="AD111" s="1" t="s">
        <v>369</v>
      </c>
      <c r="AE111" s="1">
        <v>21</v>
      </c>
      <c r="AF111" s="1">
        <v>29581000</v>
      </c>
      <c r="AG111" s="1" t="s">
        <v>353</v>
      </c>
      <c r="AH111" s="1" t="s">
        <v>369</v>
      </c>
      <c r="AI111" s="1">
        <v>21</v>
      </c>
      <c r="AJ111" s="1">
        <v>29581000</v>
      </c>
      <c r="AK111" s="1" t="s">
        <v>353</v>
      </c>
      <c r="AL111" s="1">
        <v>256931818</v>
      </c>
      <c r="AM111" s="1">
        <v>0</v>
      </c>
      <c r="AN111" s="1">
        <v>0</v>
      </c>
      <c r="AO111" s="1">
        <v>0</v>
      </c>
      <c r="AP111" s="1">
        <v>256931818</v>
      </c>
      <c r="AQ111" s="1">
        <v>11.648</v>
      </c>
      <c r="AR111" s="1">
        <v>0</v>
      </c>
      <c r="AS111" s="1">
        <v>44</v>
      </c>
      <c r="AT111" s="1">
        <v>77079545.400000006</v>
      </c>
      <c r="AU111" s="1">
        <v>48</v>
      </c>
      <c r="AV111" s="1" t="s">
        <v>167</v>
      </c>
      <c r="AW111" s="1" t="s">
        <v>168</v>
      </c>
      <c r="AX111" s="1">
        <v>0</v>
      </c>
      <c r="AY111" s="1">
        <v>6500000</v>
      </c>
      <c r="AZ111" s="1" t="s">
        <v>169</v>
      </c>
      <c r="BA111" s="1">
        <v>0</v>
      </c>
      <c r="BB111" s="1">
        <v>0</v>
      </c>
      <c r="BC111" s="1">
        <v>0</v>
      </c>
      <c r="BD111" s="1">
        <v>0</v>
      </c>
      <c r="BE111" s="1">
        <v>6500000</v>
      </c>
      <c r="BF111" s="1" t="s">
        <v>163</v>
      </c>
      <c r="BG111" s="1">
        <v>100</v>
      </c>
      <c r="BH111" s="1">
        <v>6500000</v>
      </c>
      <c r="BI111" s="1">
        <v>0</v>
      </c>
      <c r="BJ111" s="1" t="s">
        <v>166</v>
      </c>
      <c r="BK111" s="4">
        <v>44533</v>
      </c>
      <c r="BL111" s="1" t="s">
        <v>170</v>
      </c>
      <c r="BM111" s="1" t="s">
        <v>166</v>
      </c>
      <c r="BN111" s="1">
        <v>4120038181</v>
      </c>
      <c r="BO111" s="1" t="s">
        <v>370</v>
      </c>
      <c r="BP111" s="1" t="s">
        <v>394</v>
      </c>
      <c r="BQ111" s="1" t="s">
        <v>395</v>
      </c>
      <c r="BR111" s="1" t="s">
        <v>396</v>
      </c>
      <c r="BS111" s="1" t="s">
        <v>166</v>
      </c>
      <c r="BT111" s="1" t="s">
        <v>166</v>
      </c>
      <c r="BU111" s="1" t="s">
        <v>166</v>
      </c>
      <c r="BV111" s="1" t="s">
        <v>166</v>
      </c>
      <c r="BW111" s="1" t="s">
        <v>166</v>
      </c>
      <c r="BX111" s="1" t="s">
        <v>166</v>
      </c>
      <c r="BY111" s="1" t="s">
        <v>166</v>
      </c>
      <c r="BZ111" s="1" t="s">
        <v>166</v>
      </c>
      <c r="CA111" s="1" t="s">
        <v>166</v>
      </c>
      <c r="CB111" s="1" t="s">
        <v>358</v>
      </c>
      <c r="CC111" s="1">
        <v>0</v>
      </c>
      <c r="CD111" s="1" t="s">
        <v>175</v>
      </c>
      <c r="CE111" s="1" t="s">
        <v>166</v>
      </c>
      <c r="CF111" s="1" t="s">
        <v>166</v>
      </c>
      <c r="CG111" s="1" t="s">
        <v>166</v>
      </c>
      <c r="CH111" s="1" t="s">
        <v>166</v>
      </c>
      <c r="CI111" s="1" t="s">
        <v>166</v>
      </c>
      <c r="CJ111" s="1" t="s">
        <v>166</v>
      </c>
      <c r="CK111" s="1" t="s">
        <v>166</v>
      </c>
      <c r="CL111" s="1" t="s">
        <v>166</v>
      </c>
      <c r="CM111" s="1">
        <v>1</v>
      </c>
      <c r="CN111" s="1" t="s">
        <v>166</v>
      </c>
      <c r="CO111" s="1" t="s">
        <v>166</v>
      </c>
      <c r="CP111" s="1" t="s">
        <v>166</v>
      </c>
      <c r="CQ111" s="1" t="s">
        <v>166</v>
      </c>
      <c r="CR111" s="1" t="s">
        <v>166</v>
      </c>
      <c r="CS111" s="1" t="s">
        <v>166</v>
      </c>
      <c r="CT111" s="1" t="s">
        <v>166</v>
      </c>
      <c r="CU111" s="1">
        <v>0</v>
      </c>
      <c r="CV111" s="1" t="s">
        <v>166</v>
      </c>
      <c r="CW111" s="1" t="s">
        <v>166</v>
      </c>
      <c r="CX111" s="1" t="s">
        <v>166</v>
      </c>
      <c r="CY111" s="1" t="s">
        <v>166</v>
      </c>
      <c r="CZ111" s="1" t="s">
        <v>166</v>
      </c>
      <c r="DA111" s="1" t="s">
        <v>166</v>
      </c>
      <c r="DB111" s="1">
        <v>28800000</v>
      </c>
      <c r="DC111" s="1">
        <v>23186717</v>
      </c>
      <c r="DD111" s="1">
        <v>8649200</v>
      </c>
      <c r="DE111" s="1">
        <v>26000000</v>
      </c>
      <c r="DF111" s="1">
        <v>86635917</v>
      </c>
      <c r="DG111" s="1" t="s">
        <v>166</v>
      </c>
      <c r="DH111" s="1" t="s">
        <v>166</v>
      </c>
      <c r="DI111" s="1" t="s">
        <v>166</v>
      </c>
      <c r="DJ111" s="1" t="s">
        <v>166</v>
      </c>
      <c r="DK111" s="1">
        <v>7</v>
      </c>
      <c r="DL111" s="1">
        <v>38390686.640000001</v>
      </c>
      <c r="DM111" s="1">
        <v>0</v>
      </c>
      <c r="DN111" s="1">
        <v>0</v>
      </c>
      <c r="DO111" s="1">
        <v>0</v>
      </c>
      <c r="DP111" s="1" t="s">
        <v>166</v>
      </c>
      <c r="DQ111" s="4">
        <v>45233.93307175926</v>
      </c>
      <c r="DR111" s="1" t="s">
        <v>176</v>
      </c>
      <c r="DS111" s="1" t="s">
        <v>176</v>
      </c>
      <c r="DT111" s="4">
        <v>45314.555990011577</v>
      </c>
      <c r="DU111" s="1" t="s">
        <v>348</v>
      </c>
      <c r="DV111" s="1" t="s">
        <v>391</v>
      </c>
      <c r="DW111" s="1">
        <v>1</v>
      </c>
      <c r="DX111" s="1">
        <v>1</v>
      </c>
      <c r="DY111" s="1">
        <v>0</v>
      </c>
      <c r="DZ111" s="1" t="s">
        <v>166</v>
      </c>
    </row>
    <row r="112" spans="5:130" x14ac:dyDescent="0.25">
      <c r="E112" s="1" t="s">
        <v>7</v>
      </c>
      <c r="F112" s="1" t="s">
        <v>176</v>
      </c>
      <c r="G112" s="4">
        <v>45233.93307175926</v>
      </c>
      <c r="H112" s="1" t="s">
        <v>176</v>
      </c>
      <c r="I112" s="1" t="s">
        <v>397</v>
      </c>
      <c r="J112" s="1" t="s">
        <v>398</v>
      </c>
      <c r="K112" s="1" t="s">
        <v>154</v>
      </c>
      <c r="L112" s="1" t="s">
        <v>386</v>
      </c>
      <c r="M112" s="1">
        <v>2021</v>
      </c>
      <c r="N112" s="1" t="s">
        <v>156</v>
      </c>
      <c r="O112" s="1" t="s">
        <v>180</v>
      </c>
      <c r="P112" s="1" t="s">
        <v>158</v>
      </c>
      <c r="Q112" s="1" t="s">
        <v>369</v>
      </c>
      <c r="R112" s="1">
        <v>62</v>
      </c>
      <c r="S112" s="1" t="s">
        <v>361</v>
      </c>
      <c r="T112" s="1" t="s">
        <v>353</v>
      </c>
      <c r="U112" s="1">
        <v>1</v>
      </c>
      <c r="V112" s="1" t="s">
        <v>162</v>
      </c>
      <c r="W112" s="1" t="s">
        <v>163</v>
      </c>
      <c r="X112" s="1">
        <v>0</v>
      </c>
      <c r="Y112" s="1" t="s">
        <v>354</v>
      </c>
      <c r="Z112" s="1" t="s">
        <v>7</v>
      </c>
      <c r="AA112" s="1" t="s">
        <v>353</v>
      </c>
      <c r="AB112" s="1">
        <v>1</v>
      </c>
      <c r="AC112" s="1" t="s">
        <v>165</v>
      </c>
      <c r="AD112" s="1" t="s">
        <v>369</v>
      </c>
      <c r="AF112" s="1" t="s">
        <v>361</v>
      </c>
      <c r="AG112" s="1" t="s">
        <v>353</v>
      </c>
      <c r="AH112" s="1" t="s">
        <v>166</v>
      </c>
      <c r="AI112" s="1" t="s">
        <v>166</v>
      </c>
      <c r="AJ112" s="1" t="s">
        <v>166</v>
      </c>
      <c r="AK112" s="1" t="s">
        <v>353</v>
      </c>
      <c r="AL112" s="1">
        <v>290912546</v>
      </c>
      <c r="AM112" s="1">
        <v>0</v>
      </c>
      <c r="AN112" s="1">
        <v>0</v>
      </c>
      <c r="AO112" s="1">
        <v>0</v>
      </c>
      <c r="AP112" s="1">
        <v>290912546</v>
      </c>
      <c r="AQ112" s="1">
        <v>11.394</v>
      </c>
      <c r="AR112" s="1">
        <v>0</v>
      </c>
      <c r="AS112" s="1">
        <v>44</v>
      </c>
      <c r="AT112" s="1">
        <v>87273763.799999997</v>
      </c>
      <c r="AU112" s="1">
        <v>48</v>
      </c>
      <c r="AV112" s="1" t="s">
        <v>167</v>
      </c>
      <c r="AW112" s="1" t="s">
        <v>168</v>
      </c>
      <c r="AX112" s="1">
        <v>0</v>
      </c>
      <c r="AY112" s="1">
        <v>6900000</v>
      </c>
      <c r="AZ112" s="1" t="s">
        <v>169</v>
      </c>
      <c r="BA112" s="1">
        <v>0</v>
      </c>
      <c r="BB112" s="1">
        <v>0</v>
      </c>
      <c r="BC112" s="1">
        <v>0</v>
      </c>
      <c r="BD112" s="1">
        <v>0</v>
      </c>
      <c r="BE112" s="1">
        <v>6900000</v>
      </c>
      <c r="BF112" s="1" t="s">
        <v>163</v>
      </c>
      <c r="BG112" s="1">
        <v>100</v>
      </c>
      <c r="BH112" s="1">
        <v>6900000</v>
      </c>
      <c r="BI112" s="1">
        <v>0</v>
      </c>
      <c r="BJ112" s="1" t="s">
        <v>166</v>
      </c>
      <c r="BK112" s="4">
        <v>44590</v>
      </c>
      <c r="BL112" s="1" t="s">
        <v>170</v>
      </c>
      <c r="BM112" s="1" t="s">
        <v>166</v>
      </c>
      <c r="BN112" s="1">
        <v>4120038588</v>
      </c>
      <c r="BO112" s="1" t="s">
        <v>387</v>
      </c>
      <c r="BP112" s="1" t="s">
        <v>399</v>
      </c>
      <c r="BQ112" s="1" t="s">
        <v>400</v>
      </c>
      <c r="BR112" s="1" t="s">
        <v>401</v>
      </c>
      <c r="BS112" s="1" t="s">
        <v>166</v>
      </c>
      <c r="BT112" s="1" t="s">
        <v>166</v>
      </c>
      <c r="BU112" s="1" t="s">
        <v>166</v>
      </c>
      <c r="BV112" s="1" t="s">
        <v>166</v>
      </c>
      <c r="BW112" s="1" t="s">
        <v>166</v>
      </c>
      <c r="BX112" s="1" t="s">
        <v>166</v>
      </c>
      <c r="BY112" s="1" t="s">
        <v>166</v>
      </c>
      <c r="BZ112" s="1" t="s">
        <v>166</v>
      </c>
      <c r="CA112" s="1" t="s">
        <v>166</v>
      </c>
      <c r="CB112" s="1" t="s">
        <v>166</v>
      </c>
      <c r="CC112" s="1">
        <v>0</v>
      </c>
      <c r="CD112" s="1" t="s">
        <v>175</v>
      </c>
      <c r="CE112" s="1" t="s">
        <v>166</v>
      </c>
      <c r="CF112" s="1" t="s">
        <v>166</v>
      </c>
      <c r="CG112" s="1" t="s">
        <v>166</v>
      </c>
      <c r="CH112" s="1" t="s">
        <v>166</v>
      </c>
      <c r="CI112" s="1" t="s">
        <v>166</v>
      </c>
      <c r="CJ112" s="1" t="s">
        <v>166</v>
      </c>
      <c r="CK112" s="1" t="s">
        <v>166</v>
      </c>
      <c r="CL112" s="1" t="s">
        <v>166</v>
      </c>
      <c r="CM112" s="1">
        <v>1</v>
      </c>
      <c r="CN112" s="1" t="s">
        <v>166</v>
      </c>
      <c r="CO112" s="1" t="s">
        <v>166</v>
      </c>
      <c r="CP112" s="1" t="s">
        <v>166</v>
      </c>
      <c r="CQ112" s="1" t="s">
        <v>166</v>
      </c>
      <c r="CR112" s="1" t="s">
        <v>166</v>
      </c>
      <c r="CS112" s="1" t="s">
        <v>166</v>
      </c>
      <c r="CT112" s="1" t="s">
        <v>166</v>
      </c>
      <c r="CU112" s="1">
        <v>0</v>
      </c>
      <c r="CV112" s="1" t="s">
        <v>166</v>
      </c>
      <c r="CW112" s="1" t="s">
        <v>166</v>
      </c>
      <c r="CX112" s="1" t="s">
        <v>166</v>
      </c>
      <c r="CY112" s="1" t="s">
        <v>166</v>
      </c>
      <c r="CZ112" s="1" t="s">
        <v>166</v>
      </c>
      <c r="DA112" s="1" t="s">
        <v>166</v>
      </c>
      <c r="DB112" s="1">
        <v>19200000</v>
      </c>
      <c r="DC112" s="1">
        <v>11809168</v>
      </c>
      <c r="DD112" s="1">
        <v>3967200</v>
      </c>
      <c r="DE112" s="1">
        <v>21928000</v>
      </c>
      <c r="DF112" s="1">
        <v>56904368</v>
      </c>
      <c r="DG112" s="1" t="s">
        <v>166</v>
      </c>
      <c r="DH112" s="1" t="s">
        <v>166</v>
      </c>
      <c r="DI112" s="1" t="s">
        <v>166</v>
      </c>
      <c r="DJ112" s="1" t="s">
        <v>166</v>
      </c>
      <c r="DK112" s="1">
        <v>7.04</v>
      </c>
      <c r="DL112" s="1">
        <v>43727279.439999998</v>
      </c>
      <c r="DM112" s="1">
        <v>0</v>
      </c>
      <c r="DN112" s="1">
        <v>0</v>
      </c>
      <c r="DO112" s="1">
        <v>0</v>
      </c>
      <c r="DP112" s="1" t="s">
        <v>166</v>
      </c>
      <c r="DQ112" s="4">
        <v>45233.93307175926</v>
      </c>
      <c r="DR112" s="1" t="s">
        <v>176</v>
      </c>
      <c r="DS112" s="1" t="s">
        <v>176</v>
      </c>
      <c r="DT112" s="4">
        <v>45233.93307175926</v>
      </c>
      <c r="DU112" s="1" t="s">
        <v>176</v>
      </c>
      <c r="DV112" s="1" t="s">
        <v>176</v>
      </c>
      <c r="DW112" s="1">
        <v>1</v>
      </c>
      <c r="DX112" s="1">
        <v>1</v>
      </c>
      <c r="DY112" s="1">
        <v>0</v>
      </c>
      <c r="DZ112" s="1" t="s">
        <v>166</v>
      </c>
    </row>
    <row r="113" spans="5:130" x14ac:dyDescent="0.25">
      <c r="E113" s="1" t="s">
        <v>7</v>
      </c>
      <c r="F113" s="1" t="s">
        <v>348</v>
      </c>
      <c r="G113" s="4">
        <v>45314.554953125</v>
      </c>
      <c r="H113" s="1" t="s">
        <v>374</v>
      </c>
      <c r="I113" s="1" t="s">
        <v>402</v>
      </c>
      <c r="J113" s="1" t="s">
        <v>403</v>
      </c>
      <c r="K113" s="1" t="s">
        <v>154</v>
      </c>
      <c r="L113" s="1" t="s">
        <v>404</v>
      </c>
      <c r="M113" s="1">
        <v>2022</v>
      </c>
      <c r="N113" s="1" t="s">
        <v>156</v>
      </c>
      <c r="O113" s="1" t="s">
        <v>180</v>
      </c>
      <c r="P113" s="1" t="s">
        <v>158</v>
      </c>
      <c r="Q113" s="1" t="s">
        <v>369</v>
      </c>
      <c r="R113" s="1">
        <v>21</v>
      </c>
      <c r="S113" s="1">
        <v>29581000</v>
      </c>
      <c r="T113" s="1" t="s">
        <v>353</v>
      </c>
      <c r="U113" s="1">
        <v>1</v>
      </c>
      <c r="V113" s="1" t="s">
        <v>162</v>
      </c>
      <c r="W113" s="1" t="s">
        <v>163</v>
      </c>
      <c r="X113" s="1">
        <v>0</v>
      </c>
      <c r="Y113" s="1" t="s">
        <v>354</v>
      </c>
      <c r="Z113" s="1" t="s">
        <v>7</v>
      </c>
      <c r="AA113" s="1" t="s">
        <v>353</v>
      </c>
      <c r="AB113" s="1">
        <v>1</v>
      </c>
      <c r="AC113" s="1" t="s">
        <v>165</v>
      </c>
      <c r="AD113" s="1" t="s">
        <v>369</v>
      </c>
      <c r="AE113" s="1">
        <v>21</v>
      </c>
      <c r="AF113" s="1">
        <v>29581000</v>
      </c>
      <c r="AG113" s="1" t="s">
        <v>353</v>
      </c>
      <c r="AH113" s="1" t="s">
        <v>369</v>
      </c>
      <c r="AI113" s="1">
        <v>21</v>
      </c>
      <c r="AJ113" s="1">
        <v>29581000</v>
      </c>
      <c r="AK113" s="1" t="s">
        <v>353</v>
      </c>
      <c r="AL113" s="1">
        <v>339168182</v>
      </c>
      <c r="AM113" s="1">
        <v>0</v>
      </c>
      <c r="AN113" s="1">
        <v>0</v>
      </c>
      <c r="AO113" s="1">
        <v>0</v>
      </c>
      <c r="AP113" s="1">
        <v>339168182</v>
      </c>
      <c r="AQ113" s="1">
        <v>11.27</v>
      </c>
      <c r="AR113" s="1">
        <v>0</v>
      </c>
      <c r="AS113" s="1">
        <v>44</v>
      </c>
      <c r="AT113" s="1">
        <v>149234000.08000001</v>
      </c>
      <c r="AU113" s="1">
        <v>48</v>
      </c>
      <c r="AV113" s="1" t="s">
        <v>167</v>
      </c>
      <c r="AW113" s="1" t="s">
        <v>168</v>
      </c>
      <c r="AX113" s="1">
        <v>0</v>
      </c>
      <c r="AY113" s="1">
        <v>8050000</v>
      </c>
      <c r="AZ113" s="1" t="s">
        <v>169</v>
      </c>
      <c r="BA113" s="1">
        <v>0</v>
      </c>
      <c r="BB113" s="1">
        <v>0</v>
      </c>
      <c r="BC113" s="1">
        <v>0</v>
      </c>
      <c r="BD113" s="1">
        <v>0</v>
      </c>
      <c r="BE113" s="1">
        <v>8050000</v>
      </c>
      <c r="BF113" s="1" t="s">
        <v>163</v>
      </c>
      <c r="BG113" s="1">
        <v>100</v>
      </c>
      <c r="BH113" s="1">
        <v>8050000</v>
      </c>
      <c r="BI113" s="1">
        <v>0</v>
      </c>
      <c r="BJ113" s="1" t="s">
        <v>166</v>
      </c>
      <c r="BK113" s="4">
        <v>44718</v>
      </c>
      <c r="BL113" s="1" t="s">
        <v>170</v>
      </c>
      <c r="BM113" s="1" t="s">
        <v>166</v>
      </c>
      <c r="BN113" s="1">
        <v>4120039067</v>
      </c>
      <c r="BO113" s="1" t="s">
        <v>405</v>
      </c>
      <c r="BP113" s="1" t="s">
        <v>406</v>
      </c>
      <c r="BQ113" s="1" t="s">
        <v>407</v>
      </c>
      <c r="BR113" s="1" t="s">
        <v>408</v>
      </c>
      <c r="BS113" s="1" t="s">
        <v>166</v>
      </c>
      <c r="BT113" s="1" t="s">
        <v>166</v>
      </c>
      <c r="BU113" s="1" t="s">
        <v>166</v>
      </c>
      <c r="BV113" s="1" t="s">
        <v>166</v>
      </c>
      <c r="BW113" s="1" t="s">
        <v>166</v>
      </c>
      <c r="BX113" s="1" t="s">
        <v>166</v>
      </c>
      <c r="BY113" s="1" t="s">
        <v>166</v>
      </c>
      <c r="BZ113" s="1" t="s">
        <v>166</v>
      </c>
      <c r="CA113" s="1" t="s">
        <v>166</v>
      </c>
      <c r="CB113" s="1" t="s">
        <v>358</v>
      </c>
      <c r="CC113" s="1">
        <v>0</v>
      </c>
      <c r="CD113" s="1" t="s">
        <v>175</v>
      </c>
      <c r="CE113" s="1" t="s">
        <v>166</v>
      </c>
      <c r="CF113" s="1" t="s">
        <v>166</v>
      </c>
      <c r="CG113" s="1" t="s">
        <v>166</v>
      </c>
      <c r="CH113" s="1" t="s">
        <v>166</v>
      </c>
      <c r="CI113" s="1" t="s">
        <v>166</v>
      </c>
      <c r="CJ113" s="1" t="s">
        <v>166</v>
      </c>
      <c r="CK113" s="1" t="s">
        <v>166</v>
      </c>
      <c r="CL113" s="1" t="s">
        <v>166</v>
      </c>
      <c r="CM113" s="1">
        <v>1</v>
      </c>
      <c r="CN113" s="1" t="s">
        <v>166</v>
      </c>
      <c r="CO113" s="1" t="s">
        <v>166</v>
      </c>
      <c r="CP113" s="1" t="s">
        <v>166</v>
      </c>
      <c r="CQ113" s="1" t="s">
        <v>166</v>
      </c>
      <c r="CR113" s="1" t="s">
        <v>166</v>
      </c>
      <c r="CS113" s="1" t="s">
        <v>166</v>
      </c>
      <c r="CT113" s="1" t="s">
        <v>166</v>
      </c>
      <c r="CU113" s="1">
        <v>0</v>
      </c>
      <c r="CV113" s="1" t="s">
        <v>166</v>
      </c>
      <c r="CW113" s="1" t="s">
        <v>166</v>
      </c>
      <c r="CX113" s="1" t="s">
        <v>166</v>
      </c>
      <c r="CY113" s="1" t="s">
        <v>166</v>
      </c>
      <c r="CZ113" s="1" t="s">
        <v>166</v>
      </c>
      <c r="DA113" s="1" t="s">
        <v>166</v>
      </c>
      <c r="DB113" s="1">
        <v>33600000</v>
      </c>
      <c r="DC113" s="1">
        <v>7591141</v>
      </c>
      <c r="DD113" s="1">
        <v>2934246</v>
      </c>
      <c r="DE113" s="1">
        <v>23200000</v>
      </c>
      <c r="DF113" s="1">
        <v>67325387</v>
      </c>
      <c r="DG113" s="1" t="s">
        <v>166</v>
      </c>
      <c r="DH113" s="1" t="s">
        <v>166</v>
      </c>
      <c r="DI113" s="1" t="s">
        <v>166</v>
      </c>
      <c r="DJ113" s="1" t="s">
        <v>166</v>
      </c>
      <c r="DK113" s="1">
        <v>7.26</v>
      </c>
      <c r="DL113" s="1">
        <v>52645243.119999997</v>
      </c>
      <c r="DM113" s="1">
        <v>0</v>
      </c>
      <c r="DN113" s="1">
        <v>0</v>
      </c>
      <c r="DO113" s="1">
        <v>0</v>
      </c>
      <c r="DP113" s="1" t="s">
        <v>166</v>
      </c>
      <c r="DQ113" s="4">
        <v>45233.93307175926</v>
      </c>
      <c r="DR113" s="1" t="s">
        <v>176</v>
      </c>
      <c r="DS113" s="1" t="s">
        <v>176</v>
      </c>
      <c r="DT113" s="4">
        <v>45314.554953125</v>
      </c>
      <c r="DU113" s="1" t="s">
        <v>348</v>
      </c>
      <c r="DV113" s="1" t="s">
        <v>374</v>
      </c>
      <c r="DW113" s="1">
        <v>0</v>
      </c>
      <c r="DX113" s="1">
        <v>0</v>
      </c>
      <c r="DY113" s="1">
        <v>0</v>
      </c>
      <c r="DZ113" s="1" t="s">
        <v>166</v>
      </c>
    </row>
    <row r="114" spans="5:130" x14ac:dyDescent="0.25">
      <c r="E114" s="1" t="s">
        <v>7</v>
      </c>
      <c r="F114" s="1" t="s">
        <v>176</v>
      </c>
      <c r="G114" s="4">
        <v>45233.93307175926</v>
      </c>
      <c r="H114" s="1" t="s">
        <v>176</v>
      </c>
      <c r="I114" s="1" t="s">
        <v>409</v>
      </c>
      <c r="J114" s="1" t="s">
        <v>410</v>
      </c>
      <c r="K114" s="1" t="s">
        <v>154</v>
      </c>
      <c r="L114" s="1" t="s">
        <v>411</v>
      </c>
      <c r="M114" s="1">
        <v>2022</v>
      </c>
      <c r="N114" s="1" t="s">
        <v>156</v>
      </c>
      <c r="O114" s="1" t="s">
        <v>180</v>
      </c>
      <c r="P114" s="1" t="s">
        <v>158</v>
      </c>
      <c r="Q114" s="1" t="s">
        <v>369</v>
      </c>
      <c r="R114" s="1">
        <v>62</v>
      </c>
      <c r="S114" s="1" t="s">
        <v>361</v>
      </c>
      <c r="T114" s="1" t="s">
        <v>353</v>
      </c>
      <c r="U114" s="1">
        <v>1</v>
      </c>
      <c r="V114" s="1" t="s">
        <v>162</v>
      </c>
      <c r="W114" s="1" t="s">
        <v>163</v>
      </c>
      <c r="X114" s="1">
        <v>0</v>
      </c>
      <c r="Y114" s="1" t="s">
        <v>354</v>
      </c>
      <c r="Z114" s="1" t="s">
        <v>7</v>
      </c>
      <c r="AA114" s="1" t="s">
        <v>353</v>
      </c>
      <c r="AB114" s="1">
        <v>1</v>
      </c>
      <c r="AC114" s="1" t="s">
        <v>165</v>
      </c>
      <c r="AD114" s="1" t="s">
        <v>369</v>
      </c>
      <c r="AF114" s="1" t="s">
        <v>361</v>
      </c>
      <c r="AG114" s="1" t="s">
        <v>353</v>
      </c>
      <c r="AH114" s="1" t="s">
        <v>166</v>
      </c>
      <c r="AI114" s="1" t="s">
        <v>166</v>
      </c>
      <c r="AJ114" s="1" t="s">
        <v>166</v>
      </c>
      <c r="AK114" s="1" t="s">
        <v>353</v>
      </c>
      <c r="AL114" s="1">
        <v>301614000</v>
      </c>
      <c r="AM114" s="1">
        <v>0</v>
      </c>
      <c r="AN114" s="1">
        <v>0</v>
      </c>
      <c r="AO114" s="1">
        <v>0</v>
      </c>
      <c r="AP114" s="1">
        <v>301614000</v>
      </c>
      <c r="AQ114" s="1">
        <v>11.06</v>
      </c>
      <c r="AR114" s="1">
        <v>0</v>
      </c>
      <c r="AS114" s="1">
        <v>44</v>
      </c>
      <c r="AT114" s="1">
        <v>129879618</v>
      </c>
      <c r="AU114" s="1">
        <v>48</v>
      </c>
      <c r="AV114" s="1" t="s">
        <v>167</v>
      </c>
      <c r="AW114" s="1" t="s">
        <v>168</v>
      </c>
      <c r="AX114" s="1">
        <v>0</v>
      </c>
      <c r="AY114" s="1">
        <v>6750000</v>
      </c>
      <c r="AZ114" s="1" t="s">
        <v>169</v>
      </c>
      <c r="BA114" s="1">
        <v>0</v>
      </c>
      <c r="BB114" s="1">
        <v>0</v>
      </c>
      <c r="BC114" s="1">
        <v>0</v>
      </c>
      <c r="BD114" s="1">
        <v>0</v>
      </c>
      <c r="BE114" s="1">
        <v>6750000</v>
      </c>
      <c r="BF114" s="1" t="s">
        <v>163</v>
      </c>
      <c r="BG114" s="1">
        <v>100</v>
      </c>
      <c r="BH114" s="1">
        <v>6750000</v>
      </c>
      <c r="BI114" s="1">
        <v>0</v>
      </c>
      <c r="BJ114" s="1" t="s">
        <v>166</v>
      </c>
      <c r="BK114" s="4">
        <v>44677</v>
      </c>
      <c r="BL114" s="1" t="s">
        <v>170</v>
      </c>
      <c r="BM114" s="1" t="s">
        <v>166</v>
      </c>
      <c r="BN114" s="1">
        <v>4120038953</v>
      </c>
      <c r="BO114" s="1" t="s">
        <v>412</v>
      </c>
      <c r="BP114" s="1" t="s">
        <v>413</v>
      </c>
      <c r="BQ114" s="1" t="s">
        <v>414</v>
      </c>
      <c r="BR114" s="1" t="s">
        <v>415</v>
      </c>
      <c r="BS114" s="1" t="s">
        <v>166</v>
      </c>
      <c r="BT114" s="1" t="s">
        <v>166</v>
      </c>
      <c r="BU114" s="1" t="s">
        <v>166</v>
      </c>
      <c r="BV114" s="1" t="s">
        <v>166</v>
      </c>
      <c r="BW114" s="1" t="s">
        <v>166</v>
      </c>
      <c r="BX114" s="1" t="s">
        <v>166</v>
      </c>
      <c r="BY114" s="1" t="s">
        <v>166</v>
      </c>
      <c r="BZ114" s="1" t="s">
        <v>166</v>
      </c>
      <c r="CA114" s="1" t="s">
        <v>166</v>
      </c>
      <c r="CB114" s="1" t="s">
        <v>166</v>
      </c>
      <c r="CC114" s="1">
        <v>0</v>
      </c>
      <c r="CD114" s="1" t="s">
        <v>175</v>
      </c>
      <c r="CE114" s="1" t="s">
        <v>166</v>
      </c>
      <c r="CF114" s="1" t="s">
        <v>166</v>
      </c>
      <c r="CG114" s="1" t="s">
        <v>166</v>
      </c>
      <c r="CH114" s="1" t="s">
        <v>166</v>
      </c>
      <c r="CI114" s="1" t="s">
        <v>166</v>
      </c>
      <c r="CJ114" s="1" t="s">
        <v>166</v>
      </c>
      <c r="CK114" s="1" t="s">
        <v>166</v>
      </c>
      <c r="CL114" s="1" t="s">
        <v>166</v>
      </c>
      <c r="CM114" s="1">
        <v>1</v>
      </c>
      <c r="CN114" s="1" t="s">
        <v>166</v>
      </c>
      <c r="CO114" s="1" t="s">
        <v>166</v>
      </c>
      <c r="CP114" s="1" t="s">
        <v>166</v>
      </c>
      <c r="CQ114" s="1" t="s">
        <v>166</v>
      </c>
      <c r="CR114" s="1" t="s">
        <v>166</v>
      </c>
      <c r="CS114" s="1" t="s">
        <v>166</v>
      </c>
      <c r="CT114" s="1" t="s">
        <v>166</v>
      </c>
      <c r="CU114" s="1">
        <v>0</v>
      </c>
      <c r="CV114" s="1" t="s">
        <v>166</v>
      </c>
      <c r="CW114" s="1" t="s">
        <v>166</v>
      </c>
      <c r="CX114" s="1" t="s">
        <v>166</v>
      </c>
      <c r="CY114" s="1" t="s">
        <v>166</v>
      </c>
      <c r="CZ114" s="1" t="s">
        <v>166</v>
      </c>
      <c r="DA114" s="1" t="s">
        <v>166</v>
      </c>
      <c r="DB114" s="1">
        <v>26400000</v>
      </c>
      <c r="DC114" s="1">
        <v>8790433</v>
      </c>
      <c r="DD114" s="1">
        <v>3054400</v>
      </c>
      <c r="DE114" s="1">
        <v>19600000</v>
      </c>
      <c r="DF114" s="1">
        <v>57844833</v>
      </c>
      <c r="DG114" s="1" t="s">
        <v>166</v>
      </c>
      <c r="DH114" s="1" t="s">
        <v>166</v>
      </c>
      <c r="DI114" s="1" t="s">
        <v>166</v>
      </c>
      <c r="DJ114" s="1" t="s">
        <v>166</v>
      </c>
      <c r="DK114" s="1">
        <v>7.04</v>
      </c>
      <c r="DL114" s="1">
        <v>45335822.880000003</v>
      </c>
      <c r="DM114" s="1">
        <v>0</v>
      </c>
      <c r="DN114" s="1">
        <v>0</v>
      </c>
      <c r="DO114" s="1">
        <v>0</v>
      </c>
      <c r="DP114" s="1" t="s">
        <v>166</v>
      </c>
      <c r="DQ114" s="4">
        <v>45233.93307175926</v>
      </c>
      <c r="DR114" s="1" t="s">
        <v>176</v>
      </c>
      <c r="DS114" s="1" t="s">
        <v>176</v>
      </c>
      <c r="DT114" s="4">
        <v>45233.93307175926</v>
      </c>
      <c r="DU114" s="1" t="s">
        <v>176</v>
      </c>
      <c r="DV114" s="1" t="s">
        <v>176</v>
      </c>
      <c r="DW114" s="1">
        <v>1</v>
      </c>
      <c r="DX114" s="1">
        <v>1</v>
      </c>
      <c r="DY114" s="1">
        <v>0</v>
      </c>
      <c r="DZ114" s="1" t="s">
        <v>166</v>
      </c>
    </row>
    <row r="115" spans="5:130" x14ac:dyDescent="0.25">
      <c r="E115" s="1" t="s">
        <v>7</v>
      </c>
      <c r="F115" s="1" t="s">
        <v>176</v>
      </c>
      <c r="G115" s="4">
        <v>45233.93307175926</v>
      </c>
      <c r="H115" s="1" t="s">
        <v>176</v>
      </c>
      <c r="I115" s="1" t="s">
        <v>416</v>
      </c>
      <c r="J115" s="1" t="s">
        <v>417</v>
      </c>
      <c r="K115" s="1" t="s">
        <v>154</v>
      </c>
      <c r="L115" s="1" t="s">
        <v>195</v>
      </c>
      <c r="M115" s="1">
        <v>2022</v>
      </c>
      <c r="N115" s="1" t="s">
        <v>156</v>
      </c>
      <c r="O115" s="1" t="s">
        <v>180</v>
      </c>
      <c r="P115" s="1" t="s">
        <v>158</v>
      </c>
      <c r="Q115" s="1" t="s">
        <v>369</v>
      </c>
      <c r="R115" s="1">
        <v>62</v>
      </c>
      <c r="S115" s="1" t="s">
        <v>361</v>
      </c>
      <c r="T115" s="1" t="s">
        <v>353</v>
      </c>
      <c r="U115" s="1">
        <v>1</v>
      </c>
      <c r="V115" s="1" t="s">
        <v>162</v>
      </c>
      <c r="W115" s="1" t="s">
        <v>163</v>
      </c>
      <c r="X115" s="1">
        <v>0</v>
      </c>
      <c r="Y115" s="1" t="s">
        <v>354</v>
      </c>
      <c r="Z115" s="1" t="s">
        <v>7</v>
      </c>
      <c r="AA115" s="1" t="s">
        <v>353</v>
      </c>
      <c r="AB115" s="1">
        <v>1</v>
      </c>
      <c r="AC115" s="1" t="s">
        <v>165</v>
      </c>
      <c r="AD115" s="1" t="s">
        <v>369</v>
      </c>
      <c r="AF115" s="1" t="s">
        <v>361</v>
      </c>
      <c r="AG115" s="1" t="s">
        <v>353</v>
      </c>
      <c r="AH115" s="1" t="s">
        <v>166</v>
      </c>
      <c r="AI115" s="1" t="s">
        <v>166</v>
      </c>
      <c r="AJ115" s="1" t="s">
        <v>166</v>
      </c>
      <c r="AK115" s="1" t="s">
        <v>353</v>
      </c>
      <c r="AL115" s="1">
        <v>282754546</v>
      </c>
      <c r="AM115" s="1">
        <v>0</v>
      </c>
      <c r="AN115" s="1">
        <v>0</v>
      </c>
      <c r="AO115" s="1">
        <v>0</v>
      </c>
      <c r="AP115" s="1">
        <v>282754546</v>
      </c>
      <c r="AQ115" s="1">
        <v>11.27</v>
      </c>
      <c r="AR115" s="1">
        <v>0</v>
      </c>
      <c r="AS115" s="1">
        <v>44</v>
      </c>
      <c r="AT115" s="1">
        <v>124412000.23999999</v>
      </c>
      <c r="AU115" s="1">
        <v>48</v>
      </c>
      <c r="AV115" s="1" t="s">
        <v>167</v>
      </c>
      <c r="AW115" s="1" t="s">
        <v>168</v>
      </c>
      <c r="AX115" s="1">
        <v>0</v>
      </c>
      <c r="AY115" s="1">
        <v>6650000</v>
      </c>
      <c r="AZ115" s="1" t="s">
        <v>169</v>
      </c>
      <c r="BA115" s="1">
        <v>0</v>
      </c>
      <c r="BB115" s="1">
        <v>0</v>
      </c>
      <c r="BC115" s="1">
        <v>0</v>
      </c>
      <c r="BD115" s="1">
        <v>0</v>
      </c>
      <c r="BE115" s="1">
        <v>6650000</v>
      </c>
      <c r="BF115" s="1" t="s">
        <v>163</v>
      </c>
      <c r="BG115" s="1">
        <v>100</v>
      </c>
      <c r="BH115" s="1">
        <v>6650000</v>
      </c>
      <c r="BI115" s="1">
        <v>0</v>
      </c>
      <c r="BJ115" s="1" t="s">
        <v>166</v>
      </c>
      <c r="BK115" s="4">
        <v>44676</v>
      </c>
      <c r="BL115" s="1" t="s">
        <v>170</v>
      </c>
      <c r="BM115" s="1" t="s">
        <v>166</v>
      </c>
      <c r="BN115" s="1">
        <v>4120038850</v>
      </c>
      <c r="BO115" s="1" t="s">
        <v>196</v>
      </c>
      <c r="BP115" s="1" t="s">
        <v>418</v>
      </c>
      <c r="BQ115" s="1" t="s">
        <v>419</v>
      </c>
      <c r="BR115" s="1" t="s">
        <v>420</v>
      </c>
      <c r="BS115" s="1" t="s">
        <v>166</v>
      </c>
      <c r="BT115" s="1" t="s">
        <v>166</v>
      </c>
      <c r="BU115" s="1" t="s">
        <v>166</v>
      </c>
      <c r="BV115" s="1" t="s">
        <v>166</v>
      </c>
      <c r="BW115" s="1" t="s">
        <v>166</v>
      </c>
      <c r="BX115" s="1" t="s">
        <v>166</v>
      </c>
      <c r="BY115" s="1" t="s">
        <v>166</v>
      </c>
      <c r="BZ115" s="1" t="s">
        <v>166</v>
      </c>
      <c r="CA115" s="1" t="s">
        <v>166</v>
      </c>
      <c r="CB115" s="1" t="s">
        <v>166</v>
      </c>
      <c r="CC115" s="1">
        <v>0</v>
      </c>
      <c r="CD115" s="1" t="s">
        <v>175</v>
      </c>
      <c r="CE115" s="1" t="s">
        <v>166</v>
      </c>
      <c r="CF115" s="1" t="s">
        <v>166</v>
      </c>
      <c r="CG115" s="1" t="s">
        <v>166</v>
      </c>
      <c r="CH115" s="1" t="s">
        <v>166</v>
      </c>
      <c r="CI115" s="1" t="s">
        <v>166</v>
      </c>
      <c r="CJ115" s="1" t="s">
        <v>166</v>
      </c>
      <c r="CK115" s="1" t="s">
        <v>166</v>
      </c>
      <c r="CL115" s="1" t="s">
        <v>166</v>
      </c>
      <c r="CM115" s="1">
        <v>1</v>
      </c>
      <c r="CN115" s="1" t="s">
        <v>166</v>
      </c>
      <c r="CO115" s="1" t="s">
        <v>166</v>
      </c>
      <c r="CP115" s="1" t="s">
        <v>166</v>
      </c>
      <c r="CQ115" s="1" t="s">
        <v>166</v>
      </c>
      <c r="CR115" s="1" t="s">
        <v>166</v>
      </c>
      <c r="CS115" s="1" t="s">
        <v>166</v>
      </c>
      <c r="CT115" s="1" t="s">
        <v>166</v>
      </c>
      <c r="CU115" s="1">
        <v>0</v>
      </c>
      <c r="CV115" s="1" t="s">
        <v>166</v>
      </c>
      <c r="CW115" s="1" t="s">
        <v>166</v>
      </c>
      <c r="CX115" s="1" t="s">
        <v>166</v>
      </c>
      <c r="CY115" s="1" t="s">
        <v>166</v>
      </c>
      <c r="CZ115" s="1" t="s">
        <v>166</v>
      </c>
      <c r="DA115" s="1" t="s">
        <v>166</v>
      </c>
      <c r="DB115" s="1">
        <v>28800000</v>
      </c>
      <c r="DC115" s="1">
        <v>12039741</v>
      </c>
      <c r="DD115" s="1">
        <v>8732640</v>
      </c>
      <c r="DE115" s="1">
        <v>20400000</v>
      </c>
      <c r="DF115" s="1">
        <v>69972381</v>
      </c>
      <c r="DG115" s="1" t="s">
        <v>166</v>
      </c>
      <c r="DH115" s="1" t="s">
        <v>166</v>
      </c>
      <c r="DI115" s="1" t="s">
        <v>166</v>
      </c>
      <c r="DJ115" s="1" t="s">
        <v>166</v>
      </c>
      <c r="DK115" s="1">
        <v>7.04</v>
      </c>
      <c r="DL115" s="1">
        <v>42501044.240000002</v>
      </c>
      <c r="DM115" s="1">
        <v>0</v>
      </c>
      <c r="DN115" s="1">
        <v>0</v>
      </c>
      <c r="DO115" s="1">
        <v>0</v>
      </c>
      <c r="DP115" s="1" t="s">
        <v>166</v>
      </c>
      <c r="DQ115" s="4">
        <v>45233.93307175926</v>
      </c>
      <c r="DR115" s="1" t="s">
        <v>176</v>
      </c>
      <c r="DS115" s="1" t="s">
        <v>176</v>
      </c>
      <c r="DT115" s="4">
        <v>45233.93307175926</v>
      </c>
      <c r="DU115" s="1" t="s">
        <v>176</v>
      </c>
      <c r="DV115" s="1" t="s">
        <v>176</v>
      </c>
      <c r="DW115" s="1">
        <v>1</v>
      </c>
      <c r="DX115" s="1">
        <v>1</v>
      </c>
      <c r="DY115" s="1">
        <v>0</v>
      </c>
      <c r="DZ115" s="1" t="s">
        <v>166</v>
      </c>
    </row>
    <row r="116" spans="5:130" x14ac:dyDescent="0.25">
      <c r="E116" s="1" t="s">
        <v>7</v>
      </c>
      <c r="F116" s="1" t="s">
        <v>421</v>
      </c>
      <c r="G116" s="4">
        <v>45313.409484872682</v>
      </c>
      <c r="H116" s="1" t="s">
        <v>422</v>
      </c>
      <c r="I116" s="1" t="s">
        <v>423</v>
      </c>
      <c r="J116" s="1" t="s">
        <v>424</v>
      </c>
      <c r="K116" s="1" t="s">
        <v>154</v>
      </c>
      <c r="L116" s="1" t="s">
        <v>425</v>
      </c>
      <c r="M116" s="1">
        <v>2022</v>
      </c>
      <c r="N116" s="1" t="s">
        <v>156</v>
      </c>
      <c r="O116" s="1" t="s">
        <v>180</v>
      </c>
      <c r="P116" s="1" t="s">
        <v>158</v>
      </c>
      <c r="Q116" s="1" t="s">
        <v>369</v>
      </c>
      <c r="R116" s="1">
        <v>21</v>
      </c>
      <c r="S116" s="1">
        <v>29581000</v>
      </c>
      <c r="T116" s="1" t="s">
        <v>353</v>
      </c>
      <c r="U116" s="1">
        <v>1</v>
      </c>
      <c r="V116" s="1" t="s">
        <v>162</v>
      </c>
      <c r="W116" s="1" t="s">
        <v>163</v>
      </c>
      <c r="X116" s="1">
        <v>0</v>
      </c>
      <c r="Y116" s="1" t="s">
        <v>354</v>
      </c>
      <c r="Z116" s="1" t="s">
        <v>7</v>
      </c>
      <c r="AA116" s="1" t="s">
        <v>353</v>
      </c>
      <c r="AB116" s="1">
        <v>1</v>
      </c>
      <c r="AC116" s="1" t="s">
        <v>165</v>
      </c>
      <c r="AD116" s="1" t="s">
        <v>369</v>
      </c>
      <c r="AE116" s="1">
        <v>21</v>
      </c>
      <c r="AF116" s="1">
        <v>29581000</v>
      </c>
      <c r="AG116" s="1" t="s">
        <v>353</v>
      </c>
      <c r="AH116" s="1" t="s">
        <v>369</v>
      </c>
      <c r="AI116" s="1">
        <v>21</v>
      </c>
      <c r="AJ116" s="1">
        <v>29581000</v>
      </c>
      <c r="AK116" s="1" t="s">
        <v>353</v>
      </c>
      <c r="AL116" s="1">
        <v>306910242</v>
      </c>
      <c r="AM116" s="1">
        <v>0</v>
      </c>
      <c r="AN116" s="1">
        <v>0</v>
      </c>
      <c r="AO116" s="1">
        <v>0</v>
      </c>
      <c r="AP116" s="1">
        <v>306910242</v>
      </c>
      <c r="AQ116" s="1">
        <v>11.955</v>
      </c>
      <c r="AR116" s="1">
        <v>0</v>
      </c>
      <c r="AS116" s="1">
        <v>44</v>
      </c>
      <c r="AT116" s="1">
        <v>135040506.47999999</v>
      </c>
      <c r="AU116" s="1">
        <v>48</v>
      </c>
      <c r="AV116" s="1" t="s">
        <v>167</v>
      </c>
      <c r="AW116" s="1" t="s">
        <v>168</v>
      </c>
      <c r="AX116" s="1">
        <v>0</v>
      </c>
      <c r="AY116" s="1">
        <v>7380000</v>
      </c>
      <c r="AZ116" s="1" t="s">
        <v>169</v>
      </c>
      <c r="BA116" s="1">
        <v>0</v>
      </c>
      <c r="BB116" s="1">
        <v>0</v>
      </c>
      <c r="BC116" s="1">
        <v>0</v>
      </c>
      <c r="BD116" s="1">
        <v>0</v>
      </c>
      <c r="BE116" s="1">
        <v>7380000</v>
      </c>
      <c r="BF116" s="1" t="s">
        <v>163</v>
      </c>
      <c r="BG116" s="1">
        <v>100</v>
      </c>
      <c r="BH116" s="1">
        <v>7380000</v>
      </c>
      <c r="BI116" s="1">
        <v>0</v>
      </c>
      <c r="BJ116" s="1" t="s">
        <v>166</v>
      </c>
      <c r="BK116" s="4">
        <v>44888</v>
      </c>
      <c r="BL116" s="1" t="s">
        <v>170</v>
      </c>
      <c r="BM116" s="1" t="s">
        <v>166</v>
      </c>
      <c r="BN116" s="1">
        <v>4120041746</v>
      </c>
      <c r="BO116" s="1" t="s">
        <v>426</v>
      </c>
      <c r="BP116" s="1" t="s">
        <v>427</v>
      </c>
      <c r="BQ116" s="1" t="s">
        <v>428</v>
      </c>
      <c r="BR116" s="1" t="s">
        <v>429</v>
      </c>
      <c r="BS116" s="1" t="s">
        <v>166</v>
      </c>
      <c r="BT116" s="1" t="s">
        <v>166</v>
      </c>
      <c r="BU116" s="1" t="s">
        <v>166</v>
      </c>
      <c r="BV116" s="1" t="s">
        <v>166</v>
      </c>
      <c r="BW116" s="1" t="s">
        <v>166</v>
      </c>
      <c r="BX116" s="1" t="s">
        <v>166</v>
      </c>
      <c r="BY116" s="1" t="s">
        <v>166</v>
      </c>
      <c r="BZ116" s="1" t="s">
        <v>166</v>
      </c>
      <c r="CA116" s="1" t="s">
        <v>166</v>
      </c>
      <c r="CB116" s="1" t="s">
        <v>383</v>
      </c>
      <c r="CC116" s="1">
        <v>0</v>
      </c>
      <c r="CD116" s="1" t="s">
        <v>175</v>
      </c>
      <c r="CE116" s="1" t="s">
        <v>166</v>
      </c>
      <c r="CF116" s="1" t="s">
        <v>166</v>
      </c>
      <c r="CG116" s="1" t="s">
        <v>166</v>
      </c>
      <c r="CH116" s="1" t="s">
        <v>166</v>
      </c>
      <c r="CI116" s="1" t="s">
        <v>166</v>
      </c>
      <c r="CJ116" s="1" t="s">
        <v>166</v>
      </c>
      <c r="CK116" s="1" t="s">
        <v>166</v>
      </c>
      <c r="CL116" s="1" t="s">
        <v>166</v>
      </c>
      <c r="CM116" s="1">
        <v>1</v>
      </c>
      <c r="CN116" s="1" t="s">
        <v>166</v>
      </c>
      <c r="CO116" s="1" t="s">
        <v>166</v>
      </c>
      <c r="CP116" s="1" t="s">
        <v>166</v>
      </c>
      <c r="CQ116" s="1" t="s">
        <v>166</v>
      </c>
      <c r="CR116" s="1" t="s">
        <v>166</v>
      </c>
      <c r="CS116" s="1" t="s">
        <v>166</v>
      </c>
      <c r="CT116" s="1" t="s">
        <v>166</v>
      </c>
      <c r="CU116" s="1">
        <v>0</v>
      </c>
      <c r="CV116" s="1" t="s">
        <v>166</v>
      </c>
      <c r="CW116" s="1" t="s">
        <v>166</v>
      </c>
      <c r="CX116" s="1" t="s">
        <v>166</v>
      </c>
      <c r="CY116" s="1" t="s">
        <v>166</v>
      </c>
      <c r="CZ116" s="1" t="s">
        <v>166</v>
      </c>
      <c r="DA116" s="1" t="s">
        <v>166</v>
      </c>
      <c r="DB116" s="1">
        <v>28800000</v>
      </c>
      <c r="DC116" s="1">
        <v>25647861</v>
      </c>
      <c r="DD116" s="1">
        <v>4010584</v>
      </c>
      <c r="DE116" s="1">
        <v>19832000</v>
      </c>
      <c r="DF116" s="1">
        <v>78290445</v>
      </c>
      <c r="DG116" s="1" t="s">
        <v>166</v>
      </c>
      <c r="DH116" s="1" t="s">
        <v>166</v>
      </c>
      <c r="DI116" s="1" t="s">
        <v>166</v>
      </c>
      <c r="DJ116" s="1" t="s">
        <v>166</v>
      </c>
      <c r="DK116" s="1">
        <v>9</v>
      </c>
      <c r="DL116" s="1">
        <v>59688528.240000002</v>
      </c>
      <c r="DM116" s="1">
        <v>0</v>
      </c>
      <c r="DN116" s="1">
        <v>0</v>
      </c>
      <c r="DO116" s="1">
        <v>0</v>
      </c>
      <c r="DP116" s="1" t="s">
        <v>166</v>
      </c>
      <c r="DQ116" s="4">
        <v>45233.93307175926</v>
      </c>
      <c r="DR116" s="1" t="s">
        <v>176</v>
      </c>
      <c r="DS116" s="1" t="s">
        <v>176</v>
      </c>
      <c r="DT116" s="4">
        <v>45313.409484872682</v>
      </c>
      <c r="DU116" s="1" t="s">
        <v>421</v>
      </c>
      <c r="DV116" s="1" t="s">
        <v>422</v>
      </c>
      <c r="DW116" s="1">
        <v>1</v>
      </c>
      <c r="DX116" s="1">
        <v>1</v>
      </c>
      <c r="DY116" s="1">
        <v>0</v>
      </c>
      <c r="DZ116" s="1" t="s">
        <v>166</v>
      </c>
    </row>
    <row r="117" spans="5:130" x14ac:dyDescent="0.25">
      <c r="E117" s="1" t="s">
        <v>7</v>
      </c>
      <c r="F117" s="1" t="s">
        <v>421</v>
      </c>
      <c r="G117" s="4">
        <v>45313.411446099541</v>
      </c>
      <c r="H117" s="1" t="s">
        <v>430</v>
      </c>
      <c r="I117" s="1" t="s">
        <v>431</v>
      </c>
      <c r="J117" s="1" t="s">
        <v>432</v>
      </c>
      <c r="K117" s="1" t="s">
        <v>154</v>
      </c>
      <c r="L117" s="1" t="s">
        <v>433</v>
      </c>
      <c r="M117" s="1">
        <v>2023</v>
      </c>
      <c r="N117" s="1" t="s">
        <v>156</v>
      </c>
      <c r="O117" s="1" t="s">
        <v>180</v>
      </c>
      <c r="P117" s="1" t="s">
        <v>158</v>
      </c>
      <c r="Q117" s="1" t="s">
        <v>369</v>
      </c>
      <c r="R117" s="1">
        <v>21</v>
      </c>
      <c r="S117" s="1">
        <v>29581000</v>
      </c>
      <c r="T117" s="1" t="s">
        <v>353</v>
      </c>
      <c r="U117" s="1">
        <v>1</v>
      </c>
      <c r="V117" s="1" t="s">
        <v>162</v>
      </c>
      <c r="W117" s="1" t="s">
        <v>163</v>
      </c>
      <c r="X117" s="1">
        <v>0</v>
      </c>
      <c r="Y117" s="1" t="s">
        <v>354</v>
      </c>
      <c r="Z117" s="1" t="s">
        <v>7</v>
      </c>
      <c r="AA117" s="1" t="s">
        <v>353</v>
      </c>
      <c r="AB117" s="1">
        <v>1</v>
      </c>
      <c r="AC117" s="1" t="s">
        <v>165</v>
      </c>
      <c r="AD117" s="1" t="s">
        <v>369</v>
      </c>
      <c r="AE117" s="1">
        <v>21</v>
      </c>
      <c r="AF117" s="1">
        <v>29581000</v>
      </c>
      <c r="AG117" s="1" t="s">
        <v>353</v>
      </c>
      <c r="AH117" s="1" t="s">
        <v>369</v>
      </c>
      <c r="AI117" s="1">
        <v>21</v>
      </c>
      <c r="AJ117" s="1">
        <v>29581000</v>
      </c>
      <c r="AK117" s="1" t="s">
        <v>353</v>
      </c>
      <c r="AL117" s="1">
        <v>475841441</v>
      </c>
      <c r="AM117" s="1">
        <v>0</v>
      </c>
      <c r="AN117" s="1">
        <v>0</v>
      </c>
      <c r="AO117" s="1">
        <v>1800000</v>
      </c>
      <c r="AP117" s="1">
        <v>475841441</v>
      </c>
      <c r="AQ117" s="1">
        <v>11.904999999999999</v>
      </c>
      <c r="AR117" s="1">
        <v>0</v>
      </c>
      <c r="AS117" s="1">
        <v>44</v>
      </c>
      <c r="AT117" s="1">
        <v>205572925.36000001</v>
      </c>
      <c r="AU117" s="1">
        <v>48</v>
      </c>
      <c r="AV117" s="1" t="s">
        <v>167</v>
      </c>
      <c r="AW117" s="1" t="s">
        <v>168</v>
      </c>
      <c r="AX117" s="1">
        <v>0</v>
      </c>
      <c r="AY117" s="1">
        <v>11400000</v>
      </c>
      <c r="AZ117" s="1" t="s">
        <v>169</v>
      </c>
      <c r="BA117" s="1">
        <v>0</v>
      </c>
      <c r="BB117" s="1">
        <v>0</v>
      </c>
      <c r="BC117" s="1">
        <v>0</v>
      </c>
      <c r="BD117" s="1">
        <v>0</v>
      </c>
      <c r="BE117" s="1">
        <v>11400000</v>
      </c>
      <c r="BF117" s="1" t="s">
        <v>163</v>
      </c>
      <c r="BG117" s="1">
        <v>100</v>
      </c>
      <c r="BH117" s="1">
        <v>11400000</v>
      </c>
      <c r="BI117" s="1">
        <v>0</v>
      </c>
      <c r="BJ117" s="1" t="s">
        <v>166</v>
      </c>
      <c r="BK117" s="4">
        <v>45131</v>
      </c>
      <c r="BL117" s="1" t="s">
        <v>170</v>
      </c>
      <c r="BM117" s="1" t="s">
        <v>166</v>
      </c>
      <c r="BN117" s="1">
        <v>4120043183</v>
      </c>
      <c r="BO117" s="1" t="s">
        <v>434</v>
      </c>
      <c r="BP117" s="1" t="s">
        <v>435</v>
      </c>
      <c r="BQ117" s="1" t="s">
        <v>436</v>
      </c>
      <c r="BR117" s="1" t="s">
        <v>437</v>
      </c>
      <c r="BS117" s="1" t="s">
        <v>166</v>
      </c>
      <c r="BT117" s="1" t="s">
        <v>166</v>
      </c>
      <c r="BU117" s="1" t="s">
        <v>166</v>
      </c>
      <c r="BV117" s="1" t="s">
        <v>166</v>
      </c>
      <c r="BW117" s="1" t="s">
        <v>166</v>
      </c>
      <c r="BX117" s="1" t="s">
        <v>166</v>
      </c>
      <c r="BY117" s="1" t="s">
        <v>166</v>
      </c>
      <c r="BZ117" s="1" t="s">
        <v>166</v>
      </c>
      <c r="CA117" s="1" t="s">
        <v>166</v>
      </c>
      <c r="CB117" s="1" t="s">
        <v>383</v>
      </c>
      <c r="CC117" s="1">
        <v>0</v>
      </c>
      <c r="CD117" s="1" t="s">
        <v>175</v>
      </c>
      <c r="CE117" s="1" t="s">
        <v>166</v>
      </c>
      <c r="CF117" s="1" t="s">
        <v>166</v>
      </c>
      <c r="CG117" s="1" t="s">
        <v>166</v>
      </c>
      <c r="CH117" s="1" t="s">
        <v>166</v>
      </c>
      <c r="CI117" s="1" t="s">
        <v>166</v>
      </c>
      <c r="CJ117" s="1" t="s">
        <v>166</v>
      </c>
      <c r="CK117" s="1" t="s">
        <v>166</v>
      </c>
      <c r="CL117" s="1" t="s">
        <v>166</v>
      </c>
      <c r="CM117" s="1">
        <v>1</v>
      </c>
      <c r="CN117" s="1" t="s">
        <v>166</v>
      </c>
      <c r="CO117" s="1" t="s">
        <v>166</v>
      </c>
      <c r="CP117" s="1" t="s">
        <v>166</v>
      </c>
      <c r="CQ117" s="1" t="s">
        <v>166</v>
      </c>
      <c r="CR117" s="1" t="s">
        <v>166</v>
      </c>
      <c r="CS117" s="1" t="s">
        <v>166</v>
      </c>
      <c r="CT117" s="1" t="s">
        <v>166</v>
      </c>
      <c r="CU117" s="1">
        <v>0</v>
      </c>
      <c r="CV117" s="1" t="s">
        <v>166</v>
      </c>
      <c r="CW117" s="1" t="s">
        <v>166</v>
      </c>
      <c r="CX117" s="1" t="s">
        <v>166</v>
      </c>
      <c r="CY117" s="1" t="s">
        <v>166</v>
      </c>
      <c r="CZ117" s="1" t="s">
        <v>166</v>
      </c>
      <c r="DA117" s="1" t="s">
        <v>166</v>
      </c>
      <c r="DB117" s="1">
        <v>38400000</v>
      </c>
      <c r="DC117" s="1">
        <v>9782080</v>
      </c>
      <c r="DD117" s="1">
        <v>9410400</v>
      </c>
      <c r="DE117" s="1">
        <v>30252000</v>
      </c>
      <c r="DF117" s="1">
        <v>89644480</v>
      </c>
      <c r="DG117" s="1" t="s">
        <v>166</v>
      </c>
      <c r="DH117" s="1" t="s">
        <v>166</v>
      </c>
      <c r="DI117" s="1" t="s">
        <v>166</v>
      </c>
      <c r="DJ117" s="1" t="s">
        <v>166</v>
      </c>
      <c r="DK117" s="1">
        <v>9.5</v>
      </c>
      <c r="DL117" s="1">
        <v>97980777.879999995</v>
      </c>
      <c r="DM117" s="1">
        <v>0</v>
      </c>
      <c r="DN117" s="1">
        <v>0</v>
      </c>
      <c r="DO117" s="1">
        <v>0</v>
      </c>
      <c r="DP117" s="1" t="s">
        <v>166</v>
      </c>
      <c r="DQ117" s="4">
        <v>45233.93307175926</v>
      </c>
      <c r="DR117" s="1" t="s">
        <v>176</v>
      </c>
      <c r="DS117" s="1" t="s">
        <v>176</v>
      </c>
      <c r="DT117" s="4">
        <v>45313.411446099541</v>
      </c>
      <c r="DU117" s="1" t="s">
        <v>421</v>
      </c>
      <c r="DV117" s="1" t="s">
        <v>430</v>
      </c>
      <c r="DW117" s="1">
        <v>0</v>
      </c>
      <c r="DX117" s="1">
        <v>0</v>
      </c>
      <c r="DY117" s="1">
        <v>0</v>
      </c>
      <c r="DZ117" s="1" t="s">
        <v>166</v>
      </c>
    </row>
    <row r="118" spans="5:130" x14ac:dyDescent="0.25">
      <c r="E118" s="1" t="s">
        <v>7</v>
      </c>
      <c r="F118" s="1" t="s">
        <v>330</v>
      </c>
      <c r="G118" s="4">
        <v>45281</v>
      </c>
      <c r="H118" s="1" t="s">
        <v>151</v>
      </c>
      <c r="I118" s="1" t="s">
        <v>438</v>
      </c>
      <c r="J118" s="1" t="s">
        <v>439</v>
      </c>
      <c r="K118" s="1" t="s">
        <v>154</v>
      </c>
      <c r="L118" s="1" t="s">
        <v>440</v>
      </c>
      <c r="M118" s="1">
        <v>2023</v>
      </c>
      <c r="N118" s="1" t="s">
        <v>156</v>
      </c>
      <c r="O118" s="1" t="s">
        <v>180</v>
      </c>
      <c r="P118" s="1" t="s">
        <v>158</v>
      </c>
      <c r="Q118" s="1" t="s">
        <v>369</v>
      </c>
      <c r="R118" s="1">
        <v>62</v>
      </c>
      <c r="S118" s="1" t="s">
        <v>361</v>
      </c>
      <c r="T118" s="1" t="s">
        <v>353</v>
      </c>
      <c r="U118" s="1">
        <v>1</v>
      </c>
      <c r="V118" s="1" t="s">
        <v>162</v>
      </c>
      <c r="W118" s="1" t="s">
        <v>163</v>
      </c>
      <c r="X118" s="1">
        <v>0</v>
      </c>
      <c r="Y118" s="1" t="s">
        <v>354</v>
      </c>
      <c r="Z118" s="1" t="s">
        <v>7</v>
      </c>
      <c r="AA118" s="1" t="s">
        <v>353</v>
      </c>
      <c r="AB118" s="1">
        <v>1</v>
      </c>
      <c r="AC118" s="1" t="s">
        <v>165</v>
      </c>
      <c r="AD118" s="1" t="s">
        <v>369</v>
      </c>
      <c r="AF118" s="1" t="s">
        <v>361</v>
      </c>
      <c r="AG118" s="1" t="s">
        <v>353</v>
      </c>
      <c r="AH118" s="1" t="s">
        <v>166</v>
      </c>
      <c r="AI118" s="1" t="s">
        <v>166</v>
      </c>
      <c r="AJ118" s="1" t="s">
        <v>166</v>
      </c>
      <c r="AK118" s="1" t="s">
        <v>353</v>
      </c>
      <c r="AL118" s="1">
        <v>311477072</v>
      </c>
      <c r="AM118" s="1">
        <v>0</v>
      </c>
      <c r="AN118" s="1">
        <v>0</v>
      </c>
      <c r="AO118" s="1">
        <v>3500000</v>
      </c>
      <c r="AP118" s="1">
        <v>311477072</v>
      </c>
      <c r="AQ118" s="1">
        <v>11.509</v>
      </c>
      <c r="AR118" s="1">
        <v>0</v>
      </c>
      <c r="AS118" s="1">
        <v>44</v>
      </c>
      <c r="AT118" s="1">
        <v>0</v>
      </c>
      <c r="AU118" s="1">
        <v>48</v>
      </c>
      <c r="AV118" s="1" t="s">
        <v>167</v>
      </c>
      <c r="AW118" s="1" t="s">
        <v>168</v>
      </c>
      <c r="AX118" s="1">
        <v>0</v>
      </c>
      <c r="AY118" s="1">
        <v>7530000</v>
      </c>
      <c r="AZ118" s="1" t="s">
        <v>169</v>
      </c>
      <c r="BA118" s="1">
        <v>0</v>
      </c>
      <c r="BB118" s="1">
        <v>0</v>
      </c>
      <c r="BC118" s="1">
        <v>0</v>
      </c>
      <c r="BD118" s="1">
        <v>0</v>
      </c>
      <c r="BE118" s="1">
        <v>7530000</v>
      </c>
      <c r="BF118" s="1" t="s">
        <v>163</v>
      </c>
      <c r="BG118" s="1">
        <v>100</v>
      </c>
      <c r="BH118" s="1">
        <v>7530000</v>
      </c>
      <c r="BI118" s="1">
        <v>0</v>
      </c>
      <c r="BJ118" s="1" t="s">
        <v>166</v>
      </c>
      <c r="BK118" s="4">
        <v>45196</v>
      </c>
      <c r="BL118" s="1" t="s">
        <v>170</v>
      </c>
      <c r="BM118" s="1" t="s">
        <v>166</v>
      </c>
      <c r="BN118" s="1">
        <v>4120043838</v>
      </c>
      <c r="BO118" s="1" t="s">
        <v>441</v>
      </c>
      <c r="BP118" s="1" t="s">
        <v>442</v>
      </c>
      <c r="BQ118" s="1" t="s">
        <v>443</v>
      </c>
      <c r="BR118" s="1" t="s">
        <v>444</v>
      </c>
      <c r="BS118" s="1">
        <v>4120035045</v>
      </c>
      <c r="BT118" s="1" t="s">
        <v>166</v>
      </c>
      <c r="BU118" s="1" t="s">
        <v>445</v>
      </c>
      <c r="BV118" s="1" t="s">
        <v>446</v>
      </c>
      <c r="BW118" s="1" t="s">
        <v>447</v>
      </c>
      <c r="BX118" s="1" t="s">
        <v>166</v>
      </c>
      <c r="BY118" s="1" t="s">
        <v>166</v>
      </c>
      <c r="BZ118" s="1" t="s">
        <v>166</v>
      </c>
      <c r="CA118" s="1" t="s">
        <v>166</v>
      </c>
      <c r="CB118" s="1" t="s">
        <v>166</v>
      </c>
      <c r="CC118" s="1">
        <v>0</v>
      </c>
      <c r="CD118" s="1" t="s">
        <v>175</v>
      </c>
      <c r="CE118" s="1" t="s">
        <v>166</v>
      </c>
      <c r="CF118" s="1" t="s">
        <v>166</v>
      </c>
      <c r="CG118" s="1" t="s">
        <v>166</v>
      </c>
      <c r="CH118" s="1" t="s">
        <v>166</v>
      </c>
      <c r="CI118" s="1" t="s">
        <v>166</v>
      </c>
      <c r="CJ118" s="1" t="s">
        <v>166</v>
      </c>
      <c r="CK118" s="1" t="s">
        <v>166</v>
      </c>
      <c r="CL118" s="1" t="s">
        <v>166</v>
      </c>
      <c r="CM118" s="1">
        <v>1</v>
      </c>
      <c r="CN118" s="1" t="s">
        <v>166</v>
      </c>
      <c r="CO118" s="1" t="s">
        <v>166</v>
      </c>
      <c r="CP118" s="1" t="s">
        <v>166</v>
      </c>
      <c r="CQ118" s="1" t="s">
        <v>166</v>
      </c>
      <c r="CR118" s="1" t="s">
        <v>166</v>
      </c>
      <c r="CS118" s="1" t="s">
        <v>166</v>
      </c>
      <c r="CT118" s="1" t="s">
        <v>166</v>
      </c>
      <c r="CU118" s="1">
        <v>0</v>
      </c>
      <c r="CV118" s="1" t="s">
        <v>166</v>
      </c>
      <c r="CW118" s="1" t="s">
        <v>166</v>
      </c>
      <c r="CX118" s="1" t="s">
        <v>166</v>
      </c>
      <c r="CY118" s="1" t="s">
        <v>166</v>
      </c>
      <c r="CZ118" s="1" t="s">
        <v>166</v>
      </c>
      <c r="DA118" s="1" t="s">
        <v>166</v>
      </c>
      <c r="DB118" s="1">
        <v>28800000</v>
      </c>
      <c r="DC118" s="1">
        <v>25279894</v>
      </c>
      <c r="DD118" s="1">
        <v>6087040</v>
      </c>
      <c r="DE118" s="1">
        <v>22040000</v>
      </c>
      <c r="DF118" s="1">
        <v>85706934</v>
      </c>
      <c r="DG118" s="1" t="s">
        <v>166</v>
      </c>
      <c r="DH118" s="1" t="s">
        <v>166</v>
      </c>
      <c r="DI118" s="1" t="s">
        <v>166</v>
      </c>
      <c r="DJ118" s="1" t="s">
        <v>166</v>
      </c>
      <c r="DK118" s="1">
        <v>9.5</v>
      </c>
      <c r="DL118" s="1">
        <v>64136418.399999999</v>
      </c>
      <c r="DM118" s="1">
        <v>0</v>
      </c>
      <c r="DN118" s="1">
        <v>0</v>
      </c>
      <c r="DO118" s="1">
        <v>0</v>
      </c>
      <c r="DP118" s="1" t="s">
        <v>166</v>
      </c>
      <c r="DQ118" s="4">
        <v>45233.93307175926</v>
      </c>
      <c r="DR118" s="1" t="s">
        <v>176</v>
      </c>
      <c r="DS118" s="1" t="s">
        <v>176</v>
      </c>
      <c r="DT118" s="4">
        <v>45281</v>
      </c>
      <c r="DU118" s="1" t="s">
        <v>330</v>
      </c>
      <c r="DV118" s="1" t="s">
        <v>151</v>
      </c>
      <c r="DW118" s="1">
        <v>1</v>
      </c>
      <c r="DX118" s="1">
        <v>1</v>
      </c>
      <c r="DY118" s="1">
        <v>0</v>
      </c>
      <c r="DZ118" s="1" t="s">
        <v>166</v>
      </c>
    </row>
    <row r="119" spans="5:130" x14ac:dyDescent="0.25">
      <c r="E119" s="1" t="s">
        <v>7</v>
      </c>
      <c r="F119" s="1" t="s">
        <v>150</v>
      </c>
      <c r="G119" s="4">
        <v>45351.87462052083</v>
      </c>
      <c r="H119" s="1" t="s">
        <v>151</v>
      </c>
      <c r="I119" s="1" t="s">
        <v>448</v>
      </c>
      <c r="J119" s="1" t="s">
        <v>449</v>
      </c>
      <c r="K119" s="1" t="s">
        <v>154</v>
      </c>
      <c r="L119" s="1" t="s">
        <v>450</v>
      </c>
      <c r="M119" s="1">
        <v>2023</v>
      </c>
      <c r="N119" s="1" t="s">
        <v>156</v>
      </c>
      <c r="O119" s="1" t="s">
        <v>180</v>
      </c>
      <c r="P119" s="1" t="s">
        <v>158</v>
      </c>
      <c r="Q119" s="1" t="s">
        <v>451</v>
      </c>
      <c r="R119" s="1">
        <v>21</v>
      </c>
      <c r="S119" s="1">
        <v>29581000</v>
      </c>
      <c r="T119" s="1" t="s">
        <v>452</v>
      </c>
      <c r="U119" s="1">
        <v>1</v>
      </c>
      <c r="V119" s="1" t="s">
        <v>162</v>
      </c>
      <c r="W119" s="1" t="s">
        <v>163</v>
      </c>
      <c r="X119" s="1">
        <v>0</v>
      </c>
      <c r="Y119" s="1">
        <v>21161088056000</v>
      </c>
      <c r="Z119" s="1" t="s">
        <v>7</v>
      </c>
      <c r="AA119" s="1" t="s">
        <v>452</v>
      </c>
      <c r="AB119" s="1">
        <v>1</v>
      </c>
      <c r="AC119" s="1" t="s">
        <v>158</v>
      </c>
      <c r="AD119" s="1" t="s">
        <v>453</v>
      </c>
      <c r="AE119" s="1">
        <v>21</v>
      </c>
      <c r="AF119" s="1">
        <v>29581000</v>
      </c>
      <c r="AG119" s="1" t="s">
        <v>452</v>
      </c>
      <c r="AH119" s="1" t="s">
        <v>453</v>
      </c>
      <c r="AI119" s="1">
        <v>21</v>
      </c>
      <c r="AJ119" s="1">
        <v>29581000</v>
      </c>
      <c r="AK119" s="1" t="s">
        <v>452</v>
      </c>
      <c r="AL119" s="1">
        <v>282230000</v>
      </c>
      <c r="AM119" s="1">
        <v>0</v>
      </c>
      <c r="AN119" s="1">
        <v>0</v>
      </c>
      <c r="AO119" s="1">
        <v>0</v>
      </c>
      <c r="AP119" s="1">
        <v>282230000</v>
      </c>
      <c r="AQ119" s="1">
        <v>12.367699999999999</v>
      </c>
      <c r="AR119" s="1">
        <v>109434219.65000001</v>
      </c>
      <c r="AS119" s="1">
        <v>42.735002999999999</v>
      </c>
      <c r="AT119" s="1">
        <v>146252000.77000001</v>
      </c>
      <c r="AU119" s="1">
        <v>48</v>
      </c>
      <c r="AV119" s="1" t="s">
        <v>167</v>
      </c>
      <c r="AW119" s="1" t="s">
        <v>168</v>
      </c>
      <c r="AX119" s="1">
        <v>0</v>
      </c>
      <c r="AY119" s="1">
        <v>6500146.1299999999</v>
      </c>
      <c r="AZ119" s="1" t="s">
        <v>169</v>
      </c>
      <c r="BA119" s="1">
        <v>0</v>
      </c>
      <c r="BB119" s="1">
        <v>0</v>
      </c>
      <c r="BC119" s="1">
        <v>0</v>
      </c>
      <c r="BD119" s="1">
        <v>4524335.42</v>
      </c>
      <c r="BE119" s="1">
        <v>6500146.1299999999</v>
      </c>
      <c r="BF119" s="1" t="s">
        <v>163</v>
      </c>
      <c r="BG119" s="1">
        <v>1000</v>
      </c>
      <c r="BH119" s="1">
        <v>6500000</v>
      </c>
      <c r="BI119" s="1">
        <v>0</v>
      </c>
      <c r="BJ119" s="1" t="s">
        <v>454</v>
      </c>
      <c r="BK119" s="4">
        <v>45337</v>
      </c>
      <c r="BL119" s="1" t="s">
        <v>170</v>
      </c>
      <c r="BM119" s="1" t="s">
        <v>455</v>
      </c>
      <c r="BN119" s="1" t="s">
        <v>166</v>
      </c>
      <c r="BO119" s="1" t="s">
        <v>166</v>
      </c>
      <c r="BP119" s="1" t="s">
        <v>166</v>
      </c>
      <c r="BQ119" s="1" t="s">
        <v>166</v>
      </c>
      <c r="BR119" s="1" t="s">
        <v>166</v>
      </c>
      <c r="BS119" s="1">
        <v>4120037574</v>
      </c>
      <c r="BT119" s="1" t="s">
        <v>456</v>
      </c>
      <c r="BU119" s="1" t="s">
        <v>457</v>
      </c>
      <c r="BV119" s="1" t="s">
        <v>458</v>
      </c>
      <c r="BW119" s="1" t="s">
        <v>459</v>
      </c>
      <c r="BX119" s="1" t="s">
        <v>166</v>
      </c>
      <c r="BY119" s="1" t="s">
        <v>166</v>
      </c>
      <c r="BZ119" s="1" t="s">
        <v>166</v>
      </c>
      <c r="CA119" s="1" t="s">
        <v>166</v>
      </c>
      <c r="CB119" s="1" t="s">
        <v>460</v>
      </c>
      <c r="CC119" s="1">
        <v>1</v>
      </c>
      <c r="CD119" s="1">
        <v>1</v>
      </c>
      <c r="CE119" s="1" t="s">
        <v>461</v>
      </c>
      <c r="CF119" s="1" t="s">
        <v>462</v>
      </c>
      <c r="CG119" s="1" t="s">
        <v>284</v>
      </c>
      <c r="CH119" s="1" t="s">
        <v>285</v>
      </c>
      <c r="CI119" s="1">
        <v>0</v>
      </c>
      <c r="CJ119" s="1">
        <v>2500</v>
      </c>
      <c r="CK119" s="1">
        <v>1</v>
      </c>
      <c r="CL119" s="1">
        <v>1</v>
      </c>
      <c r="CM119" s="1">
        <v>1</v>
      </c>
      <c r="CN119" s="4">
        <v>45332</v>
      </c>
      <c r="CO119" s="4">
        <v>45324.427612812498</v>
      </c>
      <c r="CP119" s="1">
        <v>1</v>
      </c>
      <c r="CQ119" s="1">
        <v>0</v>
      </c>
      <c r="CR119" s="1" t="s">
        <v>166</v>
      </c>
      <c r="CS119" s="1" t="s">
        <v>166</v>
      </c>
      <c r="CT119" s="1">
        <v>5112754.5599999996</v>
      </c>
      <c r="CU119" s="1">
        <v>0</v>
      </c>
      <c r="CV119" s="1">
        <v>0</v>
      </c>
      <c r="CW119" s="1">
        <v>0</v>
      </c>
      <c r="CX119" s="1">
        <v>3517500</v>
      </c>
      <c r="CY119" s="1">
        <v>214241000.38999999</v>
      </c>
      <c r="CZ119" s="1">
        <v>6464788</v>
      </c>
      <c r="DA119" s="1">
        <v>3.017531</v>
      </c>
      <c r="DB119" s="1">
        <v>19200000</v>
      </c>
      <c r="DC119" s="1">
        <v>14070000</v>
      </c>
      <c r="DD119" s="1">
        <v>28117960</v>
      </c>
      <c r="DE119" s="1">
        <v>28117960</v>
      </c>
      <c r="DF119" s="1">
        <v>65587960</v>
      </c>
      <c r="DG119" s="1" t="s">
        <v>166</v>
      </c>
      <c r="DH119" s="1" t="s">
        <v>166</v>
      </c>
      <c r="DI119" s="1" t="s">
        <v>166</v>
      </c>
      <c r="DJ119" s="1" t="s">
        <v>166</v>
      </c>
      <c r="DK119" s="1">
        <v>9.5</v>
      </c>
      <c r="DL119" s="1">
        <v>83575066.370000005</v>
      </c>
      <c r="DM119" s="1">
        <v>60000000</v>
      </c>
      <c r="DN119" s="1">
        <v>0</v>
      </c>
      <c r="DO119" s="1">
        <v>0</v>
      </c>
      <c r="DP119" s="1" t="s">
        <v>166</v>
      </c>
      <c r="DQ119" s="4">
        <v>45351.87462052083</v>
      </c>
      <c r="DR119" s="1" t="s">
        <v>150</v>
      </c>
      <c r="DS119" s="1" t="s">
        <v>151</v>
      </c>
      <c r="DT119" s="4">
        <v>45351.87462052083</v>
      </c>
      <c r="DU119" s="1" t="s">
        <v>150</v>
      </c>
      <c r="DV119" s="1" t="s">
        <v>151</v>
      </c>
      <c r="DW119" s="1">
        <v>1</v>
      </c>
      <c r="DX119" s="1">
        <v>1</v>
      </c>
      <c r="DY119" s="1">
        <v>365630000</v>
      </c>
      <c r="DZ119" s="1" t="s">
        <v>166</v>
      </c>
    </row>
    <row r="120" spans="5:130" x14ac:dyDescent="0.25">
      <c r="E120" s="1" t="s">
        <v>7</v>
      </c>
      <c r="F120" s="1" t="s">
        <v>150</v>
      </c>
      <c r="G120" s="4">
        <v>45356.718154629627</v>
      </c>
      <c r="H120" s="1" t="s">
        <v>151</v>
      </c>
      <c r="I120" s="1" t="s">
        <v>463</v>
      </c>
      <c r="J120" s="1" t="s">
        <v>464</v>
      </c>
      <c r="K120" s="1" t="s">
        <v>154</v>
      </c>
      <c r="L120" s="1" t="s">
        <v>465</v>
      </c>
      <c r="M120" s="1">
        <v>2023</v>
      </c>
      <c r="N120" s="1" t="s">
        <v>156</v>
      </c>
      <c r="O120" s="1" t="s">
        <v>180</v>
      </c>
      <c r="P120" s="1" t="s">
        <v>158</v>
      </c>
      <c r="Q120" s="1" t="s">
        <v>451</v>
      </c>
      <c r="R120" s="1">
        <v>21</v>
      </c>
      <c r="S120" s="1">
        <v>29581000</v>
      </c>
      <c r="T120" s="1" t="s">
        <v>452</v>
      </c>
      <c r="U120" s="1">
        <v>1</v>
      </c>
      <c r="V120" s="1" t="s">
        <v>162</v>
      </c>
      <c r="W120" s="1" t="s">
        <v>163</v>
      </c>
      <c r="X120" s="1">
        <v>0</v>
      </c>
      <c r="Y120" s="1">
        <v>21161088056000</v>
      </c>
      <c r="Z120" s="1" t="s">
        <v>7</v>
      </c>
      <c r="AA120" s="1" t="s">
        <v>452</v>
      </c>
      <c r="AB120" s="1">
        <v>1</v>
      </c>
      <c r="AC120" s="1" t="s">
        <v>158</v>
      </c>
      <c r="AD120" s="1" t="s">
        <v>453</v>
      </c>
      <c r="AE120" s="1">
        <v>21</v>
      </c>
      <c r="AF120" s="1">
        <v>29581000</v>
      </c>
      <c r="AG120" s="1" t="s">
        <v>452</v>
      </c>
      <c r="AH120" s="1" t="s">
        <v>453</v>
      </c>
      <c r="AI120" s="1">
        <v>21</v>
      </c>
      <c r="AJ120" s="1">
        <v>29581000</v>
      </c>
      <c r="AK120" s="1" t="s">
        <v>452</v>
      </c>
      <c r="AL120" s="1">
        <v>540620000</v>
      </c>
      <c r="AM120" s="1">
        <v>0</v>
      </c>
      <c r="AN120" s="1">
        <v>0</v>
      </c>
      <c r="AO120" s="1">
        <v>0</v>
      </c>
      <c r="AP120" s="1">
        <v>540620000</v>
      </c>
      <c r="AQ120" s="1">
        <v>12.439</v>
      </c>
      <c r="AR120" s="1">
        <v>225437912.80000001</v>
      </c>
      <c r="AS120" s="1">
        <v>58</v>
      </c>
      <c r="AT120" s="1">
        <v>345459600</v>
      </c>
      <c r="AU120" s="1">
        <v>48</v>
      </c>
      <c r="AV120" s="1" t="s">
        <v>167</v>
      </c>
      <c r="AW120" s="1" t="s">
        <v>168</v>
      </c>
      <c r="AX120" s="1">
        <v>0</v>
      </c>
      <c r="AY120" s="1">
        <v>11600406.27</v>
      </c>
      <c r="AZ120" s="1" t="s">
        <v>169</v>
      </c>
      <c r="BA120" s="1">
        <v>0</v>
      </c>
      <c r="BB120" s="1">
        <v>0</v>
      </c>
      <c r="BC120" s="1">
        <v>0</v>
      </c>
      <c r="BD120" s="1">
        <v>8643502.6199999992</v>
      </c>
      <c r="BE120" s="1">
        <v>11600406.27</v>
      </c>
      <c r="BF120" s="1" t="s">
        <v>163</v>
      </c>
      <c r="BG120" s="1">
        <v>1000</v>
      </c>
      <c r="BH120" s="1">
        <v>11600000</v>
      </c>
      <c r="BI120" s="1">
        <v>0</v>
      </c>
      <c r="BJ120" s="1" t="s">
        <v>466</v>
      </c>
      <c r="BK120" s="4">
        <v>45343</v>
      </c>
      <c r="BL120" s="1" t="s">
        <v>170</v>
      </c>
      <c r="BM120" s="1" t="s">
        <v>467</v>
      </c>
      <c r="BN120" s="1" t="s">
        <v>468</v>
      </c>
      <c r="BO120" s="1" t="s">
        <v>465</v>
      </c>
      <c r="BP120" s="1" t="s">
        <v>469</v>
      </c>
      <c r="BQ120" s="1" t="s">
        <v>470</v>
      </c>
      <c r="BR120" s="1" t="s">
        <v>471</v>
      </c>
      <c r="BS120" s="1" t="s">
        <v>166</v>
      </c>
      <c r="BT120" s="1" t="s">
        <v>166</v>
      </c>
      <c r="BU120" s="1" t="s">
        <v>166</v>
      </c>
      <c r="BV120" s="1" t="s">
        <v>166</v>
      </c>
      <c r="BW120" s="1" t="s">
        <v>166</v>
      </c>
      <c r="BX120" s="1" t="s">
        <v>166</v>
      </c>
      <c r="BY120" s="1" t="s">
        <v>166</v>
      </c>
      <c r="BZ120" s="1" t="s">
        <v>166</v>
      </c>
      <c r="CA120" s="1" t="s">
        <v>166</v>
      </c>
      <c r="CB120" s="1" t="s">
        <v>460</v>
      </c>
      <c r="CC120" s="1">
        <v>1</v>
      </c>
      <c r="CD120" s="1">
        <v>1</v>
      </c>
      <c r="CE120" s="1" t="s">
        <v>461</v>
      </c>
      <c r="CF120" s="1" t="s">
        <v>462</v>
      </c>
      <c r="CG120" s="1" t="s">
        <v>284</v>
      </c>
      <c r="CH120" s="1" t="s">
        <v>285</v>
      </c>
      <c r="CI120" s="1">
        <v>0</v>
      </c>
      <c r="CJ120" s="1">
        <v>2500</v>
      </c>
      <c r="CK120" s="1">
        <v>1</v>
      </c>
      <c r="CL120" s="1">
        <v>1</v>
      </c>
      <c r="CM120" s="1">
        <v>1</v>
      </c>
      <c r="CN120" s="4">
        <v>45331</v>
      </c>
      <c r="CO120" s="4">
        <v>45324.427613576387</v>
      </c>
      <c r="CP120" s="1">
        <v>0</v>
      </c>
      <c r="CQ120" s="1">
        <v>0</v>
      </c>
      <c r="CR120" s="1" t="s">
        <v>166</v>
      </c>
      <c r="CS120" s="1" t="s">
        <v>166</v>
      </c>
      <c r="CT120" s="1">
        <v>8762464.8499999996</v>
      </c>
      <c r="CU120" s="1">
        <v>0</v>
      </c>
      <c r="CV120" s="1">
        <v>0</v>
      </c>
      <c r="CW120" s="1">
        <v>0</v>
      </c>
      <c r="CX120" s="1">
        <v>5285428.5</v>
      </c>
      <c r="CY120" s="1">
        <v>443039800</v>
      </c>
      <c r="CZ120" s="1">
        <v>13494419</v>
      </c>
      <c r="DA120" s="1">
        <v>3.045871</v>
      </c>
      <c r="DB120" s="1">
        <v>52800000</v>
      </c>
      <c r="DC120" s="1">
        <v>21141714</v>
      </c>
      <c r="DD120" s="1">
        <v>46112400</v>
      </c>
      <c r="DE120" s="1">
        <v>46112400</v>
      </c>
      <c r="DF120" s="1">
        <v>132863114</v>
      </c>
      <c r="DG120" s="1" t="s">
        <v>166</v>
      </c>
      <c r="DH120" s="1" t="s">
        <v>166</v>
      </c>
      <c r="DI120" s="1" t="s">
        <v>166</v>
      </c>
      <c r="DJ120" s="1" t="s">
        <v>166</v>
      </c>
      <c r="DK120" s="1">
        <v>9.5</v>
      </c>
      <c r="DL120" s="1">
        <v>171460235.19999999</v>
      </c>
      <c r="DM120" s="1">
        <v>55000000</v>
      </c>
      <c r="DN120" s="1">
        <v>0</v>
      </c>
      <c r="DO120" s="1">
        <v>0</v>
      </c>
      <c r="DP120" s="1" t="s">
        <v>166</v>
      </c>
      <c r="DQ120" s="4">
        <v>45356.718154629627</v>
      </c>
      <c r="DR120" s="1" t="s">
        <v>150</v>
      </c>
      <c r="DS120" s="1" t="s">
        <v>151</v>
      </c>
      <c r="DT120" s="4">
        <v>45356.718154629627</v>
      </c>
      <c r="DU120" s="1" t="s">
        <v>150</v>
      </c>
      <c r="DV120" s="1" t="s">
        <v>151</v>
      </c>
      <c r="DW120" s="1">
        <v>1</v>
      </c>
      <c r="DX120" s="1">
        <v>1</v>
      </c>
      <c r="DY120" s="1">
        <v>640450000</v>
      </c>
      <c r="DZ120" s="1" t="s">
        <v>166</v>
      </c>
    </row>
    <row r="121" spans="5:130" x14ac:dyDescent="0.25">
      <c r="E121" s="1" t="s">
        <v>11</v>
      </c>
      <c r="F121" s="1" t="s">
        <v>330</v>
      </c>
      <c r="G121" s="4">
        <v>45303</v>
      </c>
      <c r="H121" s="1" t="s">
        <v>151</v>
      </c>
      <c r="I121" s="1" t="s">
        <v>472</v>
      </c>
      <c r="J121" s="1" t="s">
        <v>473</v>
      </c>
      <c r="K121" s="1" t="s">
        <v>154</v>
      </c>
      <c r="L121" s="1" t="s">
        <v>306</v>
      </c>
      <c r="M121" s="1">
        <v>2023</v>
      </c>
      <c r="N121" s="1" t="s">
        <v>156</v>
      </c>
      <c r="O121" s="1" t="s">
        <v>180</v>
      </c>
      <c r="P121" s="1" t="s">
        <v>158</v>
      </c>
      <c r="Q121" s="1" t="s">
        <v>474</v>
      </c>
      <c r="R121" s="1">
        <v>8</v>
      </c>
      <c r="S121" s="1">
        <v>128815007</v>
      </c>
      <c r="T121" s="1" t="s">
        <v>475</v>
      </c>
      <c r="U121" s="1">
        <v>1</v>
      </c>
      <c r="V121" s="1" t="s">
        <v>162</v>
      </c>
      <c r="W121" s="1" t="s">
        <v>163</v>
      </c>
      <c r="X121" s="1">
        <v>0</v>
      </c>
      <c r="Y121" s="1" t="s">
        <v>476</v>
      </c>
      <c r="Z121" s="1" t="s">
        <v>11</v>
      </c>
      <c r="AA121" s="1" t="s">
        <v>477</v>
      </c>
      <c r="AB121" s="1">
        <v>1</v>
      </c>
      <c r="AC121" s="1" t="s">
        <v>158</v>
      </c>
      <c r="AD121" s="1" t="s">
        <v>474</v>
      </c>
      <c r="AE121" s="1">
        <v>8</v>
      </c>
      <c r="AF121" s="1">
        <v>128815007</v>
      </c>
      <c r="AG121" s="1" t="s">
        <v>475</v>
      </c>
      <c r="AH121" s="1" t="s">
        <v>474</v>
      </c>
      <c r="AI121" s="1">
        <v>8</v>
      </c>
      <c r="AJ121" s="1">
        <v>128815007</v>
      </c>
      <c r="AK121" s="1" t="s">
        <v>475</v>
      </c>
      <c r="AL121" s="1">
        <v>580790000</v>
      </c>
      <c r="AM121" s="1">
        <v>0</v>
      </c>
      <c r="AN121" s="1">
        <v>0</v>
      </c>
      <c r="AO121" s="1">
        <v>3500000</v>
      </c>
      <c r="AP121" s="1">
        <v>548790000</v>
      </c>
      <c r="AQ121" s="1">
        <v>12.433</v>
      </c>
      <c r="AR121" s="1">
        <v>106719182.97</v>
      </c>
      <c r="AS121" s="1">
        <v>49.582977</v>
      </c>
      <c r="AT121" s="1">
        <v>287972972.97000003</v>
      </c>
      <c r="AU121" s="1">
        <v>24</v>
      </c>
      <c r="AV121" s="1" t="s">
        <v>167</v>
      </c>
      <c r="AW121" s="1" t="s">
        <v>168</v>
      </c>
      <c r="AX121" s="1">
        <v>0</v>
      </c>
      <c r="AY121" s="1">
        <v>17449189.579999998</v>
      </c>
      <c r="AZ121" s="1" t="s">
        <v>169</v>
      </c>
      <c r="BA121" s="1">
        <v>0</v>
      </c>
      <c r="BB121" s="1">
        <v>0</v>
      </c>
      <c r="BC121" s="1">
        <v>0</v>
      </c>
      <c r="BD121" s="1">
        <v>8426850</v>
      </c>
      <c r="BE121" s="1">
        <v>17449189.579999998</v>
      </c>
      <c r="BF121" s="1" t="s">
        <v>163</v>
      </c>
      <c r="BG121" s="1">
        <v>1000</v>
      </c>
      <c r="BH121" s="1">
        <v>17800000</v>
      </c>
      <c r="BI121" s="1">
        <v>0</v>
      </c>
      <c r="BJ121" s="1" t="s">
        <v>478</v>
      </c>
      <c r="BK121" s="4">
        <v>45280</v>
      </c>
      <c r="BL121" s="1" t="s">
        <v>170</v>
      </c>
      <c r="BM121" s="1" t="s">
        <v>479</v>
      </c>
      <c r="BN121" s="1" t="s">
        <v>480</v>
      </c>
      <c r="BO121" s="1" t="s">
        <v>306</v>
      </c>
      <c r="BP121" s="1" t="s">
        <v>481</v>
      </c>
      <c r="BQ121" s="1" t="s">
        <v>482</v>
      </c>
      <c r="BR121" s="1" t="s">
        <v>483</v>
      </c>
      <c r="BS121" s="1" t="s">
        <v>166</v>
      </c>
      <c r="BT121" s="1" t="s">
        <v>166</v>
      </c>
      <c r="BU121" s="1" t="s">
        <v>166</v>
      </c>
      <c r="BV121" s="1" t="s">
        <v>166</v>
      </c>
      <c r="BW121" s="1" t="s">
        <v>166</v>
      </c>
      <c r="BX121" s="1" t="s">
        <v>166</v>
      </c>
      <c r="BY121" s="1" t="s">
        <v>166</v>
      </c>
      <c r="BZ121" s="1" t="s">
        <v>166</v>
      </c>
      <c r="CA121" s="1" t="s">
        <v>166</v>
      </c>
      <c r="CB121" s="1" t="s">
        <v>484</v>
      </c>
      <c r="CC121" s="1">
        <v>1</v>
      </c>
      <c r="CD121" s="1">
        <v>1</v>
      </c>
      <c r="CE121" s="1" t="s">
        <v>485</v>
      </c>
      <c r="CF121" s="1" t="s">
        <v>486</v>
      </c>
      <c r="CG121" s="1" t="s">
        <v>284</v>
      </c>
      <c r="CH121" s="1" t="s">
        <v>285</v>
      </c>
      <c r="CI121" s="1">
        <v>0</v>
      </c>
      <c r="CJ121" s="1">
        <v>3000</v>
      </c>
      <c r="CK121" s="1">
        <v>1</v>
      </c>
      <c r="CL121" s="1">
        <v>0</v>
      </c>
      <c r="CM121" s="1">
        <v>0</v>
      </c>
      <c r="CN121" s="4">
        <v>45276</v>
      </c>
      <c r="CO121" s="4">
        <v>45295.621352048613</v>
      </c>
      <c r="CP121" s="1">
        <v>0</v>
      </c>
      <c r="CQ121" s="1">
        <v>0</v>
      </c>
      <c r="CR121" s="1" t="s">
        <v>166</v>
      </c>
      <c r="CS121" s="1" t="s">
        <v>166</v>
      </c>
      <c r="CT121" s="1">
        <v>15314008.75</v>
      </c>
      <c r="CU121" s="1">
        <v>0</v>
      </c>
      <c r="CV121" s="1">
        <v>18018018</v>
      </c>
      <c r="CW121" s="1">
        <v>11615800</v>
      </c>
      <c r="CX121" s="1">
        <v>6500000</v>
      </c>
      <c r="CY121" s="1">
        <v>418381486.49000001</v>
      </c>
      <c r="CZ121" s="1">
        <v>43211843.850000001</v>
      </c>
      <c r="DA121" s="1">
        <v>10.328336</v>
      </c>
      <c r="DB121" s="1">
        <v>0</v>
      </c>
      <c r="DC121" s="1">
        <v>26000000</v>
      </c>
      <c r="DD121" s="1">
        <v>25244340</v>
      </c>
      <c r="DE121" s="1">
        <v>25244340</v>
      </c>
      <c r="DF121" s="1">
        <v>51244340</v>
      </c>
      <c r="DG121" s="1" t="s">
        <v>485</v>
      </c>
      <c r="DH121" s="1" t="s">
        <v>487</v>
      </c>
      <c r="DI121" s="1">
        <v>12</v>
      </c>
      <c r="DJ121" s="1" t="s">
        <v>303</v>
      </c>
      <c r="DK121" s="1">
        <v>9</v>
      </c>
      <c r="DL121" s="1">
        <v>52921913.280000001</v>
      </c>
      <c r="DM121" s="1">
        <v>32000000</v>
      </c>
      <c r="DN121" s="1">
        <v>0</v>
      </c>
      <c r="DO121" s="1">
        <v>0</v>
      </c>
      <c r="DP121" s="1" t="s">
        <v>166</v>
      </c>
      <c r="DQ121" s="4">
        <v>45300.717109409721</v>
      </c>
      <c r="DR121" s="1" t="s">
        <v>150</v>
      </c>
      <c r="DS121" s="1" t="s">
        <v>151</v>
      </c>
      <c r="DT121" s="4">
        <v>45303</v>
      </c>
      <c r="DU121" s="1" t="s">
        <v>330</v>
      </c>
      <c r="DV121" s="1" t="s">
        <v>151</v>
      </c>
      <c r="DW121" s="1">
        <v>1</v>
      </c>
      <c r="DX121" s="1">
        <v>1</v>
      </c>
      <c r="DY121" s="1">
        <v>625900000</v>
      </c>
      <c r="DZ121" s="1" t="s">
        <v>166</v>
      </c>
    </row>
    <row r="122" spans="5:130" x14ac:dyDescent="0.25">
      <c r="E122" s="1" t="s">
        <v>11</v>
      </c>
      <c r="F122" s="1" t="s">
        <v>330</v>
      </c>
      <c r="G122" s="4">
        <v>45303</v>
      </c>
      <c r="H122" s="1" t="s">
        <v>151</v>
      </c>
      <c r="I122" s="1" t="s">
        <v>488</v>
      </c>
      <c r="J122" s="1" t="s">
        <v>473</v>
      </c>
      <c r="K122" s="1" t="s">
        <v>154</v>
      </c>
      <c r="L122" s="1" t="s">
        <v>306</v>
      </c>
      <c r="M122" s="1">
        <v>2023</v>
      </c>
      <c r="N122" s="1" t="s">
        <v>156</v>
      </c>
      <c r="O122" s="1" t="s">
        <v>180</v>
      </c>
      <c r="P122" s="1" t="s">
        <v>158</v>
      </c>
      <c r="Q122" s="1" t="s">
        <v>489</v>
      </c>
      <c r="R122" s="1">
        <v>8</v>
      </c>
      <c r="S122" s="1">
        <v>128815007</v>
      </c>
      <c r="T122" s="1" t="s">
        <v>475</v>
      </c>
      <c r="U122" s="1">
        <v>1</v>
      </c>
      <c r="V122" s="1" t="s">
        <v>162</v>
      </c>
      <c r="W122" s="1" t="s">
        <v>163</v>
      </c>
      <c r="X122" s="1">
        <v>0</v>
      </c>
      <c r="Y122" s="1" t="s">
        <v>476</v>
      </c>
      <c r="Z122" s="1" t="s">
        <v>11</v>
      </c>
      <c r="AA122" s="1" t="s">
        <v>477</v>
      </c>
      <c r="AB122" s="1">
        <v>1</v>
      </c>
      <c r="AC122" s="1" t="s">
        <v>158</v>
      </c>
      <c r="AD122" s="1" t="s">
        <v>489</v>
      </c>
      <c r="AE122" s="1">
        <v>8</v>
      </c>
      <c r="AF122" s="1">
        <v>128815007</v>
      </c>
      <c r="AG122" s="1" t="s">
        <v>475</v>
      </c>
      <c r="AH122" s="1" t="s">
        <v>489</v>
      </c>
      <c r="AI122" s="1">
        <v>8</v>
      </c>
      <c r="AJ122" s="1">
        <v>128815007</v>
      </c>
      <c r="AK122" s="1" t="s">
        <v>475</v>
      </c>
      <c r="AL122" s="1">
        <v>580790000</v>
      </c>
      <c r="AM122" s="1">
        <v>0</v>
      </c>
      <c r="AN122" s="1">
        <v>0</v>
      </c>
      <c r="AO122" s="1">
        <v>3500000</v>
      </c>
      <c r="AP122" s="1">
        <v>548790000</v>
      </c>
      <c r="AQ122" s="1">
        <v>12.433</v>
      </c>
      <c r="AR122" s="1">
        <v>106719182.97</v>
      </c>
      <c r="AS122" s="1">
        <v>49.582977</v>
      </c>
      <c r="AT122" s="1">
        <v>287972972.97000003</v>
      </c>
      <c r="AU122" s="1">
        <v>24</v>
      </c>
      <c r="AV122" s="1" t="s">
        <v>167</v>
      </c>
      <c r="AW122" s="1" t="s">
        <v>168</v>
      </c>
      <c r="AX122" s="1">
        <v>0</v>
      </c>
      <c r="AY122" s="1">
        <v>17449189.579999998</v>
      </c>
      <c r="AZ122" s="1" t="s">
        <v>169</v>
      </c>
      <c r="BA122" s="1">
        <v>0</v>
      </c>
      <c r="BB122" s="1">
        <v>0</v>
      </c>
      <c r="BC122" s="1">
        <v>0</v>
      </c>
      <c r="BD122" s="1">
        <v>8426850</v>
      </c>
      <c r="BE122" s="1">
        <v>17449189.579999998</v>
      </c>
      <c r="BF122" s="1" t="s">
        <v>163</v>
      </c>
      <c r="BG122" s="1">
        <v>1000</v>
      </c>
      <c r="BH122" s="1">
        <v>17800000</v>
      </c>
      <c r="BI122" s="1">
        <v>0</v>
      </c>
      <c r="BJ122" s="1" t="s">
        <v>490</v>
      </c>
      <c r="BK122" s="4">
        <v>45280</v>
      </c>
      <c r="BL122" s="1" t="s">
        <v>170</v>
      </c>
      <c r="BM122" s="1" t="s">
        <v>479</v>
      </c>
      <c r="BN122" s="1" t="s">
        <v>491</v>
      </c>
      <c r="BO122" s="1" t="s">
        <v>306</v>
      </c>
      <c r="BP122" s="1" t="s">
        <v>492</v>
      </c>
      <c r="BQ122" s="1" t="s">
        <v>493</v>
      </c>
      <c r="BR122" s="1" t="s">
        <v>494</v>
      </c>
      <c r="BS122" s="1" t="s">
        <v>166</v>
      </c>
      <c r="BT122" s="1" t="s">
        <v>166</v>
      </c>
      <c r="BU122" s="1" t="s">
        <v>166</v>
      </c>
      <c r="BV122" s="1" t="s">
        <v>166</v>
      </c>
      <c r="BW122" s="1" t="s">
        <v>166</v>
      </c>
      <c r="BX122" s="1" t="s">
        <v>166</v>
      </c>
      <c r="BY122" s="1" t="s">
        <v>166</v>
      </c>
      <c r="BZ122" s="1" t="s">
        <v>166</v>
      </c>
      <c r="CA122" s="1" t="s">
        <v>166</v>
      </c>
      <c r="CB122" s="1" t="s">
        <v>484</v>
      </c>
      <c r="CC122" s="1">
        <v>1</v>
      </c>
      <c r="CD122" s="1">
        <v>1</v>
      </c>
      <c r="CE122" s="1" t="s">
        <v>485</v>
      </c>
      <c r="CF122" s="1" t="s">
        <v>486</v>
      </c>
      <c r="CG122" s="1" t="s">
        <v>284</v>
      </c>
      <c r="CH122" s="1" t="s">
        <v>285</v>
      </c>
      <c r="CI122" s="1">
        <v>0</v>
      </c>
      <c r="CJ122" s="1">
        <v>3000</v>
      </c>
      <c r="CK122" s="1">
        <v>1</v>
      </c>
      <c r="CL122" s="1">
        <v>0</v>
      </c>
      <c r="CM122" s="1">
        <v>0</v>
      </c>
      <c r="CN122" s="4">
        <v>45276</v>
      </c>
      <c r="CO122" s="4">
        <v>45295.62135277778</v>
      </c>
      <c r="CP122" s="1">
        <v>0</v>
      </c>
      <c r="CQ122" s="1">
        <v>0</v>
      </c>
      <c r="CR122" s="1" t="s">
        <v>166</v>
      </c>
      <c r="CS122" s="1" t="s">
        <v>166</v>
      </c>
      <c r="CT122" s="1">
        <v>15314008.75</v>
      </c>
      <c r="CU122" s="1">
        <v>0</v>
      </c>
      <c r="CV122" s="1">
        <v>18018018</v>
      </c>
      <c r="CW122" s="1">
        <v>11615800</v>
      </c>
      <c r="CX122" s="1">
        <v>6500000</v>
      </c>
      <c r="CY122" s="1">
        <v>418381486.49000001</v>
      </c>
      <c r="CZ122" s="1">
        <v>43211843.850000001</v>
      </c>
      <c r="DA122" s="1">
        <v>10.328336</v>
      </c>
      <c r="DB122" s="1">
        <v>0</v>
      </c>
      <c r="DC122" s="1">
        <v>26000000</v>
      </c>
      <c r="DD122" s="1">
        <v>25244340</v>
      </c>
      <c r="DE122" s="1">
        <v>25244340</v>
      </c>
      <c r="DF122" s="1">
        <v>51244340</v>
      </c>
      <c r="DG122" s="1" t="s">
        <v>485</v>
      </c>
      <c r="DH122" s="1" t="s">
        <v>487</v>
      </c>
      <c r="DI122" s="1">
        <v>12</v>
      </c>
      <c r="DJ122" s="1" t="s">
        <v>303</v>
      </c>
      <c r="DK122" s="1">
        <v>9</v>
      </c>
      <c r="DL122" s="1">
        <v>52921913.280000001</v>
      </c>
      <c r="DM122" s="1">
        <v>32000000</v>
      </c>
      <c r="DN122" s="1">
        <v>0</v>
      </c>
      <c r="DO122" s="1">
        <v>0</v>
      </c>
      <c r="DP122" s="1" t="s">
        <v>166</v>
      </c>
      <c r="DQ122" s="4">
        <v>45300.717109409721</v>
      </c>
      <c r="DR122" s="1" t="s">
        <v>150</v>
      </c>
      <c r="DS122" s="1" t="s">
        <v>151</v>
      </c>
      <c r="DT122" s="4">
        <v>45303</v>
      </c>
      <c r="DU122" s="1" t="s">
        <v>330</v>
      </c>
      <c r="DV122" s="1" t="s">
        <v>151</v>
      </c>
      <c r="DW122" s="1">
        <v>1</v>
      </c>
      <c r="DX122" s="1">
        <v>1</v>
      </c>
      <c r="DY122" s="1">
        <v>625900000</v>
      </c>
      <c r="DZ122" s="1" t="s">
        <v>166</v>
      </c>
    </row>
    <row r="123" spans="5:130" x14ac:dyDescent="0.25">
      <c r="E123" s="1" t="s">
        <v>11</v>
      </c>
      <c r="F123" s="1" t="s">
        <v>330</v>
      </c>
      <c r="G123" s="4">
        <v>45303</v>
      </c>
      <c r="H123" s="1" t="s">
        <v>151</v>
      </c>
      <c r="I123" s="1" t="s">
        <v>495</v>
      </c>
      <c r="J123" s="1" t="s">
        <v>473</v>
      </c>
      <c r="K123" s="1" t="s">
        <v>154</v>
      </c>
      <c r="L123" s="1" t="s">
        <v>306</v>
      </c>
      <c r="M123" s="1">
        <v>2023</v>
      </c>
      <c r="N123" s="1" t="s">
        <v>156</v>
      </c>
      <c r="O123" s="1" t="s">
        <v>180</v>
      </c>
      <c r="P123" s="1" t="s">
        <v>158</v>
      </c>
      <c r="Q123" s="1" t="s">
        <v>489</v>
      </c>
      <c r="R123" s="1">
        <v>8</v>
      </c>
      <c r="S123" s="1">
        <v>128815007</v>
      </c>
      <c r="T123" s="1" t="s">
        <v>475</v>
      </c>
      <c r="U123" s="1">
        <v>1</v>
      </c>
      <c r="V123" s="1" t="s">
        <v>162</v>
      </c>
      <c r="W123" s="1" t="s">
        <v>163</v>
      </c>
      <c r="X123" s="1">
        <v>0</v>
      </c>
      <c r="Y123" s="1" t="s">
        <v>476</v>
      </c>
      <c r="Z123" s="1" t="s">
        <v>11</v>
      </c>
      <c r="AA123" s="1" t="s">
        <v>477</v>
      </c>
      <c r="AB123" s="1">
        <v>1</v>
      </c>
      <c r="AC123" s="1" t="s">
        <v>158</v>
      </c>
      <c r="AD123" s="1" t="s">
        <v>489</v>
      </c>
      <c r="AE123" s="1">
        <v>8</v>
      </c>
      <c r="AF123" s="1">
        <v>128815007</v>
      </c>
      <c r="AG123" s="1" t="s">
        <v>475</v>
      </c>
      <c r="AH123" s="1" t="s">
        <v>489</v>
      </c>
      <c r="AI123" s="1">
        <v>8</v>
      </c>
      <c r="AJ123" s="1">
        <v>128815007</v>
      </c>
      <c r="AK123" s="1" t="s">
        <v>475</v>
      </c>
      <c r="AL123" s="1">
        <v>580790000</v>
      </c>
      <c r="AM123" s="1">
        <v>0</v>
      </c>
      <c r="AN123" s="1">
        <v>0</v>
      </c>
      <c r="AO123" s="1">
        <v>3500000</v>
      </c>
      <c r="AP123" s="1">
        <v>548790000</v>
      </c>
      <c r="AQ123" s="1">
        <v>12.433</v>
      </c>
      <c r="AR123" s="1">
        <v>106719182.97</v>
      </c>
      <c r="AS123" s="1">
        <v>49.582977</v>
      </c>
      <c r="AT123" s="1">
        <v>287972972.97000003</v>
      </c>
      <c r="AU123" s="1">
        <v>24</v>
      </c>
      <c r="AV123" s="1" t="s">
        <v>167</v>
      </c>
      <c r="AW123" s="1" t="s">
        <v>168</v>
      </c>
      <c r="AX123" s="1">
        <v>0</v>
      </c>
      <c r="AY123" s="1">
        <v>17449189.579999998</v>
      </c>
      <c r="AZ123" s="1" t="s">
        <v>169</v>
      </c>
      <c r="BA123" s="1">
        <v>0</v>
      </c>
      <c r="BB123" s="1">
        <v>0</v>
      </c>
      <c r="BC123" s="1">
        <v>0</v>
      </c>
      <c r="BD123" s="1">
        <v>8426850</v>
      </c>
      <c r="BE123" s="1">
        <v>17449189.579999998</v>
      </c>
      <c r="BF123" s="1" t="s">
        <v>163</v>
      </c>
      <c r="BG123" s="1">
        <v>1000</v>
      </c>
      <c r="BH123" s="1">
        <v>17800000</v>
      </c>
      <c r="BI123" s="1">
        <v>0</v>
      </c>
      <c r="BJ123" s="1" t="s">
        <v>496</v>
      </c>
      <c r="BK123" s="4">
        <v>45281</v>
      </c>
      <c r="BL123" s="1" t="s">
        <v>170</v>
      </c>
      <c r="BM123" s="1" t="s">
        <v>479</v>
      </c>
      <c r="BN123" s="1" t="s">
        <v>497</v>
      </c>
      <c r="BO123" s="1" t="s">
        <v>306</v>
      </c>
      <c r="BP123" s="1" t="s">
        <v>498</v>
      </c>
      <c r="BQ123" s="1" t="s">
        <v>499</v>
      </c>
      <c r="BR123" s="1" t="s">
        <v>500</v>
      </c>
      <c r="BS123" s="1" t="s">
        <v>166</v>
      </c>
      <c r="BT123" s="1" t="s">
        <v>166</v>
      </c>
      <c r="BU123" s="1" t="s">
        <v>166</v>
      </c>
      <c r="BV123" s="1" t="s">
        <v>166</v>
      </c>
      <c r="BW123" s="1" t="s">
        <v>166</v>
      </c>
      <c r="BX123" s="1" t="s">
        <v>166</v>
      </c>
      <c r="BY123" s="1" t="s">
        <v>166</v>
      </c>
      <c r="BZ123" s="1" t="s">
        <v>166</v>
      </c>
      <c r="CA123" s="1" t="s">
        <v>166</v>
      </c>
      <c r="CB123" s="1" t="s">
        <v>484</v>
      </c>
      <c r="CC123" s="1">
        <v>1</v>
      </c>
      <c r="CD123" s="1">
        <v>1</v>
      </c>
      <c r="CE123" s="1" t="s">
        <v>485</v>
      </c>
      <c r="CF123" s="1" t="s">
        <v>486</v>
      </c>
      <c r="CG123" s="1" t="s">
        <v>284</v>
      </c>
      <c r="CH123" s="1" t="s">
        <v>285</v>
      </c>
      <c r="CI123" s="1">
        <v>0</v>
      </c>
      <c r="CJ123" s="1">
        <v>3000</v>
      </c>
      <c r="CK123" s="1">
        <v>1</v>
      </c>
      <c r="CL123" s="1">
        <v>0</v>
      </c>
      <c r="CM123" s="1">
        <v>0</v>
      </c>
      <c r="CN123" s="4">
        <v>45276</v>
      </c>
      <c r="CO123" s="4">
        <v>45295.621353437498</v>
      </c>
      <c r="CP123" s="1">
        <v>0</v>
      </c>
      <c r="CQ123" s="1">
        <v>0</v>
      </c>
      <c r="CR123" s="1" t="s">
        <v>166</v>
      </c>
      <c r="CS123" s="1" t="s">
        <v>166</v>
      </c>
      <c r="CT123" s="1">
        <v>15314008.75</v>
      </c>
      <c r="CU123" s="1">
        <v>0</v>
      </c>
      <c r="CV123" s="1">
        <v>18018018</v>
      </c>
      <c r="CW123" s="1">
        <v>11615800</v>
      </c>
      <c r="CX123" s="1">
        <v>6500000</v>
      </c>
      <c r="CY123" s="1">
        <v>418381486.49000001</v>
      </c>
      <c r="CZ123" s="1">
        <v>43211843.850000001</v>
      </c>
      <c r="DA123" s="1">
        <v>10.328336</v>
      </c>
      <c r="DB123" s="1">
        <v>0</v>
      </c>
      <c r="DC123" s="1">
        <v>26000000</v>
      </c>
      <c r="DD123" s="1">
        <v>25244340</v>
      </c>
      <c r="DE123" s="1">
        <v>25244340</v>
      </c>
      <c r="DF123" s="1">
        <v>51244340</v>
      </c>
      <c r="DG123" s="1" t="s">
        <v>485</v>
      </c>
      <c r="DH123" s="1" t="s">
        <v>487</v>
      </c>
      <c r="DI123" s="1">
        <v>12</v>
      </c>
      <c r="DJ123" s="1" t="s">
        <v>303</v>
      </c>
      <c r="DK123" s="1">
        <v>9</v>
      </c>
      <c r="DL123" s="1">
        <v>52921913.280000001</v>
      </c>
      <c r="DM123" s="1">
        <v>32000000</v>
      </c>
      <c r="DN123" s="1">
        <v>0</v>
      </c>
      <c r="DO123" s="1">
        <v>0</v>
      </c>
      <c r="DP123" s="1" t="s">
        <v>166</v>
      </c>
      <c r="DQ123" s="4">
        <v>45300.717109409721</v>
      </c>
      <c r="DR123" s="1" t="s">
        <v>150</v>
      </c>
      <c r="DS123" s="1" t="s">
        <v>151</v>
      </c>
      <c r="DT123" s="4">
        <v>45303</v>
      </c>
      <c r="DU123" s="1" t="s">
        <v>330</v>
      </c>
      <c r="DV123" s="1" t="s">
        <v>151</v>
      </c>
      <c r="DW123" s="1">
        <v>1</v>
      </c>
      <c r="DX123" s="1">
        <v>1</v>
      </c>
      <c r="DY123" s="1">
        <v>625900000</v>
      </c>
      <c r="DZ123" s="1" t="s">
        <v>166</v>
      </c>
    </row>
    <row r="124" spans="5:130" x14ac:dyDescent="0.25">
      <c r="E124" s="1" t="s">
        <v>19</v>
      </c>
      <c r="F124" s="1" t="s">
        <v>176</v>
      </c>
      <c r="G124" s="4">
        <v>45233.93307175926</v>
      </c>
      <c r="H124" s="1" t="s">
        <v>176</v>
      </c>
      <c r="I124" s="1" t="s">
        <v>501</v>
      </c>
      <c r="J124" s="1" t="s">
        <v>502</v>
      </c>
      <c r="K124" s="1" t="s">
        <v>154</v>
      </c>
      <c r="L124" s="1" t="s">
        <v>503</v>
      </c>
      <c r="M124" s="1">
        <v>2022</v>
      </c>
      <c r="N124" s="1" t="s">
        <v>156</v>
      </c>
      <c r="O124" s="1" t="s">
        <v>180</v>
      </c>
      <c r="P124" s="1" t="s">
        <v>158</v>
      </c>
      <c r="Q124" s="1" t="s">
        <v>504</v>
      </c>
      <c r="R124" s="1">
        <v>62</v>
      </c>
      <c r="S124" s="1" t="s">
        <v>505</v>
      </c>
      <c r="T124" s="1" t="s">
        <v>506</v>
      </c>
      <c r="U124" s="1">
        <v>1</v>
      </c>
      <c r="V124" s="1" t="s">
        <v>162</v>
      </c>
      <c r="W124" s="1" t="s">
        <v>163</v>
      </c>
      <c r="X124" s="1">
        <v>0</v>
      </c>
      <c r="Y124" s="1" t="s">
        <v>507</v>
      </c>
      <c r="Z124" s="1" t="s">
        <v>19</v>
      </c>
      <c r="AA124" s="1" t="s">
        <v>508</v>
      </c>
      <c r="AB124" s="1">
        <v>0</v>
      </c>
      <c r="AC124" s="1" t="s">
        <v>165</v>
      </c>
      <c r="AD124" s="1" t="s">
        <v>504</v>
      </c>
      <c r="AF124" s="1" t="s">
        <v>505</v>
      </c>
      <c r="AG124" s="1" t="s">
        <v>506</v>
      </c>
      <c r="AH124" s="1" t="s">
        <v>166</v>
      </c>
      <c r="AI124" s="1" t="s">
        <v>166</v>
      </c>
      <c r="AJ124" s="1" t="s">
        <v>166</v>
      </c>
      <c r="AK124" s="1" t="s">
        <v>166</v>
      </c>
      <c r="AL124" s="1">
        <v>206460082</v>
      </c>
      <c r="AM124" s="1">
        <v>5900000</v>
      </c>
      <c r="AN124" s="1">
        <v>0</v>
      </c>
      <c r="AO124" s="1">
        <v>160000</v>
      </c>
      <c r="AP124" s="1">
        <v>206460082</v>
      </c>
      <c r="AQ124" s="1">
        <v>12.074</v>
      </c>
      <c r="AR124" s="1">
        <v>0</v>
      </c>
      <c r="AS124" s="1">
        <v>44</v>
      </c>
      <c r="AT124" s="1">
        <v>90842436.079999998</v>
      </c>
      <c r="AU124" s="1">
        <v>36</v>
      </c>
      <c r="AV124" s="1" t="s">
        <v>167</v>
      </c>
      <c r="AW124" s="1" t="s">
        <v>168</v>
      </c>
      <c r="AX124" s="1">
        <v>0</v>
      </c>
      <c r="AY124" s="1">
        <v>6000000</v>
      </c>
      <c r="AZ124" s="1" t="s">
        <v>169</v>
      </c>
      <c r="BA124" s="1">
        <v>0</v>
      </c>
      <c r="BB124" s="1">
        <v>0</v>
      </c>
      <c r="BC124" s="1">
        <v>0</v>
      </c>
      <c r="BD124" s="1">
        <v>0</v>
      </c>
      <c r="BE124" s="1">
        <v>6000000</v>
      </c>
      <c r="BF124" s="1" t="s">
        <v>163</v>
      </c>
      <c r="BG124" s="1">
        <v>100</v>
      </c>
      <c r="BH124" s="1">
        <v>6000000</v>
      </c>
      <c r="BI124" s="1">
        <v>0</v>
      </c>
      <c r="BJ124" s="1" t="s">
        <v>166</v>
      </c>
      <c r="BK124" s="4">
        <v>44973</v>
      </c>
      <c r="BL124" s="1" t="s">
        <v>170</v>
      </c>
      <c r="BM124" s="1" t="s">
        <v>166</v>
      </c>
      <c r="BN124" s="1">
        <v>4120042336</v>
      </c>
      <c r="BO124" s="1" t="s">
        <v>509</v>
      </c>
      <c r="BP124" s="1" t="s">
        <v>510</v>
      </c>
      <c r="BQ124" s="1" t="s">
        <v>511</v>
      </c>
      <c r="BR124" s="1" t="s">
        <v>512</v>
      </c>
      <c r="BS124" s="1" t="s">
        <v>166</v>
      </c>
      <c r="BT124" s="1" t="s">
        <v>166</v>
      </c>
      <c r="BU124" s="1" t="s">
        <v>166</v>
      </c>
      <c r="BV124" s="1" t="s">
        <v>166</v>
      </c>
      <c r="BW124" s="1" t="s">
        <v>166</v>
      </c>
      <c r="BX124" s="1" t="s">
        <v>166</v>
      </c>
      <c r="BY124" s="1" t="s">
        <v>166</v>
      </c>
      <c r="BZ124" s="1" t="s">
        <v>166</v>
      </c>
      <c r="CA124" s="1" t="s">
        <v>166</v>
      </c>
      <c r="CB124" s="1" t="s">
        <v>166</v>
      </c>
      <c r="CC124" s="1">
        <v>0</v>
      </c>
      <c r="CD124" s="1" t="s">
        <v>175</v>
      </c>
      <c r="CE124" s="1" t="s">
        <v>166</v>
      </c>
      <c r="CF124" s="1" t="s">
        <v>166</v>
      </c>
      <c r="CG124" s="1" t="s">
        <v>166</v>
      </c>
      <c r="CH124" s="1" t="s">
        <v>166</v>
      </c>
      <c r="CI124" s="1" t="s">
        <v>166</v>
      </c>
      <c r="CJ124" s="1" t="s">
        <v>166</v>
      </c>
      <c r="CK124" s="1" t="s">
        <v>166</v>
      </c>
      <c r="CL124" s="1" t="s">
        <v>166</v>
      </c>
      <c r="CM124" s="1">
        <v>1</v>
      </c>
      <c r="CN124" s="1" t="s">
        <v>166</v>
      </c>
      <c r="CO124" s="1" t="s">
        <v>166</v>
      </c>
      <c r="CP124" s="1" t="s">
        <v>166</v>
      </c>
      <c r="CQ124" s="1" t="s">
        <v>166</v>
      </c>
      <c r="CR124" s="1" t="s">
        <v>166</v>
      </c>
      <c r="CS124" s="1" t="s">
        <v>166</v>
      </c>
      <c r="CT124" s="1" t="s">
        <v>166</v>
      </c>
      <c r="CU124" s="1">
        <v>0</v>
      </c>
      <c r="CV124" s="1" t="s">
        <v>166</v>
      </c>
      <c r="CW124" s="1" t="s">
        <v>166</v>
      </c>
      <c r="CX124" s="1" t="s">
        <v>166</v>
      </c>
      <c r="CY124" s="1" t="s">
        <v>166</v>
      </c>
      <c r="CZ124" s="1" t="s">
        <v>166</v>
      </c>
      <c r="DA124" s="1" t="s">
        <v>166</v>
      </c>
      <c r="DB124" s="1">
        <v>5760000</v>
      </c>
      <c r="DC124" s="1">
        <v>3641206.4</v>
      </c>
      <c r="DD124" s="1">
        <v>1200000</v>
      </c>
      <c r="DE124" s="1">
        <v>3945780</v>
      </c>
      <c r="DF124" s="1">
        <v>14706986.4</v>
      </c>
      <c r="DG124" s="1" t="s">
        <v>166</v>
      </c>
      <c r="DH124" s="1" t="s">
        <v>166</v>
      </c>
      <c r="DI124" s="1" t="s">
        <v>166</v>
      </c>
      <c r="DJ124" s="1" t="s">
        <v>166</v>
      </c>
      <c r="DK124" s="1">
        <v>9</v>
      </c>
      <c r="DL124" s="1">
        <v>29893432.760000002</v>
      </c>
      <c r="DM124" s="1">
        <v>0</v>
      </c>
      <c r="DN124" s="1">
        <v>0</v>
      </c>
      <c r="DO124" s="1">
        <v>0</v>
      </c>
      <c r="DP124" s="1" t="s">
        <v>166</v>
      </c>
      <c r="DQ124" s="4">
        <v>45233.93307175926</v>
      </c>
      <c r="DR124" s="1" t="s">
        <v>176</v>
      </c>
      <c r="DS124" s="1" t="s">
        <v>176</v>
      </c>
      <c r="DT124" s="4">
        <v>45233.93307175926</v>
      </c>
      <c r="DU124" s="1" t="s">
        <v>176</v>
      </c>
      <c r="DV124" s="1" t="s">
        <v>176</v>
      </c>
      <c r="DW124" s="1">
        <v>1</v>
      </c>
      <c r="DX124" s="1">
        <v>1</v>
      </c>
      <c r="DY124" s="1">
        <v>0</v>
      </c>
      <c r="DZ124" s="1" t="s">
        <v>166</v>
      </c>
    </row>
    <row r="125" spans="5:130" x14ac:dyDescent="0.25">
      <c r="E125" s="1" t="s">
        <v>19</v>
      </c>
      <c r="F125" s="1" t="s">
        <v>176</v>
      </c>
      <c r="G125" s="4">
        <v>45233.93307175926</v>
      </c>
      <c r="H125" s="1" t="s">
        <v>176</v>
      </c>
      <c r="I125" s="1" t="s">
        <v>513</v>
      </c>
      <c r="J125" s="1" t="s">
        <v>502</v>
      </c>
      <c r="K125" s="1" t="s">
        <v>154</v>
      </c>
      <c r="L125" s="1" t="s">
        <v>503</v>
      </c>
      <c r="M125" s="1">
        <v>2022</v>
      </c>
      <c r="N125" s="1" t="s">
        <v>156</v>
      </c>
      <c r="O125" s="1" t="s">
        <v>180</v>
      </c>
      <c r="P125" s="1" t="s">
        <v>158</v>
      </c>
      <c r="Q125" s="1" t="s">
        <v>504</v>
      </c>
      <c r="R125" s="1">
        <v>62</v>
      </c>
      <c r="S125" s="1" t="s">
        <v>505</v>
      </c>
      <c r="T125" s="1" t="s">
        <v>506</v>
      </c>
      <c r="U125" s="1">
        <v>1</v>
      </c>
      <c r="V125" s="1" t="s">
        <v>162</v>
      </c>
      <c r="W125" s="1" t="s">
        <v>163</v>
      </c>
      <c r="X125" s="1">
        <v>0</v>
      </c>
      <c r="Y125" s="1" t="s">
        <v>507</v>
      </c>
      <c r="Z125" s="1" t="s">
        <v>19</v>
      </c>
      <c r="AA125" s="1" t="s">
        <v>508</v>
      </c>
      <c r="AB125" s="1">
        <v>0</v>
      </c>
      <c r="AC125" s="1" t="s">
        <v>165</v>
      </c>
      <c r="AD125" s="1" t="s">
        <v>504</v>
      </c>
      <c r="AF125" s="1" t="s">
        <v>505</v>
      </c>
      <c r="AG125" s="1" t="s">
        <v>506</v>
      </c>
      <c r="AH125" s="1" t="s">
        <v>166</v>
      </c>
      <c r="AI125" s="1" t="s">
        <v>166</v>
      </c>
      <c r="AJ125" s="1" t="s">
        <v>166</v>
      </c>
      <c r="AK125" s="1" t="s">
        <v>166</v>
      </c>
      <c r="AL125" s="1">
        <v>206460082</v>
      </c>
      <c r="AM125" s="1">
        <v>5900000</v>
      </c>
      <c r="AN125" s="1">
        <v>0</v>
      </c>
      <c r="AO125" s="1">
        <v>160000</v>
      </c>
      <c r="AP125" s="1">
        <v>206460082</v>
      </c>
      <c r="AQ125" s="1">
        <v>12.074</v>
      </c>
      <c r="AR125" s="1">
        <v>0</v>
      </c>
      <c r="AS125" s="1">
        <v>44</v>
      </c>
      <c r="AT125" s="1">
        <v>90842436.079999998</v>
      </c>
      <c r="AU125" s="1">
        <v>36</v>
      </c>
      <c r="AV125" s="1" t="s">
        <v>167</v>
      </c>
      <c r="AW125" s="1" t="s">
        <v>168</v>
      </c>
      <c r="AX125" s="1">
        <v>0</v>
      </c>
      <c r="AY125" s="1">
        <v>6000000</v>
      </c>
      <c r="AZ125" s="1" t="s">
        <v>169</v>
      </c>
      <c r="BA125" s="1">
        <v>0</v>
      </c>
      <c r="BB125" s="1">
        <v>0</v>
      </c>
      <c r="BC125" s="1">
        <v>0</v>
      </c>
      <c r="BD125" s="1">
        <v>0</v>
      </c>
      <c r="BE125" s="1">
        <v>6000000</v>
      </c>
      <c r="BF125" s="1" t="s">
        <v>163</v>
      </c>
      <c r="BG125" s="1">
        <v>100</v>
      </c>
      <c r="BH125" s="1">
        <v>6000000</v>
      </c>
      <c r="BI125" s="1">
        <v>0</v>
      </c>
      <c r="BJ125" s="1" t="s">
        <v>166</v>
      </c>
      <c r="BK125" s="4">
        <v>44973</v>
      </c>
      <c r="BL125" s="1" t="s">
        <v>170</v>
      </c>
      <c r="BM125" s="1" t="s">
        <v>166</v>
      </c>
      <c r="BN125" s="1">
        <v>4120042337</v>
      </c>
      <c r="BO125" s="1" t="s">
        <v>509</v>
      </c>
      <c r="BP125" s="1" t="s">
        <v>514</v>
      </c>
      <c r="BQ125" s="1" t="s">
        <v>515</v>
      </c>
      <c r="BR125" s="1" t="s">
        <v>516</v>
      </c>
      <c r="BS125" s="1" t="s">
        <v>166</v>
      </c>
      <c r="BT125" s="1" t="s">
        <v>166</v>
      </c>
      <c r="BU125" s="1" t="s">
        <v>166</v>
      </c>
      <c r="BV125" s="1" t="s">
        <v>166</v>
      </c>
      <c r="BW125" s="1" t="s">
        <v>166</v>
      </c>
      <c r="BX125" s="1" t="s">
        <v>166</v>
      </c>
      <c r="BY125" s="1" t="s">
        <v>166</v>
      </c>
      <c r="BZ125" s="1" t="s">
        <v>166</v>
      </c>
      <c r="CA125" s="1" t="s">
        <v>166</v>
      </c>
      <c r="CB125" s="1" t="s">
        <v>166</v>
      </c>
      <c r="CC125" s="1">
        <v>0</v>
      </c>
      <c r="CD125" s="1" t="s">
        <v>175</v>
      </c>
      <c r="CE125" s="1" t="s">
        <v>166</v>
      </c>
      <c r="CF125" s="1" t="s">
        <v>166</v>
      </c>
      <c r="CG125" s="1" t="s">
        <v>166</v>
      </c>
      <c r="CH125" s="1" t="s">
        <v>166</v>
      </c>
      <c r="CI125" s="1" t="s">
        <v>166</v>
      </c>
      <c r="CJ125" s="1" t="s">
        <v>166</v>
      </c>
      <c r="CK125" s="1" t="s">
        <v>166</v>
      </c>
      <c r="CL125" s="1" t="s">
        <v>166</v>
      </c>
      <c r="CM125" s="1">
        <v>1</v>
      </c>
      <c r="CN125" s="1" t="s">
        <v>166</v>
      </c>
      <c r="CO125" s="1" t="s">
        <v>166</v>
      </c>
      <c r="CP125" s="1" t="s">
        <v>166</v>
      </c>
      <c r="CQ125" s="1" t="s">
        <v>166</v>
      </c>
      <c r="CR125" s="1" t="s">
        <v>166</v>
      </c>
      <c r="CS125" s="1" t="s">
        <v>166</v>
      </c>
      <c r="CT125" s="1" t="s">
        <v>166</v>
      </c>
      <c r="CU125" s="1">
        <v>0</v>
      </c>
      <c r="CV125" s="1" t="s">
        <v>166</v>
      </c>
      <c r="CW125" s="1" t="s">
        <v>166</v>
      </c>
      <c r="CX125" s="1" t="s">
        <v>166</v>
      </c>
      <c r="CY125" s="1" t="s">
        <v>166</v>
      </c>
      <c r="CZ125" s="1" t="s">
        <v>166</v>
      </c>
      <c r="DA125" s="1" t="s">
        <v>166</v>
      </c>
      <c r="DB125" s="1">
        <v>5760000</v>
      </c>
      <c r="DC125" s="1">
        <v>3641206.4</v>
      </c>
      <c r="DD125" s="1">
        <v>1200000</v>
      </c>
      <c r="DE125" s="1">
        <v>3945780</v>
      </c>
      <c r="DF125" s="1">
        <v>14706986.4</v>
      </c>
      <c r="DG125" s="1" t="s">
        <v>166</v>
      </c>
      <c r="DH125" s="1" t="s">
        <v>166</v>
      </c>
      <c r="DI125" s="1" t="s">
        <v>166</v>
      </c>
      <c r="DJ125" s="1" t="s">
        <v>166</v>
      </c>
      <c r="DK125" s="1">
        <v>9</v>
      </c>
      <c r="DL125" s="1">
        <v>29893432.760000002</v>
      </c>
      <c r="DM125" s="1">
        <v>0</v>
      </c>
      <c r="DN125" s="1">
        <v>0</v>
      </c>
      <c r="DO125" s="1">
        <v>0</v>
      </c>
      <c r="DP125" s="1" t="s">
        <v>166</v>
      </c>
      <c r="DQ125" s="4">
        <v>45233.93307175926</v>
      </c>
      <c r="DR125" s="1" t="s">
        <v>176</v>
      </c>
      <c r="DS125" s="1" t="s">
        <v>176</v>
      </c>
      <c r="DT125" s="4">
        <v>45233.93307175926</v>
      </c>
      <c r="DU125" s="1" t="s">
        <v>176</v>
      </c>
      <c r="DV125" s="1" t="s">
        <v>176</v>
      </c>
      <c r="DW125" s="1">
        <v>1</v>
      </c>
      <c r="DX125" s="1">
        <v>1</v>
      </c>
      <c r="DY125" s="1">
        <v>0</v>
      </c>
      <c r="DZ125" s="1" t="s">
        <v>166</v>
      </c>
    </row>
    <row r="126" spans="5:130" x14ac:dyDescent="0.25">
      <c r="E126" s="1" t="s">
        <v>19</v>
      </c>
      <c r="F126" s="1" t="s">
        <v>176</v>
      </c>
      <c r="G126" s="4">
        <v>45233.93307175926</v>
      </c>
      <c r="H126" s="1" t="s">
        <v>176</v>
      </c>
      <c r="I126" s="1" t="s">
        <v>517</v>
      </c>
      <c r="J126" s="1" t="s">
        <v>502</v>
      </c>
      <c r="K126" s="1" t="s">
        <v>154</v>
      </c>
      <c r="L126" s="1" t="s">
        <v>503</v>
      </c>
      <c r="M126" s="1">
        <v>2022</v>
      </c>
      <c r="N126" s="1" t="s">
        <v>156</v>
      </c>
      <c r="O126" s="1" t="s">
        <v>180</v>
      </c>
      <c r="P126" s="1" t="s">
        <v>158</v>
      </c>
      <c r="Q126" s="1" t="s">
        <v>504</v>
      </c>
      <c r="R126" s="1">
        <v>62</v>
      </c>
      <c r="S126" s="1" t="s">
        <v>505</v>
      </c>
      <c r="T126" s="1" t="s">
        <v>506</v>
      </c>
      <c r="U126" s="1">
        <v>1</v>
      </c>
      <c r="V126" s="1" t="s">
        <v>162</v>
      </c>
      <c r="W126" s="1" t="s">
        <v>163</v>
      </c>
      <c r="X126" s="1">
        <v>0</v>
      </c>
      <c r="Y126" s="1" t="s">
        <v>507</v>
      </c>
      <c r="Z126" s="1" t="s">
        <v>19</v>
      </c>
      <c r="AA126" s="1" t="s">
        <v>508</v>
      </c>
      <c r="AB126" s="1">
        <v>0</v>
      </c>
      <c r="AC126" s="1" t="s">
        <v>165</v>
      </c>
      <c r="AD126" s="1" t="s">
        <v>504</v>
      </c>
      <c r="AF126" s="1" t="s">
        <v>505</v>
      </c>
      <c r="AG126" s="1" t="s">
        <v>506</v>
      </c>
      <c r="AH126" s="1" t="s">
        <v>166</v>
      </c>
      <c r="AI126" s="1" t="s">
        <v>166</v>
      </c>
      <c r="AJ126" s="1" t="s">
        <v>166</v>
      </c>
      <c r="AK126" s="1" t="s">
        <v>166</v>
      </c>
      <c r="AL126" s="1">
        <v>206460082</v>
      </c>
      <c r="AM126" s="1">
        <v>5900000</v>
      </c>
      <c r="AN126" s="1">
        <v>0</v>
      </c>
      <c r="AO126" s="1">
        <v>160000</v>
      </c>
      <c r="AP126" s="1">
        <v>206460082</v>
      </c>
      <c r="AQ126" s="1">
        <v>12.074</v>
      </c>
      <c r="AR126" s="1">
        <v>0</v>
      </c>
      <c r="AS126" s="1">
        <v>44</v>
      </c>
      <c r="AT126" s="1">
        <v>90842436.079999998</v>
      </c>
      <c r="AU126" s="1">
        <v>36</v>
      </c>
      <c r="AV126" s="1" t="s">
        <v>167</v>
      </c>
      <c r="AW126" s="1" t="s">
        <v>168</v>
      </c>
      <c r="AX126" s="1">
        <v>0</v>
      </c>
      <c r="AY126" s="1">
        <v>6000000</v>
      </c>
      <c r="AZ126" s="1" t="s">
        <v>169</v>
      </c>
      <c r="BA126" s="1">
        <v>0</v>
      </c>
      <c r="BB126" s="1">
        <v>0</v>
      </c>
      <c r="BC126" s="1">
        <v>0</v>
      </c>
      <c r="BD126" s="1">
        <v>0</v>
      </c>
      <c r="BE126" s="1">
        <v>6000000</v>
      </c>
      <c r="BF126" s="1" t="s">
        <v>163</v>
      </c>
      <c r="BG126" s="1">
        <v>100</v>
      </c>
      <c r="BH126" s="1">
        <v>6000000</v>
      </c>
      <c r="BI126" s="1">
        <v>0</v>
      </c>
      <c r="BJ126" s="1" t="s">
        <v>166</v>
      </c>
      <c r="BK126" s="4">
        <v>44973</v>
      </c>
      <c r="BL126" s="1" t="s">
        <v>170</v>
      </c>
      <c r="BM126" s="1" t="s">
        <v>166</v>
      </c>
      <c r="BN126" s="1">
        <v>4120042338</v>
      </c>
      <c r="BO126" s="1" t="s">
        <v>509</v>
      </c>
      <c r="BP126" s="1" t="s">
        <v>518</v>
      </c>
      <c r="BQ126" s="1" t="s">
        <v>519</v>
      </c>
      <c r="BR126" s="1" t="s">
        <v>520</v>
      </c>
      <c r="BS126" s="1" t="s">
        <v>166</v>
      </c>
      <c r="BT126" s="1" t="s">
        <v>166</v>
      </c>
      <c r="BU126" s="1" t="s">
        <v>166</v>
      </c>
      <c r="BV126" s="1" t="s">
        <v>166</v>
      </c>
      <c r="BW126" s="1" t="s">
        <v>166</v>
      </c>
      <c r="BX126" s="1" t="s">
        <v>166</v>
      </c>
      <c r="BY126" s="1" t="s">
        <v>166</v>
      </c>
      <c r="BZ126" s="1" t="s">
        <v>166</v>
      </c>
      <c r="CA126" s="1" t="s">
        <v>166</v>
      </c>
      <c r="CB126" s="1" t="s">
        <v>166</v>
      </c>
      <c r="CC126" s="1">
        <v>0</v>
      </c>
      <c r="CD126" s="1" t="s">
        <v>175</v>
      </c>
      <c r="CE126" s="1" t="s">
        <v>166</v>
      </c>
      <c r="CF126" s="1" t="s">
        <v>166</v>
      </c>
      <c r="CG126" s="1" t="s">
        <v>166</v>
      </c>
      <c r="CH126" s="1" t="s">
        <v>166</v>
      </c>
      <c r="CI126" s="1" t="s">
        <v>166</v>
      </c>
      <c r="CJ126" s="1" t="s">
        <v>166</v>
      </c>
      <c r="CK126" s="1" t="s">
        <v>166</v>
      </c>
      <c r="CL126" s="1" t="s">
        <v>166</v>
      </c>
      <c r="CM126" s="1">
        <v>1</v>
      </c>
      <c r="CN126" s="1" t="s">
        <v>166</v>
      </c>
      <c r="CO126" s="1" t="s">
        <v>166</v>
      </c>
      <c r="CP126" s="1" t="s">
        <v>166</v>
      </c>
      <c r="CQ126" s="1" t="s">
        <v>166</v>
      </c>
      <c r="CR126" s="1" t="s">
        <v>166</v>
      </c>
      <c r="CS126" s="1" t="s">
        <v>166</v>
      </c>
      <c r="CT126" s="1" t="s">
        <v>166</v>
      </c>
      <c r="CU126" s="1">
        <v>0</v>
      </c>
      <c r="CV126" s="1" t="s">
        <v>166</v>
      </c>
      <c r="CW126" s="1" t="s">
        <v>166</v>
      </c>
      <c r="CX126" s="1" t="s">
        <v>166</v>
      </c>
      <c r="CY126" s="1" t="s">
        <v>166</v>
      </c>
      <c r="CZ126" s="1" t="s">
        <v>166</v>
      </c>
      <c r="DA126" s="1" t="s">
        <v>166</v>
      </c>
      <c r="DB126" s="1">
        <v>5760000</v>
      </c>
      <c r="DC126" s="1">
        <v>3641206.4</v>
      </c>
      <c r="DD126" s="1">
        <v>1200000</v>
      </c>
      <c r="DE126" s="1">
        <v>3945780</v>
      </c>
      <c r="DF126" s="1">
        <v>14706986.4</v>
      </c>
      <c r="DG126" s="1" t="s">
        <v>166</v>
      </c>
      <c r="DH126" s="1" t="s">
        <v>166</v>
      </c>
      <c r="DI126" s="1" t="s">
        <v>166</v>
      </c>
      <c r="DJ126" s="1" t="s">
        <v>166</v>
      </c>
      <c r="DK126" s="1">
        <v>9</v>
      </c>
      <c r="DL126" s="1">
        <v>29893432.760000002</v>
      </c>
      <c r="DM126" s="1">
        <v>0</v>
      </c>
      <c r="DN126" s="1">
        <v>0</v>
      </c>
      <c r="DO126" s="1">
        <v>0</v>
      </c>
      <c r="DP126" s="1" t="s">
        <v>166</v>
      </c>
      <c r="DQ126" s="4">
        <v>45233.93307175926</v>
      </c>
      <c r="DR126" s="1" t="s">
        <v>176</v>
      </c>
      <c r="DS126" s="1" t="s">
        <v>176</v>
      </c>
      <c r="DT126" s="4">
        <v>45233.93307175926</v>
      </c>
      <c r="DU126" s="1" t="s">
        <v>176</v>
      </c>
      <c r="DV126" s="1" t="s">
        <v>176</v>
      </c>
      <c r="DW126" s="1">
        <v>1</v>
      </c>
      <c r="DX126" s="1">
        <v>1</v>
      </c>
      <c r="DY126" s="1">
        <v>0</v>
      </c>
      <c r="DZ126" s="1" t="s">
        <v>166</v>
      </c>
    </row>
    <row r="127" spans="5:130" x14ac:dyDescent="0.25">
      <c r="E127" s="1" t="s">
        <v>19</v>
      </c>
      <c r="F127" s="1" t="s">
        <v>176</v>
      </c>
      <c r="G127" s="4">
        <v>45233.93307175926</v>
      </c>
      <c r="H127" s="1" t="s">
        <v>176</v>
      </c>
      <c r="I127" s="1" t="s">
        <v>521</v>
      </c>
      <c r="J127" s="1" t="s">
        <v>502</v>
      </c>
      <c r="K127" s="1" t="s">
        <v>154</v>
      </c>
      <c r="L127" s="1" t="s">
        <v>503</v>
      </c>
      <c r="M127" s="1">
        <v>2022</v>
      </c>
      <c r="N127" s="1" t="s">
        <v>156</v>
      </c>
      <c r="O127" s="1" t="s">
        <v>180</v>
      </c>
      <c r="P127" s="1" t="s">
        <v>158</v>
      </c>
      <c r="Q127" s="1" t="s">
        <v>504</v>
      </c>
      <c r="R127" s="1">
        <v>62</v>
      </c>
      <c r="S127" s="1" t="s">
        <v>505</v>
      </c>
      <c r="T127" s="1" t="s">
        <v>506</v>
      </c>
      <c r="U127" s="1">
        <v>1</v>
      </c>
      <c r="V127" s="1" t="s">
        <v>162</v>
      </c>
      <c r="W127" s="1" t="s">
        <v>163</v>
      </c>
      <c r="X127" s="1">
        <v>0</v>
      </c>
      <c r="Y127" s="1" t="s">
        <v>507</v>
      </c>
      <c r="Z127" s="1" t="s">
        <v>19</v>
      </c>
      <c r="AA127" s="1" t="s">
        <v>508</v>
      </c>
      <c r="AB127" s="1">
        <v>0</v>
      </c>
      <c r="AC127" s="1" t="s">
        <v>165</v>
      </c>
      <c r="AD127" s="1" t="s">
        <v>504</v>
      </c>
      <c r="AF127" s="1" t="s">
        <v>505</v>
      </c>
      <c r="AG127" s="1" t="s">
        <v>506</v>
      </c>
      <c r="AH127" s="1" t="s">
        <v>166</v>
      </c>
      <c r="AI127" s="1" t="s">
        <v>166</v>
      </c>
      <c r="AJ127" s="1" t="s">
        <v>166</v>
      </c>
      <c r="AK127" s="1" t="s">
        <v>166</v>
      </c>
      <c r="AL127" s="1">
        <v>206460082</v>
      </c>
      <c r="AM127" s="1">
        <v>5900000</v>
      </c>
      <c r="AN127" s="1">
        <v>0</v>
      </c>
      <c r="AO127" s="1">
        <v>160000</v>
      </c>
      <c r="AP127" s="1">
        <v>206460082</v>
      </c>
      <c r="AQ127" s="1">
        <v>12.074</v>
      </c>
      <c r="AR127" s="1">
        <v>0</v>
      </c>
      <c r="AS127" s="1">
        <v>44</v>
      </c>
      <c r="AT127" s="1">
        <v>90842436.079999998</v>
      </c>
      <c r="AU127" s="1">
        <v>36</v>
      </c>
      <c r="AV127" s="1" t="s">
        <v>167</v>
      </c>
      <c r="AW127" s="1" t="s">
        <v>168</v>
      </c>
      <c r="AX127" s="1">
        <v>0</v>
      </c>
      <c r="AY127" s="1">
        <v>6000000</v>
      </c>
      <c r="AZ127" s="1" t="s">
        <v>169</v>
      </c>
      <c r="BA127" s="1">
        <v>0</v>
      </c>
      <c r="BB127" s="1">
        <v>0</v>
      </c>
      <c r="BC127" s="1">
        <v>0</v>
      </c>
      <c r="BD127" s="1">
        <v>0</v>
      </c>
      <c r="BE127" s="1">
        <v>6000000</v>
      </c>
      <c r="BF127" s="1" t="s">
        <v>163</v>
      </c>
      <c r="BG127" s="1">
        <v>100</v>
      </c>
      <c r="BH127" s="1">
        <v>6000000</v>
      </c>
      <c r="BI127" s="1">
        <v>0</v>
      </c>
      <c r="BJ127" s="1" t="s">
        <v>166</v>
      </c>
      <c r="BK127" s="4">
        <v>44973</v>
      </c>
      <c r="BL127" s="1" t="s">
        <v>170</v>
      </c>
      <c r="BM127" s="1" t="s">
        <v>166</v>
      </c>
      <c r="BN127" s="1">
        <v>4120042339</v>
      </c>
      <c r="BO127" s="1" t="s">
        <v>509</v>
      </c>
      <c r="BP127" s="1" t="s">
        <v>522</v>
      </c>
      <c r="BQ127" s="1" t="s">
        <v>523</v>
      </c>
      <c r="BR127" s="1" t="s">
        <v>524</v>
      </c>
      <c r="BS127" s="1" t="s">
        <v>166</v>
      </c>
      <c r="BT127" s="1" t="s">
        <v>166</v>
      </c>
      <c r="BU127" s="1" t="s">
        <v>166</v>
      </c>
      <c r="BV127" s="1" t="s">
        <v>166</v>
      </c>
      <c r="BW127" s="1" t="s">
        <v>166</v>
      </c>
      <c r="BX127" s="1" t="s">
        <v>166</v>
      </c>
      <c r="BY127" s="1" t="s">
        <v>166</v>
      </c>
      <c r="BZ127" s="1" t="s">
        <v>166</v>
      </c>
      <c r="CA127" s="1" t="s">
        <v>166</v>
      </c>
      <c r="CB127" s="1" t="s">
        <v>166</v>
      </c>
      <c r="CC127" s="1">
        <v>0</v>
      </c>
      <c r="CD127" s="1" t="s">
        <v>175</v>
      </c>
      <c r="CE127" s="1" t="s">
        <v>166</v>
      </c>
      <c r="CF127" s="1" t="s">
        <v>166</v>
      </c>
      <c r="CG127" s="1" t="s">
        <v>166</v>
      </c>
      <c r="CH127" s="1" t="s">
        <v>166</v>
      </c>
      <c r="CI127" s="1" t="s">
        <v>166</v>
      </c>
      <c r="CJ127" s="1" t="s">
        <v>166</v>
      </c>
      <c r="CK127" s="1" t="s">
        <v>166</v>
      </c>
      <c r="CL127" s="1" t="s">
        <v>166</v>
      </c>
      <c r="CM127" s="1">
        <v>1</v>
      </c>
      <c r="CN127" s="1" t="s">
        <v>166</v>
      </c>
      <c r="CO127" s="1" t="s">
        <v>166</v>
      </c>
      <c r="CP127" s="1" t="s">
        <v>166</v>
      </c>
      <c r="CQ127" s="1" t="s">
        <v>166</v>
      </c>
      <c r="CR127" s="1" t="s">
        <v>166</v>
      </c>
      <c r="CS127" s="1" t="s">
        <v>166</v>
      </c>
      <c r="CT127" s="1" t="s">
        <v>166</v>
      </c>
      <c r="CU127" s="1">
        <v>0</v>
      </c>
      <c r="CV127" s="1" t="s">
        <v>166</v>
      </c>
      <c r="CW127" s="1" t="s">
        <v>166</v>
      </c>
      <c r="CX127" s="1" t="s">
        <v>166</v>
      </c>
      <c r="CY127" s="1" t="s">
        <v>166</v>
      </c>
      <c r="CZ127" s="1" t="s">
        <v>166</v>
      </c>
      <c r="DA127" s="1" t="s">
        <v>166</v>
      </c>
      <c r="DB127" s="1">
        <v>5760000</v>
      </c>
      <c r="DC127" s="1">
        <v>3641206.4</v>
      </c>
      <c r="DD127" s="1">
        <v>1200000</v>
      </c>
      <c r="DE127" s="1">
        <v>3945780</v>
      </c>
      <c r="DF127" s="1">
        <v>14706986.4</v>
      </c>
      <c r="DG127" s="1" t="s">
        <v>166</v>
      </c>
      <c r="DH127" s="1" t="s">
        <v>166</v>
      </c>
      <c r="DI127" s="1" t="s">
        <v>166</v>
      </c>
      <c r="DJ127" s="1" t="s">
        <v>166</v>
      </c>
      <c r="DK127" s="1">
        <v>9</v>
      </c>
      <c r="DL127" s="1">
        <v>29893432.760000002</v>
      </c>
      <c r="DM127" s="1">
        <v>0</v>
      </c>
      <c r="DN127" s="1">
        <v>0</v>
      </c>
      <c r="DO127" s="1">
        <v>0</v>
      </c>
      <c r="DP127" s="1" t="s">
        <v>166</v>
      </c>
      <c r="DQ127" s="4">
        <v>45233.93307175926</v>
      </c>
      <c r="DR127" s="1" t="s">
        <v>176</v>
      </c>
      <c r="DS127" s="1" t="s">
        <v>176</v>
      </c>
      <c r="DT127" s="4">
        <v>45233.93307175926</v>
      </c>
      <c r="DU127" s="1" t="s">
        <v>176</v>
      </c>
      <c r="DV127" s="1" t="s">
        <v>176</v>
      </c>
      <c r="DW127" s="1">
        <v>1</v>
      </c>
      <c r="DX127" s="1">
        <v>1</v>
      </c>
      <c r="DY127" s="1">
        <v>0</v>
      </c>
      <c r="DZ127" s="1" t="s">
        <v>166</v>
      </c>
    </row>
    <row r="128" spans="5:130" x14ac:dyDescent="0.25">
      <c r="E128" s="1" t="s">
        <v>19</v>
      </c>
      <c r="F128" s="1" t="s">
        <v>176</v>
      </c>
      <c r="G128" s="4">
        <v>45233.93307175926</v>
      </c>
      <c r="H128" s="1" t="s">
        <v>176</v>
      </c>
      <c r="I128" s="1" t="s">
        <v>525</v>
      </c>
      <c r="J128" s="1" t="s">
        <v>502</v>
      </c>
      <c r="K128" s="1" t="s">
        <v>154</v>
      </c>
      <c r="L128" s="1" t="s">
        <v>503</v>
      </c>
      <c r="M128" s="1">
        <v>2022</v>
      </c>
      <c r="N128" s="1" t="s">
        <v>156</v>
      </c>
      <c r="O128" s="1" t="s">
        <v>180</v>
      </c>
      <c r="P128" s="1" t="s">
        <v>158</v>
      </c>
      <c r="Q128" s="1" t="s">
        <v>504</v>
      </c>
      <c r="R128" s="1">
        <v>62</v>
      </c>
      <c r="S128" s="1" t="s">
        <v>505</v>
      </c>
      <c r="T128" s="1" t="s">
        <v>506</v>
      </c>
      <c r="U128" s="1">
        <v>1</v>
      </c>
      <c r="V128" s="1" t="s">
        <v>162</v>
      </c>
      <c r="W128" s="1" t="s">
        <v>163</v>
      </c>
      <c r="X128" s="1">
        <v>0</v>
      </c>
      <c r="Y128" s="1" t="s">
        <v>507</v>
      </c>
      <c r="Z128" s="1" t="s">
        <v>19</v>
      </c>
      <c r="AA128" s="1" t="s">
        <v>508</v>
      </c>
      <c r="AB128" s="1">
        <v>0</v>
      </c>
      <c r="AC128" s="1" t="s">
        <v>165</v>
      </c>
      <c r="AD128" s="1" t="s">
        <v>504</v>
      </c>
      <c r="AF128" s="1" t="s">
        <v>505</v>
      </c>
      <c r="AG128" s="1" t="s">
        <v>506</v>
      </c>
      <c r="AH128" s="1" t="s">
        <v>166</v>
      </c>
      <c r="AI128" s="1" t="s">
        <v>166</v>
      </c>
      <c r="AJ128" s="1" t="s">
        <v>166</v>
      </c>
      <c r="AK128" s="1" t="s">
        <v>166</v>
      </c>
      <c r="AL128" s="1">
        <v>206460082</v>
      </c>
      <c r="AM128" s="1">
        <v>5900000</v>
      </c>
      <c r="AN128" s="1">
        <v>0</v>
      </c>
      <c r="AO128" s="1">
        <v>160000</v>
      </c>
      <c r="AP128" s="1">
        <v>206460082</v>
      </c>
      <c r="AQ128" s="1">
        <v>12.074</v>
      </c>
      <c r="AR128" s="1">
        <v>0</v>
      </c>
      <c r="AS128" s="1">
        <v>44</v>
      </c>
      <c r="AT128" s="1">
        <v>90842436.079999998</v>
      </c>
      <c r="AU128" s="1">
        <v>36</v>
      </c>
      <c r="AV128" s="1" t="s">
        <v>167</v>
      </c>
      <c r="AW128" s="1" t="s">
        <v>168</v>
      </c>
      <c r="AX128" s="1">
        <v>0</v>
      </c>
      <c r="AY128" s="1">
        <v>6000000</v>
      </c>
      <c r="AZ128" s="1" t="s">
        <v>169</v>
      </c>
      <c r="BA128" s="1">
        <v>0</v>
      </c>
      <c r="BB128" s="1">
        <v>0</v>
      </c>
      <c r="BC128" s="1">
        <v>0</v>
      </c>
      <c r="BD128" s="1">
        <v>0</v>
      </c>
      <c r="BE128" s="1">
        <v>6000000</v>
      </c>
      <c r="BF128" s="1" t="s">
        <v>163</v>
      </c>
      <c r="BG128" s="1">
        <v>100</v>
      </c>
      <c r="BH128" s="1">
        <v>6000000</v>
      </c>
      <c r="BI128" s="1">
        <v>0</v>
      </c>
      <c r="BJ128" s="1" t="s">
        <v>166</v>
      </c>
      <c r="BK128" s="4">
        <v>44973</v>
      </c>
      <c r="BL128" s="1" t="s">
        <v>170</v>
      </c>
      <c r="BM128" s="1" t="s">
        <v>166</v>
      </c>
      <c r="BN128" s="1">
        <v>4120042340</v>
      </c>
      <c r="BO128" s="1" t="s">
        <v>509</v>
      </c>
      <c r="BP128" s="1" t="s">
        <v>526</v>
      </c>
      <c r="BQ128" s="1" t="s">
        <v>527</v>
      </c>
      <c r="BR128" s="1" t="s">
        <v>528</v>
      </c>
      <c r="BS128" s="1" t="s">
        <v>166</v>
      </c>
      <c r="BT128" s="1" t="s">
        <v>166</v>
      </c>
      <c r="BU128" s="1" t="s">
        <v>166</v>
      </c>
      <c r="BV128" s="1" t="s">
        <v>166</v>
      </c>
      <c r="BW128" s="1" t="s">
        <v>166</v>
      </c>
      <c r="BX128" s="1" t="s">
        <v>166</v>
      </c>
      <c r="BY128" s="1" t="s">
        <v>166</v>
      </c>
      <c r="BZ128" s="1" t="s">
        <v>166</v>
      </c>
      <c r="CA128" s="1" t="s">
        <v>166</v>
      </c>
      <c r="CB128" s="1" t="s">
        <v>166</v>
      </c>
      <c r="CC128" s="1">
        <v>0</v>
      </c>
      <c r="CD128" s="1" t="s">
        <v>175</v>
      </c>
      <c r="CE128" s="1" t="s">
        <v>166</v>
      </c>
      <c r="CF128" s="1" t="s">
        <v>166</v>
      </c>
      <c r="CG128" s="1" t="s">
        <v>166</v>
      </c>
      <c r="CH128" s="1" t="s">
        <v>166</v>
      </c>
      <c r="CI128" s="1" t="s">
        <v>166</v>
      </c>
      <c r="CJ128" s="1" t="s">
        <v>166</v>
      </c>
      <c r="CK128" s="1" t="s">
        <v>166</v>
      </c>
      <c r="CL128" s="1" t="s">
        <v>166</v>
      </c>
      <c r="CM128" s="1">
        <v>1</v>
      </c>
      <c r="CN128" s="1" t="s">
        <v>166</v>
      </c>
      <c r="CO128" s="1" t="s">
        <v>166</v>
      </c>
      <c r="CP128" s="1" t="s">
        <v>166</v>
      </c>
      <c r="CQ128" s="1" t="s">
        <v>166</v>
      </c>
      <c r="CR128" s="1" t="s">
        <v>166</v>
      </c>
      <c r="CS128" s="1" t="s">
        <v>166</v>
      </c>
      <c r="CT128" s="1" t="s">
        <v>166</v>
      </c>
      <c r="CU128" s="1">
        <v>0</v>
      </c>
      <c r="CV128" s="1" t="s">
        <v>166</v>
      </c>
      <c r="CW128" s="1" t="s">
        <v>166</v>
      </c>
      <c r="CX128" s="1" t="s">
        <v>166</v>
      </c>
      <c r="CY128" s="1" t="s">
        <v>166</v>
      </c>
      <c r="CZ128" s="1" t="s">
        <v>166</v>
      </c>
      <c r="DA128" s="1" t="s">
        <v>166</v>
      </c>
      <c r="DB128" s="1">
        <v>5760000</v>
      </c>
      <c r="DC128" s="1">
        <v>3641206.4</v>
      </c>
      <c r="DD128" s="1">
        <v>1200000</v>
      </c>
      <c r="DE128" s="1">
        <v>3945780</v>
      </c>
      <c r="DF128" s="1">
        <v>14706986.4</v>
      </c>
      <c r="DG128" s="1" t="s">
        <v>166</v>
      </c>
      <c r="DH128" s="1" t="s">
        <v>166</v>
      </c>
      <c r="DI128" s="1" t="s">
        <v>166</v>
      </c>
      <c r="DJ128" s="1" t="s">
        <v>166</v>
      </c>
      <c r="DK128" s="1">
        <v>9</v>
      </c>
      <c r="DL128" s="1">
        <v>29893432.760000002</v>
      </c>
      <c r="DM128" s="1">
        <v>0</v>
      </c>
      <c r="DN128" s="1">
        <v>0</v>
      </c>
      <c r="DO128" s="1">
        <v>0</v>
      </c>
      <c r="DP128" s="1" t="s">
        <v>166</v>
      </c>
      <c r="DQ128" s="4">
        <v>45233.93307175926</v>
      </c>
      <c r="DR128" s="1" t="s">
        <v>176</v>
      </c>
      <c r="DS128" s="1" t="s">
        <v>176</v>
      </c>
      <c r="DT128" s="4">
        <v>45233.93307175926</v>
      </c>
      <c r="DU128" s="1" t="s">
        <v>176</v>
      </c>
      <c r="DV128" s="1" t="s">
        <v>176</v>
      </c>
      <c r="DW128" s="1">
        <v>1</v>
      </c>
      <c r="DX128" s="1">
        <v>1</v>
      </c>
      <c r="DY128" s="1">
        <v>0</v>
      </c>
      <c r="DZ128" s="1" t="s">
        <v>166</v>
      </c>
    </row>
    <row r="129" spans="5:130" x14ac:dyDescent="0.25">
      <c r="E129" s="1" t="s">
        <v>19</v>
      </c>
      <c r="F129" s="1" t="s">
        <v>150</v>
      </c>
      <c r="G129" s="4">
        <v>45278.849156597222</v>
      </c>
      <c r="H129" s="1" t="s">
        <v>151</v>
      </c>
      <c r="I129" s="1" t="s">
        <v>529</v>
      </c>
      <c r="J129" s="1" t="s">
        <v>530</v>
      </c>
      <c r="K129" s="1" t="s">
        <v>154</v>
      </c>
      <c r="L129" s="1" t="s">
        <v>531</v>
      </c>
      <c r="M129" s="1">
        <v>2023</v>
      </c>
      <c r="N129" s="1" t="s">
        <v>156</v>
      </c>
      <c r="O129" s="1" t="s">
        <v>180</v>
      </c>
      <c r="P129" s="1" t="s">
        <v>158</v>
      </c>
      <c r="Q129" s="1" t="s">
        <v>532</v>
      </c>
      <c r="R129" s="1">
        <v>62</v>
      </c>
      <c r="S129" s="1">
        <v>8118393603</v>
      </c>
      <c r="T129" s="1" t="s">
        <v>533</v>
      </c>
      <c r="U129" s="1">
        <v>1</v>
      </c>
      <c r="V129" s="1" t="s">
        <v>162</v>
      </c>
      <c r="W129" s="1" t="s">
        <v>163</v>
      </c>
      <c r="X129" s="1">
        <v>0</v>
      </c>
      <c r="Y129" s="1" t="s">
        <v>507</v>
      </c>
      <c r="Z129" s="1" t="s">
        <v>19</v>
      </c>
      <c r="AA129" s="1" t="s">
        <v>534</v>
      </c>
      <c r="AB129" s="1">
        <v>0</v>
      </c>
      <c r="AC129" s="1" t="s">
        <v>158</v>
      </c>
      <c r="AD129" s="1" t="s">
        <v>535</v>
      </c>
      <c r="AE129" s="1">
        <v>62</v>
      </c>
      <c r="AF129" s="1">
        <v>8123250900</v>
      </c>
      <c r="AG129" s="1" t="s">
        <v>536</v>
      </c>
      <c r="AH129" s="1" t="s">
        <v>535</v>
      </c>
      <c r="AI129" s="1">
        <v>62</v>
      </c>
      <c r="AJ129" s="1">
        <v>8123250900</v>
      </c>
      <c r="AK129" s="1" t="s">
        <v>536</v>
      </c>
      <c r="AL129" s="1">
        <v>249610000</v>
      </c>
      <c r="AM129" s="1">
        <v>0</v>
      </c>
      <c r="AN129" s="1">
        <v>6936936</v>
      </c>
      <c r="AO129" s="1">
        <v>808333</v>
      </c>
      <c r="AP129" s="1">
        <v>217546936</v>
      </c>
      <c r="AQ129" s="1">
        <v>13.86</v>
      </c>
      <c r="AR129" s="1">
        <v>98398737.920000002</v>
      </c>
      <c r="AS129" s="1">
        <v>51</v>
      </c>
      <c r="AT129" s="1">
        <v>127301100</v>
      </c>
      <c r="AU129" s="1">
        <v>36</v>
      </c>
      <c r="AV129" s="1" t="s">
        <v>167</v>
      </c>
      <c r="AW129" s="1" t="s">
        <v>168</v>
      </c>
      <c r="AX129" s="1">
        <v>0</v>
      </c>
      <c r="AY129" s="1">
        <v>6100000</v>
      </c>
      <c r="AZ129" s="1" t="s">
        <v>169</v>
      </c>
      <c r="BA129" s="1">
        <v>0</v>
      </c>
      <c r="BB129" s="1">
        <v>0</v>
      </c>
      <c r="BC129" s="1">
        <v>0</v>
      </c>
      <c r="BD129" s="1">
        <v>1767368.84</v>
      </c>
      <c r="BE129" s="1">
        <v>6063399.8099999996</v>
      </c>
      <c r="BF129" s="1" t="s">
        <v>163</v>
      </c>
      <c r="BG129" s="1">
        <v>1000</v>
      </c>
      <c r="BH129" s="1">
        <v>6100000</v>
      </c>
      <c r="BI129" s="1">
        <v>0</v>
      </c>
      <c r="BJ129" s="1" t="s">
        <v>537</v>
      </c>
      <c r="BK129" s="4">
        <v>45231</v>
      </c>
      <c r="BL129" s="1" t="s">
        <v>170</v>
      </c>
      <c r="BM129" s="1" t="s">
        <v>538</v>
      </c>
      <c r="BN129" s="1">
        <v>4120043836</v>
      </c>
      <c r="BO129" s="1" t="s">
        <v>539</v>
      </c>
      <c r="BP129" s="1" t="s">
        <v>540</v>
      </c>
      <c r="BQ129" s="1" t="s">
        <v>541</v>
      </c>
      <c r="BR129" s="1" t="s">
        <v>542</v>
      </c>
      <c r="BS129" s="1" t="s">
        <v>166</v>
      </c>
      <c r="BT129" s="1" t="s">
        <v>166</v>
      </c>
      <c r="BU129" s="1" t="s">
        <v>166</v>
      </c>
      <c r="BV129" s="1" t="s">
        <v>166</v>
      </c>
      <c r="BW129" s="1" t="s">
        <v>166</v>
      </c>
      <c r="BX129" s="1" t="s">
        <v>166</v>
      </c>
      <c r="BY129" s="1" t="s">
        <v>166</v>
      </c>
      <c r="BZ129" s="1" t="s">
        <v>166</v>
      </c>
      <c r="CA129" s="1" t="s">
        <v>166</v>
      </c>
      <c r="CB129" s="1" t="s">
        <v>543</v>
      </c>
      <c r="CC129" s="1">
        <v>1</v>
      </c>
      <c r="CD129" s="1">
        <v>1</v>
      </c>
      <c r="CE129" s="1" t="s">
        <v>544</v>
      </c>
      <c r="CF129" s="1" t="s">
        <v>545</v>
      </c>
      <c r="CG129" s="1" t="s">
        <v>284</v>
      </c>
      <c r="CH129" s="1" t="s">
        <v>285</v>
      </c>
      <c r="CI129" s="1">
        <v>0</v>
      </c>
      <c r="CJ129" s="1">
        <v>2500</v>
      </c>
      <c r="CK129" s="1">
        <v>1</v>
      </c>
      <c r="CL129" s="1">
        <v>1</v>
      </c>
      <c r="CM129" s="1">
        <v>1</v>
      </c>
      <c r="CN129" s="4">
        <v>45260</v>
      </c>
      <c r="CO129" s="1" t="s">
        <v>166</v>
      </c>
      <c r="CP129" s="1">
        <v>0</v>
      </c>
      <c r="CQ129" s="1">
        <v>0</v>
      </c>
      <c r="CR129" s="1" t="s">
        <v>166</v>
      </c>
      <c r="CS129" s="1" t="s">
        <v>166</v>
      </c>
      <c r="CT129" s="1">
        <v>3930095.29</v>
      </c>
      <c r="CU129" s="1">
        <v>0</v>
      </c>
      <c r="CV129" s="1">
        <v>0</v>
      </c>
      <c r="CW129" s="1">
        <v>0</v>
      </c>
      <c r="CX129" s="1">
        <v>5699654.25</v>
      </c>
      <c r="CY129" s="1">
        <v>168955550</v>
      </c>
      <c r="CZ129" s="1">
        <v>19494762.739999998</v>
      </c>
      <c r="DA129" s="1">
        <v>11.538397</v>
      </c>
      <c r="DB129" s="1">
        <v>40800000</v>
      </c>
      <c r="DC129" s="1">
        <v>22798617</v>
      </c>
      <c r="DD129" s="1">
        <v>28800000</v>
      </c>
      <c r="DE129" s="1">
        <v>28800000</v>
      </c>
      <c r="DF129" s="1">
        <v>102398617</v>
      </c>
      <c r="DG129" s="1" t="s">
        <v>546</v>
      </c>
      <c r="DH129" s="1" t="s">
        <v>547</v>
      </c>
      <c r="DI129" s="1">
        <v>14</v>
      </c>
      <c r="DJ129" s="1" t="s">
        <v>548</v>
      </c>
      <c r="DK129" s="1">
        <v>9.5</v>
      </c>
      <c r="DL129" s="1">
        <v>44795211.200000003</v>
      </c>
      <c r="DM129" s="1">
        <v>39000000</v>
      </c>
      <c r="DN129" s="1">
        <v>0</v>
      </c>
      <c r="DO129" s="1">
        <v>0</v>
      </c>
      <c r="DP129" s="1" t="s">
        <v>166</v>
      </c>
      <c r="DQ129" s="4">
        <v>45278.849156597222</v>
      </c>
      <c r="DR129" s="1" t="s">
        <v>150</v>
      </c>
      <c r="DS129" s="1" t="s">
        <v>151</v>
      </c>
      <c r="DT129" s="4">
        <v>45278.849156597222</v>
      </c>
      <c r="DU129" s="1" t="s">
        <v>150</v>
      </c>
      <c r="DV129" s="1" t="s">
        <v>151</v>
      </c>
      <c r="DW129" s="1">
        <v>1</v>
      </c>
      <c r="DX129" s="1">
        <v>1</v>
      </c>
      <c r="DY129" s="1">
        <v>269000000</v>
      </c>
      <c r="DZ129" s="1" t="s">
        <v>166</v>
      </c>
    </row>
    <row r="130" spans="5:130" x14ac:dyDescent="0.25">
      <c r="E130" s="1" t="s">
        <v>19</v>
      </c>
      <c r="F130" s="1" t="s">
        <v>330</v>
      </c>
      <c r="G130" s="4">
        <v>45267.748571261574</v>
      </c>
      <c r="H130" s="1" t="s">
        <v>549</v>
      </c>
      <c r="I130" s="1" t="s">
        <v>550</v>
      </c>
      <c r="J130" s="1" t="s">
        <v>551</v>
      </c>
      <c r="K130" s="1" t="s">
        <v>154</v>
      </c>
      <c r="L130" s="1" t="s">
        <v>552</v>
      </c>
      <c r="M130" s="1">
        <v>2023</v>
      </c>
      <c r="N130" s="1" t="s">
        <v>156</v>
      </c>
      <c r="O130" s="1" t="s">
        <v>180</v>
      </c>
      <c r="P130" s="1" t="s">
        <v>158</v>
      </c>
      <c r="Q130" s="1" t="s">
        <v>553</v>
      </c>
      <c r="R130" s="1">
        <v>62</v>
      </c>
      <c r="S130" s="1">
        <v>8123250900</v>
      </c>
      <c r="T130" s="1" t="s">
        <v>506</v>
      </c>
      <c r="U130" s="1">
        <v>1</v>
      </c>
      <c r="V130" s="1" t="s">
        <v>162</v>
      </c>
      <c r="W130" s="1" t="s">
        <v>163</v>
      </c>
      <c r="X130" s="1">
        <v>0</v>
      </c>
      <c r="Y130" s="1" t="s">
        <v>507</v>
      </c>
      <c r="Z130" s="1" t="s">
        <v>19</v>
      </c>
      <c r="AA130" s="1" t="s">
        <v>508</v>
      </c>
      <c r="AB130" s="1">
        <v>0</v>
      </c>
      <c r="AC130" s="1" t="s">
        <v>165</v>
      </c>
      <c r="AD130" s="1" t="s">
        <v>553</v>
      </c>
      <c r="AF130" s="1">
        <v>8123250900</v>
      </c>
      <c r="AG130" s="1" t="s">
        <v>506</v>
      </c>
      <c r="AH130" s="1" t="s">
        <v>166</v>
      </c>
      <c r="AI130" s="1" t="s">
        <v>166</v>
      </c>
      <c r="AJ130" s="1" t="s">
        <v>166</v>
      </c>
      <c r="AK130" s="1" t="s">
        <v>166</v>
      </c>
      <c r="AL130" s="1">
        <v>156474325</v>
      </c>
      <c r="AM130" s="1">
        <v>3783784</v>
      </c>
      <c r="AN130" s="1">
        <v>0</v>
      </c>
      <c r="AO130" s="1">
        <v>900000</v>
      </c>
      <c r="AP130" s="1">
        <v>156474325</v>
      </c>
      <c r="AQ130" s="1">
        <v>11.765000000000001</v>
      </c>
      <c r="AR130" s="1">
        <v>0</v>
      </c>
      <c r="AS130" s="1">
        <v>44</v>
      </c>
      <c r="AT130" s="1">
        <v>0</v>
      </c>
      <c r="AU130" s="1">
        <v>36</v>
      </c>
      <c r="AV130" s="1" t="s">
        <v>167</v>
      </c>
      <c r="AW130" s="1" t="s">
        <v>168</v>
      </c>
      <c r="AX130" s="1">
        <v>0</v>
      </c>
      <c r="AY130" s="1">
        <v>4250000</v>
      </c>
      <c r="AZ130" s="1" t="s">
        <v>169</v>
      </c>
      <c r="BA130" s="1">
        <v>0</v>
      </c>
      <c r="BB130" s="1">
        <v>0</v>
      </c>
      <c r="BC130" s="1">
        <v>0</v>
      </c>
      <c r="BD130" s="1">
        <v>0</v>
      </c>
      <c r="BE130" s="1">
        <v>4250000</v>
      </c>
      <c r="BF130" s="1" t="s">
        <v>163</v>
      </c>
      <c r="BG130" s="1">
        <v>100</v>
      </c>
      <c r="BH130" s="1">
        <v>4250000</v>
      </c>
      <c r="BI130" s="1">
        <v>0</v>
      </c>
      <c r="BJ130" s="1" t="s">
        <v>166</v>
      </c>
      <c r="BK130" s="4">
        <v>45203</v>
      </c>
      <c r="BL130" s="1" t="s">
        <v>170</v>
      </c>
      <c r="BM130" s="1" t="s">
        <v>166</v>
      </c>
      <c r="BN130" s="1" t="s">
        <v>554</v>
      </c>
      <c r="BO130" s="1" t="s">
        <v>555</v>
      </c>
      <c r="BP130" s="1" t="s">
        <v>556</v>
      </c>
      <c r="BQ130" s="1" t="s">
        <v>557</v>
      </c>
      <c r="BR130" s="1" t="s">
        <v>558</v>
      </c>
      <c r="BS130" s="1" t="s">
        <v>166</v>
      </c>
      <c r="BT130" s="1" t="s">
        <v>166</v>
      </c>
      <c r="BU130" s="1" t="s">
        <v>166</v>
      </c>
      <c r="BV130" s="1" t="s">
        <v>166</v>
      </c>
      <c r="BW130" s="1" t="s">
        <v>166</v>
      </c>
      <c r="BX130" s="1" t="s">
        <v>166</v>
      </c>
      <c r="BY130" s="1" t="s">
        <v>166</v>
      </c>
      <c r="BZ130" s="1" t="s">
        <v>166</v>
      </c>
      <c r="CA130" s="1" t="s">
        <v>166</v>
      </c>
      <c r="CB130" s="1" t="s">
        <v>166</v>
      </c>
      <c r="CC130" s="1">
        <v>0</v>
      </c>
      <c r="CD130" s="1" t="s">
        <v>175</v>
      </c>
      <c r="CE130" s="1" t="s">
        <v>166</v>
      </c>
      <c r="CF130" s="1" t="s">
        <v>166</v>
      </c>
      <c r="CG130" s="1" t="s">
        <v>166</v>
      </c>
      <c r="CH130" s="1" t="s">
        <v>166</v>
      </c>
      <c r="CI130" s="1" t="s">
        <v>166</v>
      </c>
      <c r="CJ130" s="1" t="s">
        <v>166</v>
      </c>
      <c r="CK130" s="1" t="s">
        <v>166</v>
      </c>
      <c r="CL130" s="1" t="s">
        <v>166</v>
      </c>
      <c r="CM130" s="1">
        <v>1</v>
      </c>
      <c r="CN130" s="1" t="s">
        <v>166</v>
      </c>
      <c r="CO130" s="1" t="s">
        <v>166</v>
      </c>
      <c r="CP130" s="1" t="s">
        <v>166</v>
      </c>
      <c r="CQ130" s="1" t="s">
        <v>166</v>
      </c>
      <c r="CR130" s="1" t="s">
        <v>166</v>
      </c>
      <c r="CS130" s="1" t="s">
        <v>166</v>
      </c>
      <c r="CT130" s="1" t="s">
        <v>166</v>
      </c>
      <c r="CU130" s="1">
        <v>0</v>
      </c>
      <c r="CV130" s="1" t="s">
        <v>166</v>
      </c>
      <c r="CW130" s="1" t="s">
        <v>166</v>
      </c>
      <c r="CX130" s="1" t="s">
        <v>166</v>
      </c>
      <c r="CY130" s="1" t="s">
        <v>166</v>
      </c>
      <c r="CZ130" s="1" t="s">
        <v>166</v>
      </c>
      <c r="DA130" s="1" t="s">
        <v>166</v>
      </c>
      <c r="DB130" s="1">
        <v>19800000</v>
      </c>
      <c r="DC130" s="1">
        <v>14520999</v>
      </c>
      <c r="DD130" s="1">
        <v>1500000</v>
      </c>
      <c r="DE130" s="1">
        <v>17400000</v>
      </c>
      <c r="DF130" s="1">
        <v>54120999</v>
      </c>
      <c r="DG130" s="1" t="s">
        <v>166</v>
      </c>
      <c r="DH130" s="1" t="s">
        <v>166</v>
      </c>
      <c r="DI130" s="1" t="s">
        <v>166</v>
      </c>
      <c r="DJ130" s="1" t="s">
        <v>166</v>
      </c>
      <c r="DK130" s="1">
        <v>9</v>
      </c>
      <c r="DL130" s="1">
        <v>22655976.199999999</v>
      </c>
      <c r="DM130" s="1">
        <v>0</v>
      </c>
      <c r="DN130" s="1">
        <v>0</v>
      </c>
      <c r="DO130" s="1">
        <v>0</v>
      </c>
      <c r="DP130" s="1" t="s">
        <v>166</v>
      </c>
      <c r="DQ130" s="4">
        <v>45233.93307175926</v>
      </c>
      <c r="DR130" s="1" t="s">
        <v>176</v>
      </c>
      <c r="DS130" s="1" t="s">
        <v>176</v>
      </c>
      <c r="DT130" s="4">
        <v>45267.748571261574</v>
      </c>
      <c r="DU130" s="1" t="s">
        <v>330</v>
      </c>
      <c r="DV130" s="1" t="s">
        <v>549</v>
      </c>
      <c r="DW130" s="1">
        <v>1</v>
      </c>
      <c r="DX130" s="1">
        <v>1</v>
      </c>
      <c r="DY130" s="1">
        <v>0</v>
      </c>
      <c r="DZ130" s="1" t="s">
        <v>166</v>
      </c>
    </row>
    <row r="131" spans="5:130" x14ac:dyDescent="0.25">
      <c r="E131" s="1" t="s">
        <v>5</v>
      </c>
      <c r="F131" s="1" t="s">
        <v>176</v>
      </c>
      <c r="G131" s="4">
        <v>45233.93307175926</v>
      </c>
      <c r="H131" s="1" t="s">
        <v>176</v>
      </c>
      <c r="I131" s="1" t="s">
        <v>559</v>
      </c>
      <c r="J131" s="1" t="s">
        <v>560</v>
      </c>
      <c r="K131" s="1" t="s">
        <v>154</v>
      </c>
      <c r="L131" s="1" t="s">
        <v>561</v>
      </c>
      <c r="M131" s="1">
        <v>2021</v>
      </c>
      <c r="N131" s="1" t="s">
        <v>156</v>
      </c>
      <c r="O131" s="1" t="s">
        <v>157</v>
      </c>
      <c r="P131" s="1" t="s">
        <v>158</v>
      </c>
      <c r="Q131" s="1" t="s">
        <v>562</v>
      </c>
      <c r="R131" s="1">
        <v>62</v>
      </c>
      <c r="S131" s="1" t="s">
        <v>563</v>
      </c>
      <c r="T131" s="1" t="s">
        <v>564</v>
      </c>
      <c r="U131" s="1">
        <v>1</v>
      </c>
      <c r="V131" s="1" t="s">
        <v>162</v>
      </c>
      <c r="W131" s="1" t="s">
        <v>163</v>
      </c>
      <c r="X131" s="1">
        <v>0</v>
      </c>
      <c r="Y131" s="1" t="s">
        <v>565</v>
      </c>
      <c r="Z131" s="1" t="s">
        <v>5</v>
      </c>
      <c r="AA131" s="1" t="s">
        <v>564</v>
      </c>
      <c r="AB131" s="1">
        <v>1</v>
      </c>
      <c r="AC131" s="1" t="s">
        <v>165</v>
      </c>
      <c r="AD131" s="1" t="s">
        <v>562</v>
      </c>
      <c r="AF131" s="1" t="s">
        <v>563</v>
      </c>
      <c r="AG131" s="1" t="s">
        <v>564</v>
      </c>
      <c r="AH131" s="1" t="s">
        <v>166</v>
      </c>
      <c r="AI131" s="1" t="s">
        <v>166</v>
      </c>
      <c r="AJ131" s="1" t="s">
        <v>166</v>
      </c>
      <c r="AK131" s="1" t="s">
        <v>166</v>
      </c>
      <c r="AL131" s="1">
        <v>586272727</v>
      </c>
      <c r="AM131" s="1">
        <v>0</v>
      </c>
      <c r="AN131" s="1">
        <v>23300000</v>
      </c>
      <c r="AO131" s="1">
        <v>0</v>
      </c>
      <c r="AP131" s="1">
        <v>586272727</v>
      </c>
      <c r="AQ131" s="1">
        <v>23.395</v>
      </c>
      <c r="AR131" s="1">
        <v>0</v>
      </c>
      <c r="AS131" s="1">
        <v>44</v>
      </c>
      <c r="AT131" s="1">
        <v>175881818.09999999</v>
      </c>
      <c r="AU131" s="1">
        <v>36</v>
      </c>
      <c r="AV131" s="1" t="s">
        <v>167</v>
      </c>
      <c r="AW131" s="1" t="s">
        <v>168</v>
      </c>
      <c r="AX131" s="1">
        <v>0</v>
      </c>
      <c r="AY131" s="1">
        <v>12780000</v>
      </c>
      <c r="AZ131" s="1" t="s">
        <v>169</v>
      </c>
      <c r="BA131" s="1">
        <v>0</v>
      </c>
      <c r="BB131" s="1">
        <v>0</v>
      </c>
      <c r="BC131" s="1">
        <v>0</v>
      </c>
      <c r="BD131" s="1">
        <v>0</v>
      </c>
      <c r="BE131" s="1">
        <v>12780000</v>
      </c>
      <c r="BF131" s="1" t="s">
        <v>163</v>
      </c>
      <c r="BG131" s="1">
        <v>100</v>
      </c>
      <c r="BH131" s="1">
        <v>19170000</v>
      </c>
      <c r="BI131" s="1">
        <v>0</v>
      </c>
      <c r="BJ131" s="1" t="s">
        <v>166</v>
      </c>
      <c r="BK131" s="4">
        <v>44379</v>
      </c>
      <c r="BL131" s="1" t="s">
        <v>170</v>
      </c>
      <c r="BM131" s="1" t="s">
        <v>166</v>
      </c>
      <c r="BN131" s="1">
        <v>4120037113</v>
      </c>
      <c r="BO131" s="1" t="s">
        <v>566</v>
      </c>
      <c r="BP131" s="1" t="s">
        <v>567</v>
      </c>
      <c r="BQ131" s="1" t="s">
        <v>568</v>
      </c>
      <c r="BR131" s="1" t="s">
        <v>569</v>
      </c>
      <c r="BS131" s="1" t="s">
        <v>166</v>
      </c>
      <c r="BT131" s="1" t="s">
        <v>166</v>
      </c>
      <c r="BU131" s="1" t="s">
        <v>166</v>
      </c>
      <c r="BV131" s="1" t="s">
        <v>166</v>
      </c>
      <c r="BW131" s="1" t="s">
        <v>166</v>
      </c>
      <c r="BX131" s="1" t="s">
        <v>166</v>
      </c>
      <c r="BY131" s="1" t="s">
        <v>166</v>
      </c>
      <c r="BZ131" s="1" t="s">
        <v>166</v>
      </c>
      <c r="CA131" s="1" t="s">
        <v>166</v>
      </c>
      <c r="CB131" s="1" t="s">
        <v>166</v>
      </c>
      <c r="CC131" s="1">
        <v>0</v>
      </c>
      <c r="CD131" s="1" t="s">
        <v>175</v>
      </c>
      <c r="CE131" s="1" t="s">
        <v>166</v>
      </c>
      <c r="CF131" s="1" t="s">
        <v>166</v>
      </c>
      <c r="CG131" s="1" t="s">
        <v>166</v>
      </c>
      <c r="CH131" s="1" t="s">
        <v>166</v>
      </c>
      <c r="CI131" s="1" t="s">
        <v>166</v>
      </c>
      <c r="CJ131" s="1" t="s">
        <v>166</v>
      </c>
      <c r="CK131" s="1" t="s">
        <v>166</v>
      </c>
      <c r="CL131" s="1" t="s">
        <v>166</v>
      </c>
      <c r="CM131" s="1">
        <v>1</v>
      </c>
      <c r="CN131" s="1" t="s">
        <v>166</v>
      </c>
      <c r="CO131" s="1" t="s">
        <v>166</v>
      </c>
      <c r="CP131" s="1" t="s">
        <v>166</v>
      </c>
      <c r="CQ131" s="1" t="s">
        <v>166</v>
      </c>
      <c r="CR131" s="1" t="s">
        <v>166</v>
      </c>
      <c r="CS131" s="1" t="s">
        <v>166</v>
      </c>
      <c r="CT131" s="1" t="s">
        <v>166</v>
      </c>
      <c r="CU131" s="1">
        <v>0</v>
      </c>
      <c r="CV131" s="1" t="s">
        <v>166</v>
      </c>
      <c r="CW131" s="1" t="s">
        <v>166</v>
      </c>
      <c r="CX131" s="1" t="s">
        <v>166</v>
      </c>
      <c r="CY131" s="1" t="s">
        <v>166</v>
      </c>
      <c r="CZ131" s="1" t="s">
        <v>166</v>
      </c>
      <c r="DA131" s="1" t="s">
        <v>166</v>
      </c>
      <c r="DB131" s="1">
        <v>14400000</v>
      </c>
      <c r="DC131" s="1">
        <v>9218342.3300000001</v>
      </c>
      <c r="DD131" s="1">
        <v>4000000</v>
      </c>
      <c r="DE131" s="1">
        <v>12500000</v>
      </c>
      <c r="DF131" s="1">
        <v>40118342.329999998</v>
      </c>
      <c r="DG131" s="1" t="s">
        <v>166</v>
      </c>
      <c r="DH131" s="1" t="s">
        <v>166</v>
      </c>
      <c r="DI131" s="1" t="s">
        <v>166</v>
      </c>
      <c r="DJ131" s="1" t="s">
        <v>166</v>
      </c>
      <c r="DK131" s="1">
        <v>7.04</v>
      </c>
      <c r="DL131" s="1">
        <v>65799730.880000003</v>
      </c>
      <c r="DM131" s="1">
        <v>0</v>
      </c>
      <c r="DN131" s="1">
        <v>0</v>
      </c>
      <c r="DO131" s="1">
        <v>0</v>
      </c>
      <c r="DP131" s="1" t="s">
        <v>166</v>
      </c>
      <c r="DQ131" s="4">
        <v>45233.93307175926</v>
      </c>
      <c r="DR131" s="1" t="s">
        <v>176</v>
      </c>
      <c r="DS131" s="1" t="s">
        <v>176</v>
      </c>
      <c r="DT131" s="4">
        <v>45233.93307175926</v>
      </c>
      <c r="DU131" s="1" t="s">
        <v>176</v>
      </c>
      <c r="DV131" s="1" t="s">
        <v>176</v>
      </c>
      <c r="DW131" s="1">
        <v>1</v>
      </c>
      <c r="DX131" s="1">
        <v>1</v>
      </c>
      <c r="DY131" s="1">
        <v>0</v>
      </c>
      <c r="DZ131" s="1" t="s">
        <v>166</v>
      </c>
    </row>
    <row r="132" spans="5:130" x14ac:dyDescent="0.25">
      <c r="E132" s="1" t="s">
        <v>5</v>
      </c>
      <c r="F132" s="1" t="s">
        <v>150</v>
      </c>
      <c r="G132" s="4">
        <v>45252.461914155094</v>
      </c>
      <c r="H132" s="1" t="s">
        <v>151</v>
      </c>
      <c r="I132" s="1" t="s">
        <v>570</v>
      </c>
      <c r="J132" s="1" t="s">
        <v>560</v>
      </c>
      <c r="K132" s="1" t="s">
        <v>154</v>
      </c>
      <c r="L132" s="1" t="s">
        <v>561</v>
      </c>
      <c r="M132" s="1">
        <v>2021</v>
      </c>
      <c r="N132" s="1" t="s">
        <v>156</v>
      </c>
      <c r="O132" s="1" t="s">
        <v>157</v>
      </c>
      <c r="P132" s="1" t="s">
        <v>158</v>
      </c>
      <c r="Q132" s="1" t="s">
        <v>562</v>
      </c>
      <c r="R132" s="1">
        <v>62</v>
      </c>
      <c r="S132" s="1" t="s">
        <v>563</v>
      </c>
      <c r="T132" s="1" t="s">
        <v>564</v>
      </c>
      <c r="U132" s="1">
        <v>1</v>
      </c>
      <c r="V132" s="1" t="s">
        <v>162</v>
      </c>
      <c r="W132" s="1" t="s">
        <v>163</v>
      </c>
      <c r="X132" s="1">
        <v>0</v>
      </c>
      <c r="Y132" s="1" t="s">
        <v>565</v>
      </c>
      <c r="Z132" s="1" t="s">
        <v>5</v>
      </c>
      <c r="AA132" s="1" t="s">
        <v>564</v>
      </c>
      <c r="AB132" s="1">
        <v>1</v>
      </c>
      <c r="AC132" s="1" t="s">
        <v>165</v>
      </c>
      <c r="AD132" s="1" t="s">
        <v>562</v>
      </c>
      <c r="AF132" s="1" t="s">
        <v>563</v>
      </c>
      <c r="AG132" s="1" t="s">
        <v>564</v>
      </c>
      <c r="AH132" s="1" t="s">
        <v>166</v>
      </c>
      <c r="AI132" s="1" t="s">
        <v>166</v>
      </c>
      <c r="AJ132" s="1" t="s">
        <v>166</v>
      </c>
      <c r="AK132" s="1" t="s">
        <v>166</v>
      </c>
      <c r="AL132" s="1">
        <v>586272727</v>
      </c>
      <c r="AM132" s="1">
        <v>0</v>
      </c>
      <c r="AN132" s="1">
        <v>23300000</v>
      </c>
      <c r="AO132" s="1">
        <v>0</v>
      </c>
      <c r="AP132" s="1">
        <v>586272727</v>
      </c>
      <c r="AQ132" s="1">
        <v>23.395</v>
      </c>
      <c r="AR132" s="1">
        <v>0</v>
      </c>
      <c r="AS132" s="1">
        <v>44</v>
      </c>
      <c r="AT132" s="1">
        <v>175881818.09999999</v>
      </c>
      <c r="AU132" s="1">
        <v>36</v>
      </c>
      <c r="AV132" s="1" t="s">
        <v>167</v>
      </c>
      <c r="AW132" s="1" t="s">
        <v>168</v>
      </c>
      <c r="AX132" s="1">
        <v>0</v>
      </c>
      <c r="AY132" s="1">
        <v>12780000</v>
      </c>
      <c r="AZ132" s="1" t="s">
        <v>169</v>
      </c>
      <c r="BA132" s="1">
        <v>0</v>
      </c>
      <c r="BB132" s="1">
        <v>0</v>
      </c>
      <c r="BC132" s="1">
        <v>0</v>
      </c>
      <c r="BD132" s="1">
        <v>0</v>
      </c>
      <c r="BE132" s="1">
        <v>12780000</v>
      </c>
      <c r="BF132" s="1" t="s">
        <v>163</v>
      </c>
      <c r="BG132" s="1">
        <v>100</v>
      </c>
      <c r="BH132" s="1">
        <v>19170000</v>
      </c>
      <c r="BI132" s="1">
        <v>0</v>
      </c>
      <c r="BJ132" s="1" t="s">
        <v>166</v>
      </c>
      <c r="BK132" s="4">
        <v>44379</v>
      </c>
      <c r="BL132" s="1" t="s">
        <v>170</v>
      </c>
      <c r="BM132" s="1" t="s">
        <v>166</v>
      </c>
      <c r="BN132" s="1">
        <v>4120037114</v>
      </c>
      <c r="BO132" s="1" t="s">
        <v>566</v>
      </c>
      <c r="BP132" s="1" t="s">
        <v>571</v>
      </c>
      <c r="BQ132" s="1" t="s">
        <v>572</v>
      </c>
      <c r="BR132" s="1" t="s">
        <v>573</v>
      </c>
      <c r="BS132" s="1" t="s">
        <v>166</v>
      </c>
      <c r="BT132" s="1" t="s">
        <v>166</v>
      </c>
      <c r="BU132" s="1" t="s">
        <v>166</v>
      </c>
      <c r="BV132" s="1" t="s">
        <v>166</v>
      </c>
      <c r="BW132" s="1" t="s">
        <v>166</v>
      </c>
      <c r="BX132" s="1" t="s">
        <v>166</v>
      </c>
      <c r="BY132" s="1" t="s">
        <v>166</v>
      </c>
      <c r="BZ132" s="1" t="s">
        <v>166</v>
      </c>
      <c r="CA132" s="1" t="s">
        <v>166</v>
      </c>
      <c r="CB132" s="1" t="s">
        <v>166</v>
      </c>
      <c r="CC132" s="1">
        <v>0</v>
      </c>
      <c r="CD132" s="1" t="s">
        <v>175</v>
      </c>
      <c r="CE132" s="1" t="s">
        <v>166</v>
      </c>
      <c r="CF132" s="1" t="s">
        <v>166</v>
      </c>
      <c r="CG132" s="1" t="s">
        <v>166</v>
      </c>
      <c r="CH132" s="1" t="s">
        <v>166</v>
      </c>
      <c r="CI132" s="1" t="s">
        <v>166</v>
      </c>
      <c r="CJ132" s="1" t="s">
        <v>166</v>
      </c>
      <c r="CK132" s="1" t="s">
        <v>166</v>
      </c>
      <c r="CL132" s="1" t="s">
        <v>166</v>
      </c>
      <c r="CM132" s="1">
        <v>1</v>
      </c>
      <c r="CN132" s="1" t="s">
        <v>166</v>
      </c>
      <c r="CO132" s="1" t="s">
        <v>166</v>
      </c>
      <c r="CP132" s="1" t="s">
        <v>166</v>
      </c>
      <c r="CQ132" s="1" t="s">
        <v>166</v>
      </c>
      <c r="CR132" s="1" t="s">
        <v>166</v>
      </c>
      <c r="CS132" s="1" t="s">
        <v>166</v>
      </c>
      <c r="CT132" s="1" t="s">
        <v>166</v>
      </c>
      <c r="CU132" s="1">
        <v>0</v>
      </c>
      <c r="CV132" s="1" t="s">
        <v>166</v>
      </c>
      <c r="CW132" s="1" t="s">
        <v>166</v>
      </c>
      <c r="CX132" s="1" t="s">
        <v>166</v>
      </c>
      <c r="CY132" s="1" t="s">
        <v>166</v>
      </c>
      <c r="CZ132" s="1" t="s">
        <v>166</v>
      </c>
      <c r="DA132" s="1" t="s">
        <v>166</v>
      </c>
      <c r="DB132" s="1">
        <v>14400000</v>
      </c>
      <c r="DC132" s="1">
        <v>9218342.3300000001</v>
      </c>
      <c r="DD132" s="1">
        <v>4000000</v>
      </c>
      <c r="DE132" s="1">
        <v>12500000</v>
      </c>
      <c r="DF132" s="1">
        <v>40118342.329999998</v>
      </c>
      <c r="DG132" s="1" t="s">
        <v>166</v>
      </c>
      <c r="DH132" s="1" t="s">
        <v>166</v>
      </c>
      <c r="DI132" s="1" t="s">
        <v>166</v>
      </c>
      <c r="DJ132" s="1" t="s">
        <v>166</v>
      </c>
      <c r="DK132" s="1">
        <v>7.04</v>
      </c>
      <c r="DL132" s="1">
        <v>65799730.880000003</v>
      </c>
      <c r="DM132" s="1">
        <v>0</v>
      </c>
      <c r="DN132" s="1">
        <v>0</v>
      </c>
      <c r="DO132" s="1">
        <v>0</v>
      </c>
      <c r="DP132" s="1" t="s">
        <v>166</v>
      </c>
      <c r="DQ132" s="4">
        <v>45233.93307175926</v>
      </c>
      <c r="DR132" s="1" t="s">
        <v>176</v>
      </c>
      <c r="DS132" s="1" t="s">
        <v>176</v>
      </c>
      <c r="DT132" s="4">
        <v>45252.461914155094</v>
      </c>
      <c r="DU132" s="1" t="s">
        <v>150</v>
      </c>
      <c r="DV132" s="1" t="s">
        <v>151</v>
      </c>
      <c r="DW132" s="1">
        <v>1</v>
      </c>
      <c r="DX132" s="1">
        <v>1</v>
      </c>
      <c r="DY132" s="1">
        <v>0</v>
      </c>
      <c r="DZ132" s="1" t="s">
        <v>166</v>
      </c>
    </row>
    <row r="133" spans="5:130" x14ac:dyDescent="0.25">
      <c r="E133" s="1" t="s">
        <v>5</v>
      </c>
      <c r="F133" s="1" t="s">
        <v>176</v>
      </c>
      <c r="G133" s="4">
        <v>45233.93307175926</v>
      </c>
      <c r="H133" s="1" t="s">
        <v>176</v>
      </c>
      <c r="I133" s="1" t="s">
        <v>574</v>
      </c>
      <c r="J133" s="1" t="s">
        <v>575</v>
      </c>
      <c r="K133" s="1" t="s">
        <v>154</v>
      </c>
      <c r="L133" s="1" t="s">
        <v>576</v>
      </c>
      <c r="M133" s="1">
        <v>2021</v>
      </c>
      <c r="N133" s="1" t="s">
        <v>156</v>
      </c>
      <c r="O133" s="1" t="s">
        <v>157</v>
      </c>
      <c r="P133" s="1" t="s">
        <v>158</v>
      </c>
      <c r="Q133" s="1" t="s">
        <v>562</v>
      </c>
      <c r="R133" s="1">
        <v>62</v>
      </c>
      <c r="S133" s="1" t="s">
        <v>577</v>
      </c>
      <c r="T133" s="1" t="s">
        <v>564</v>
      </c>
      <c r="U133" s="1">
        <v>1</v>
      </c>
      <c r="V133" s="1" t="s">
        <v>162</v>
      </c>
      <c r="W133" s="1" t="s">
        <v>163</v>
      </c>
      <c r="X133" s="1">
        <v>0</v>
      </c>
      <c r="Y133" s="1" t="s">
        <v>565</v>
      </c>
      <c r="Z133" s="1" t="s">
        <v>5</v>
      </c>
      <c r="AA133" s="1" t="s">
        <v>564</v>
      </c>
      <c r="AB133" s="1">
        <v>1</v>
      </c>
      <c r="AC133" s="1" t="s">
        <v>165</v>
      </c>
      <c r="AD133" s="1" t="s">
        <v>562</v>
      </c>
      <c r="AF133" s="1" t="s">
        <v>577</v>
      </c>
      <c r="AG133" s="1" t="s">
        <v>564</v>
      </c>
      <c r="AH133" s="1" t="s">
        <v>166</v>
      </c>
      <c r="AI133" s="1" t="s">
        <v>166</v>
      </c>
      <c r="AJ133" s="1" t="s">
        <v>166</v>
      </c>
      <c r="AK133" s="1" t="s">
        <v>166</v>
      </c>
      <c r="AL133" s="1">
        <v>230411182</v>
      </c>
      <c r="AM133" s="1">
        <v>12693000</v>
      </c>
      <c r="AN133" s="1">
        <v>0</v>
      </c>
      <c r="AO133" s="1">
        <v>0</v>
      </c>
      <c r="AP133" s="1">
        <v>230411182</v>
      </c>
      <c r="AQ133" s="1">
        <v>28.282</v>
      </c>
      <c r="AR133" s="1">
        <v>0</v>
      </c>
      <c r="AS133" s="1">
        <v>44</v>
      </c>
      <c r="AT133" s="1">
        <v>69123354.599999994</v>
      </c>
      <c r="AU133" s="1">
        <v>36</v>
      </c>
      <c r="AV133" s="1" t="s">
        <v>167</v>
      </c>
      <c r="AW133" s="1" t="s">
        <v>168</v>
      </c>
      <c r="AX133" s="1">
        <v>0</v>
      </c>
      <c r="AY133" s="1">
        <v>6562500</v>
      </c>
      <c r="AZ133" s="1" t="s">
        <v>169</v>
      </c>
      <c r="BA133" s="1">
        <v>0</v>
      </c>
      <c r="BB133" s="1">
        <v>0</v>
      </c>
      <c r="BC133" s="1">
        <v>0</v>
      </c>
      <c r="BD133" s="1">
        <v>0</v>
      </c>
      <c r="BE133" s="1">
        <v>6562500</v>
      </c>
      <c r="BF133" s="1" t="s">
        <v>163</v>
      </c>
      <c r="BG133" s="1">
        <v>100</v>
      </c>
      <c r="BH133" s="1">
        <v>6562500</v>
      </c>
      <c r="BI133" s="1">
        <v>0</v>
      </c>
      <c r="BJ133" s="1" t="s">
        <v>166</v>
      </c>
      <c r="BK133" s="4">
        <v>44545</v>
      </c>
      <c r="BL133" s="1" t="s">
        <v>170</v>
      </c>
      <c r="BM133" s="1" t="s">
        <v>166</v>
      </c>
      <c r="BN133" s="1">
        <v>4120038235</v>
      </c>
      <c r="BO133" s="1" t="s">
        <v>578</v>
      </c>
      <c r="BP133" s="1" t="s">
        <v>579</v>
      </c>
      <c r="BQ133" s="1" t="s">
        <v>580</v>
      </c>
      <c r="BR133" s="1" t="s">
        <v>581</v>
      </c>
      <c r="BS133" s="1" t="s">
        <v>166</v>
      </c>
      <c r="BT133" s="1" t="s">
        <v>166</v>
      </c>
      <c r="BU133" s="1" t="s">
        <v>166</v>
      </c>
      <c r="BV133" s="1" t="s">
        <v>166</v>
      </c>
      <c r="BW133" s="1" t="s">
        <v>166</v>
      </c>
      <c r="BX133" s="1" t="s">
        <v>166</v>
      </c>
      <c r="BY133" s="1" t="s">
        <v>166</v>
      </c>
      <c r="BZ133" s="1" t="s">
        <v>166</v>
      </c>
      <c r="CA133" s="1" t="s">
        <v>166</v>
      </c>
      <c r="CB133" s="1" t="s">
        <v>166</v>
      </c>
      <c r="CC133" s="1">
        <v>0</v>
      </c>
      <c r="CD133" s="1" t="s">
        <v>175</v>
      </c>
      <c r="CE133" s="1" t="s">
        <v>166</v>
      </c>
      <c r="CF133" s="1" t="s">
        <v>166</v>
      </c>
      <c r="CG133" s="1" t="s">
        <v>166</v>
      </c>
      <c r="CH133" s="1" t="s">
        <v>166</v>
      </c>
      <c r="CI133" s="1" t="s">
        <v>166</v>
      </c>
      <c r="CJ133" s="1" t="s">
        <v>166</v>
      </c>
      <c r="CK133" s="1" t="s">
        <v>166</v>
      </c>
      <c r="CL133" s="1" t="s">
        <v>166</v>
      </c>
      <c r="CM133" s="1">
        <v>1</v>
      </c>
      <c r="CN133" s="1" t="s">
        <v>166</v>
      </c>
      <c r="CO133" s="1" t="s">
        <v>166</v>
      </c>
      <c r="CP133" s="1" t="s">
        <v>166</v>
      </c>
      <c r="CQ133" s="1" t="s">
        <v>166</v>
      </c>
      <c r="CR133" s="1" t="s">
        <v>166</v>
      </c>
      <c r="CS133" s="1" t="s">
        <v>166</v>
      </c>
      <c r="CT133" s="1" t="s">
        <v>166</v>
      </c>
      <c r="CU133" s="1">
        <v>0</v>
      </c>
      <c r="CV133" s="1" t="s">
        <v>166</v>
      </c>
      <c r="CW133" s="1" t="s">
        <v>166</v>
      </c>
      <c r="CX133" s="1" t="s">
        <v>166</v>
      </c>
      <c r="CY133" s="1" t="s">
        <v>166</v>
      </c>
      <c r="CZ133" s="1" t="s">
        <v>166</v>
      </c>
      <c r="DA133" s="1" t="s">
        <v>166</v>
      </c>
      <c r="DB133" s="1">
        <v>4950000</v>
      </c>
      <c r="DC133" s="1">
        <v>4720505</v>
      </c>
      <c r="DD133" s="1">
        <v>2000000</v>
      </c>
      <c r="DE133" s="1">
        <v>4325000</v>
      </c>
      <c r="DF133" s="1">
        <v>15995505</v>
      </c>
      <c r="DG133" s="1" t="s">
        <v>166</v>
      </c>
      <c r="DH133" s="1" t="s">
        <v>166</v>
      </c>
      <c r="DI133" s="1" t="s">
        <v>166</v>
      </c>
      <c r="DJ133" s="1" t="s">
        <v>166</v>
      </c>
      <c r="DK133" s="1">
        <v>7</v>
      </c>
      <c r="DL133" s="1">
        <v>25708240.039999999</v>
      </c>
      <c r="DM133" s="1">
        <v>0</v>
      </c>
      <c r="DN133" s="1">
        <v>0</v>
      </c>
      <c r="DO133" s="1">
        <v>0</v>
      </c>
      <c r="DP133" s="1" t="s">
        <v>166</v>
      </c>
      <c r="DQ133" s="4">
        <v>45233.93307175926</v>
      </c>
      <c r="DR133" s="1" t="s">
        <v>176</v>
      </c>
      <c r="DS133" s="1" t="s">
        <v>176</v>
      </c>
      <c r="DT133" s="4">
        <v>45233.93307175926</v>
      </c>
      <c r="DU133" s="1" t="s">
        <v>176</v>
      </c>
      <c r="DV133" s="1" t="s">
        <v>176</v>
      </c>
      <c r="DW133" s="1">
        <v>1</v>
      </c>
      <c r="DX133" s="1">
        <v>1</v>
      </c>
      <c r="DY133" s="1">
        <v>0</v>
      </c>
      <c r="DZ133" s="1" t="s">
        <v>166</v>
      </c>
    </row>
    <row r="135" spans="5:130" x14ac:dyDescent="0.25">
      <c r="E135" s="5" t="s">
        <v>582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</row>
    <row r="136" spans="5:130" x14ac:dyDescent="0.25"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</row>
    <row r="137" spans="5:130" x14ac:dyDescent="0.25">
      <c r="E137" s="5" t="s">
        <v>583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</row>
    <row r="138" spans="5:130" x14ac:dyDescent="0.25">
      <c r="E138" s="5" t="s">
        <v>584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</row>
    <row r="139" spans="5:130" x14ac:dyDescent="0.25">
      <c r="E139" s="5" t="s">
        <v>585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</row>
    <row r="140" spans="5:130" x14ac:dyDescent="0.25">
      <c r="E140" s="5" t="s">
        <v>586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</row>
    <row r="141" spans="5:130" x14ac:dyDescent="0.25">
      <c r="E141" s="5" t="s">
        <v>587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</row>
    <row r="142" spans="5:130" x14ac:dyDescent="0.25">
      <c r="E142" s="5" t="s">
        <v>588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</row>
    <row r="143" spans="5:130" x14ac:dyDescent="0.25">
      <c r="E143" s="5" t="s">
        <v>589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</row>
    <row r="144" spans="5:130" x14ac:dyDescent="0.25">
      <c r="E144" s="5" t="s">
        <v>590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</row>
    <row r="145" spans="5:62" x14ac:dyDescent="0.25">
      <c r="E145" s="5" t="s">
        <v>591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</row>
    <row r="146" spans="5:62" x14ac:dyDescent="0.25"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</row>
    <row r="147" spans="5:62" x14ac:dyDescent="0.25">
      <c r="E147" s="5" t="s">
        <v>592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</row>
    <row r="148" spans="5:62" x14ac:dyDescent="0.25">
      <c r="E148" s="5" t="s">
        <v>593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</row>
    <row r="149" spans="5:62" x14ac:dyDescent="0.25">
      <c r="E149" s="5" t="s">
        <v>594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</row>
    <row r="150" spans="5:62" x14ac:dyDescent="0.25">
      <c r="E150" s="5" t="s">
        <v>595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</row>
    <row r="151" spans="5:62" x14ac:dyDescent="0.25">
      <c r="E151" s="5" t="s">
        <v>596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</row>
    <row r="152" spans="5:62" x14ac:dyDescent="0.25">
      <c r="E152" s="5" t="s">
        <v>597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</row>
    <row r="153" spans="5:62" x14ac:dyDescent="0.25">
      <c r="E153" s="5" t="s">
        <v>598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</row>
    <row r="154" spans="5:62" x14ac:dyDescent="0.25">
      <c r="E154" s="5" t="s">
        <v>599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</row>
    <row r="155" spans="5:62" x14ac:dyDescent="0.25"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</row>
    <row r="156" spans="5:62" x14ac:dyDescent="0.25">
      <c r="E156" s="5" t="s">
        <v>600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</row>
    <row r="157" spans="5:62" x14ac:dyDescent="0.25">
      <c r="E157" s="7" t="s">
        <v>601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5:62" x14ac:dyDescent="0.25">
      <c r="E158" s="7" t="s">
        <v>602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5:62" x14ac:dyDescent="0.25">
      <c r="E159" s="7" t="s">
        <v>603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5:62" x14ac:dyDescent="0.25">
      <c r="E160" s="7" t="s">
        <v>604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5:62" x14ac:dyDescent="0.25">
      <c r="E161" s="7" t="s">
        <v>605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5:62" x14ac:dyDescent="0.25">
      <c r="E162" s="7" t="s">
        <v>606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5:62" x14ac:dyDescent="0.25">
      <c r="E163" s="7" t="s">
        <v>607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5:62" x14ac:dyDescent="0.25">
      <c r="E164" s="7" t="s">
        <v>608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5:62" x14ac:dyDescent="0.25">
      <c r="E165" s="7" t="s">
        <v>609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5:62" x14ac:dyDescent="0.25">
      <c r="E166" s="7" t="s">
        <v>610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5:62" x14ac:dyDescent="0.25">
      <c r="E167" s="7" t="s">
        <v>611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5:62" x14ac:dyDescent="0.25">
      <c r="E168" s="7" t="s">
        <v>612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5:62" x14ac:dyDescent="0.25">
      <c r="E169" s="7" t="s">
        <v>613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5:62" x14ac:dyDescent="0.25">
      <c r="E170" s="7" t="s">
        <v>614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5:62" x14ac:dyDescent="0.25">
      <c r="E171" s="7" t="s">
        <v>615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5:62" x14ac:dyDescent="0.25">
      <c r="E172" s="7" t="s">
        <v>616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5:62" x14ac:dyDescent="0.25">
      <c r="E173" s="7" t="s">
        <v>617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5:62" x14ac:dyDescent="0.25">
      <c r="E174" s="7" t="s">
        <v>618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5:62" x14ac:dyDescent="0.25">
      <c r="E175" s="7" t="s">
        <v>619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5:62" x14ac:dyDescent="0.25">
      <c r="E176" s="7" t="s">
        <v>620</v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5:62" x14ac:dyDescent="0.25">
      <c r="E177" s="7" t="s">
        <v>621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5:62" x14ac:dyDescent="0.25"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</row>
    <row r="179" spans="5:62" x14ac:dyDescent="0.25">
      <c r="E179" s="5" t="s">
        <v>622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</row>
    <row r="180" spans="5:62" x14ac:dyDescent="0.25">
      <c r="E180" s="5" t="s">
        <v>601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</row>
    <row r="181" spans="5:62" x14ac:dyDescent="0.25">
      <c r="E181" s="5" t="s">
        <v>623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</row>
    <row r="182" spans="5:62" x14ac:dyDescent="0.25">
      <c r="E182" s="5" t="s">
        <v>624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</row>
    <row r="183" spans="5:62" x14ac:dyDescent="0.25">
      <c r="E183" s="5" t="s">
        <v>625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</row>
    <row r="184" spans="5:62" x14ac:dyDescent="0.25">
      <c r="E184" s="5" t="s">
        <v>626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</row>
    <row r="185" spans="5:62" x14ac:dyDescent="0.25"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</row>
    <row r="186" spans="5:62" x14ac:dyDescent="0.25">
      <c r="E186" s="5" t="s">
        <v>627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</row>
    <row r="187" spans="5:62" x14ac:dyDescent="0.25">
      <c r="E187" s="5" t="s">
        <v>628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</row>
    <row r="188" spans="5:62" x14ac:dyDescent="0.25"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</row>
    <row r="189" spans="5:62" x14ac:dyDescent="0.25">
      <c r="E189" s="5" t="s">
        <v>629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</row>
    <row r="190" spans="5:62" x14ac:dyDescent="0.25">
      <c r="E190" s="5" t="s">
        <v>630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</row>
    <row r="191" spans="5:62" x14ac:dyDescent="0.25"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</row>
    <row r="192" spans="5:62" x14ac:dyDescent="0.25">
      <c r="E192" s="5" t="s">
        <v>631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</row>
    <row r="193" spans="5:62" x14ac:dyDescent="0.25">
      <c r="E193" s="5" t="s">
        <v>632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</row>
    <row r="194" spans="5:62" x14ac:dyDescent="0.25">
      <c r="E194" s="5" t="s">
        <v>633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</row>
    <row r="195" spans="5:62" x14ac:dyDescent="0.25">
      <c r="E195" s="5" t="s">
        <v>634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</row>
    <row r="196" spans="5:62" x14ac:dyDescent="0.25">
      <c r="E196" s="5" t="s">
        <v>635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</row>
    <row r="197" spans="5:62" x14ac:dyDescent="0.25">
      <c r="E197" s="5" t="s">
        <v>636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</row>
    <row r="198" spans="5:62" x14ac:dyDescent="0.25">
      <c r="E198" s="5" t="s">
        <v>637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</row>
    <row r="199" spans="5:62" x14ac:dyDescent="0.25">
      <c r="E199" s="5" t="s">
        <v>638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</row>
    <row r="200" spans="5:62" x14ac:dyDescent="0.25"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</row>
    <row r="201" spans="5:62" x14ac:dyDescent="0.25">
      <c r="E201" s="5" t="s">
        <v>639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</row>
    <row r="202" spans="5:62" x14ac:dyDescent="0.25">
      <c r="E202" s="5" t="s">
        <v>640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</row>
    <row r="203" spans="5:62" x14ac:dyDescent="0.25"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</row>
    <row r="204" spans="5:62" x14ac:dyDescent="0.25">
      <c r="E204" s="5" t="s">
        <v>641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</row>
    <row r="205" spans="5:62" x14ac:dyDescent="0.25">
      <c r="E205" s="5" t="s">
        <v>642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</row>
    <row r="206" spans="5:62" x14ac:dyDescent="0.25">
      <c r="E206" s="5" t="s">
        <v>643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</row>
    <row r="207" spans="5:62" x14ac:dyDescent="0.25">
      <c r="E207" s="5" t="s">
        <v>644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</row>
    <row r="208" spans="5:62" x14ac:dyDescent="0.25">
      <c r="E208" s="5" t="s">
        <v>645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</row>
    <row r="209" spans="5:62" x14ac:dyDescent="0.25"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</row>
    <row r="210" spans="5:62" x14ac:dyDescent="0.25">
      <c r="E210" s="5" t="s">
        <v>646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</row>
    <row r="211" spans="5:62" x14ac:dyDescent="0.25">
      <c r="E211" s="5" t="s">
        <v>647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</row>
    <row r="256" spans="49:49" x14ac:dyDescent="0.25">
      <c r="AW256" s="1" t="s">
        <v>33</v>
      </c>
    </row>
    <row r="257" spans="49:49" x14ac:dyDescent="0.25">
      <c r="AW257" s="2" t="s">
        <v>648</v>
      </c>
    </row>
    <row r="258" spans="49:49" x14ac:dyDescent="0.25">
      <c r="AW258" s="1" t="s">
        <v>649</v>
      </c>
    </row>
    <row r="361" spans="5:74" x14ac:dyDescent="0.25">
      <c r="E361" s="5" t="s">
        <v>582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</row>
    <row r="362" spans="5:74" x14ac:dyDescent="0.25">
      <c r="E362" s="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</row>
    <row r="363" spans="5:74" x14ac:dyDescent="0.25">
      <c r="E363" s="5" t="s">
        <v>650</v>
      </c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</row>
    <row r="364" spans="5:74" x14ac:dyDescent="0.25">
      <c r="E364" s="5" t="s">
        <v>584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</row>
    <row r="365" spans="5:74" x14ac:dyDescent="0.25">
      <c r="E365" s="5" t="s">
        <v>585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</row>
    <row r="366" spans="5:74" x14ac:dyDescent="0.25">
      <c r="E366" s="5" t="s">
        <v>586</v>
      </c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</row>
    <row r="367" spans="5:74" x14ac:dyDescent="0.25">
      <c r="E367" s="5" t="s">
        <v>587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</row>
    <row r="368" spans="5:74" x14ac:dyDescent="0.25">
      <c r="E368" s="5" t="s">
        <v>588</v>
      </c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</row>
    <row r="369" spans="5:74" x14ac:dyDescent="0.25">
      <c r="E369" s="5" t="s">
        <v>589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</row>
    <row r="370" spans="5:74" x14ac:dyDescent="0.25">
      <c r="E370" s="5" t="s">
        <v>590</v>
      </c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</row>
    <row r="371" spans="5:74" x14ac:dyDescent="0.25">
      <c r="E371" s="5" t="s">
        <v>591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</row>
    <row r="372" spans="5:74" x14ac:dyDescent="0.25">
      <c r="E372" s="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</row>
    <row r="373" spans="5:74" x14ac:dyDescent="0.25">
      <c r="E373" s="5" t="s">
        <v>592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</row>
    <row r="374" spans="5:74" x14ac:dyDescent="0.25">
      <c r="E374" s="5" t="s">
        <v>593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</row>
    <row r="375" spans="5:74" x14ac:dyDescent="0.25">
      <c r="E375" s="5" t="s">
        <v>594</v>
      </c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</row>
    <row r="376" spans="5:74" x14ac:dyDescent="0.25">
      <c r="E376" s="5" t="s">
        <v>595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</row>
    <row r="377" spans="5:74" x14ac:dyDescent="0.25">
      <c r="E377" s="5" t="s">
        <v>596</v>
      </c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</row>
    <row r="378" spans="5:74" x14ac:dyDescent="0.25">
      <c r="E378" s="5" t="s">
        <v>597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</row>
    <row r="379" spans="5:74" x14ac:dyDescent="0.25">
      <c r="E379" s="5" t="s">
        <v>598</v>
      </c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</row>
    <row r="380" spans="5:74" x14ac:dyDescent="0.25">
      <c r="E380" s="5" t="s">
        <v>599</v>
      </c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</row>
    <row r="381" spans="5:74" x14ac:dyDescent="0.25">
      <c r="E381" s="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</row>
    <row r="382" spans="5:74" x14ac:dyDescent="0.25">
      <c r="E382" s="5" t="s">
        <v>600</v>
      </c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</row>
    <row r="383" spans="5:74" x14ac:dyDescent="0.25">
      <c r="E383" s="7" t="s">
        <v>601</v>
      </c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</row>
    <row r="384" spans="5:74" x14ac:dyDescent="0.25">
      <c r="E384" s="7" t="s">
        <v>623</v>
      </c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</row>
    <row r="385" spans="5:74" x14ac:dyDescent="0.25">
      <c r="E385" s="7" t="s">
        <v>651</v>
      </c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</row>
    <row r="386" spans="5:74" x14ac:dyDescent="0.25">
      <c r="E386" s="7" t="s">
        <v>652</v>
      </c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</row>
    <row r="387" spans="5:74" x14ac:dyDescent="0.25">
      <c r="E387" s="7" t="s">
        <v>625</v>
      </c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</row>
    <row r="388" spans="5:74" x14ac:dyDescent="0.25">
      <c r="E388" s="7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</row>
    <row r="389" spans="5:74" x14ac:dyDescent="0.25">
      <c r="E389" s="7" t="s">
        <v>25</v>
      </c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</row>
    <row r="390" spans="5:74" x14ac:dyDescent="0.25">
      <c r="E390" s="7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</row>
    <row r="391" spans="5:74" x14ac:dyDescent="0.25">
      <c r="E391" s="7" t="s">
        <v>653</v>
      </c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</row>
    <row r="392" spans="5:74" x14ac:dyDescent="0.25">
      <c r="E392" s="7" t="s">
        <v>606</v>
      </c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</row>
    <row r="393" spans="5:74" x14ac:dyDescent="0.25">
      <c r="E393" s="7" t="s">
        <v>654</v>
      </c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</row>
    <row r="394" spans="5:74" x14ac:dyDescent="0.25">
      <c r="E394" s="7" t="s">
        <v>654</v>
      </c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</row>
    <row r="395" spans="5:74" x14ac:dyDescent="0.25">
      <c r="E395" s="7" t="s">
        <v>655</v>
      </c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</row>
    <row r="396" spans="5:74" x14ac:dyDescent="0.25">
      <c r="E396" s="7" t="s">
        <v>656</v>
      </c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</row>
    <row r="397" spans="5:74" x14ac:dyDescent="0.25">
      <c r="E397" s="7" t="s">
        <v>657</v>
      </c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</row>
    <row r="398" spans="5:74" x14ac:dyDescent="0.25">
      <c r="E398" s="7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</row>
    <row r="399" spans="5:74" x14ac:dyDescent="0.25">
      <c r="E399" s="7" t="s">
        <v>658</v>
      </c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</row>
    <row r="400" spans="5:74" x14ac:dyDescent="0.25">
      <c r="E400" s="7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</row>
    <row r="401" spans="5:74" x14ac:dyDescent="0.25">
      <c r="E401" s="7" t="s">
        <v>659</v>
      </c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</row>
    <row r="402" spans="5:74" x14ac:dyDescent="0.25">
      <c r="E402" s="7" t="s">
        <v>660</v>
      </c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</row>
    <row r="403" spans="5:74" x14ac:dyDescent="0.25">
      <c r="E403" s="7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</row>
    <row r="404" spans="5:74" x14ac:dyDescent="0.25">
      <c r="E404" s="7" t="s">
        <v>661</v>
      </c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</row>
    <row r="405" spans="5:74" x14ac:dyDescent="0.25">
      <c r="E405" s="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</row>
    <row r="406" spans="5:74" x14ac:dyDescent="0.25">
      <c r="E406" s="5" t="s">
        <v>662</v>
      </c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</row>
    <row r="407" spans="5:74" x14ac:dyDescent="0.25">
      <c r="E407" s="5" t="s">
        <v>601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</row>
    <row r="408" spans="5:74" x14ac:dyDescent="0.25">
      <c r="E408" s="5" t="s">
        <v>623</v>
      </c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</row>
    <row r="409" spans="5:74" x14ac:dyDescent="0.25">
      <c r="E409" s="5" t="s">
        <v>624</v>
      </c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</row>
    <row r="410" spans="5:74" x14ac:dyDescent="0.25">
      <c r="E410" s="5" t="s">
        <v>625</v>
      </c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</row>
    <row r="411" spans="5:74" x14ac:dyDescent="0.25">
      <c r="E411" s="5" t="s">
        <v>663</v>
      </c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</row>
    <row r="412" spans="5:74" x14ac:dyDescent="0.25">
      <c r="E412" s="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</row>
    <row r="413" spans="5:74" x14ac:dyDescent="0.25">
      <c r="E413" s="5" t="s">
        <v>664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</row>
    <row r="414" spans="5:74" x14ac:dyDescent="0.25">
      <c r="E414" s="5" t="s">
        <v>641</v>
      </c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</row>
    <row r="415" spans="5:74" x14ac:dyDescent="0.25">
      <c r="E415" s="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</row>
    <row r="416" spans="5:74" x14ac:dyDescent="0.25">
      <c r="E416" s="5" t="s">
        <v>629</v>
      </c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</row>
    <row r="417" spans="5:74" x14ac:dyDescent="0.25">
      <c r="E417" s="5" t="s">
        <v>630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</row>
    <row r="418" spans="5:74" x14ac:dyDescent="0.25">
      <c r="E418" s="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</row>
    <row r="419" spans="5:74" x14ac:dyDescent="0.25">
      <c r="E419" s="5" t="s">
        <v>665</v>
      </c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</row>
    <row r="420" spans="5:74" x14ac:dyDescent="0.25">
      <c r="E420" s="5" t="s">
        <v>632</v>
      </c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</row>
    <row r="421" spans="5:74" x14ac:dyDescent="0.25">
      <c r="E421" s="5" t="s">
        <v>633</v>
      </c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</row>
    <row r="422" spans="5:74" x14ac:dyDescent="0.25">
      <c r="E422" s="5" t="s">
        <v>634</v>
      </c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</row>
    <row r="423" spans="5:74" x14ac:dyDescent="0.25">
      <c r="E423" s="5" t="s">
        <v>635</v>
      </c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</row>
    <row r="424" spans="5:74" x14ac:dyDescent="0.25">
      <c r="E424" s="5" t="s">
        <v>636</v>
      </c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</row>
    <row r="425" spans="5:74" x14ac:dyDescent="0.25">
      <c r="E425" s="5" t="s">
        <v>637</v>
      </c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</row>
    <row r="426" spans="5:74" x14ac:dyDescent="0.25">
      <c r="E426" s="5" t="s">
        <v>638</v>
      </c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</row>
    <row r="427" spans="5:74" x14ac:dyDescent="0.25">
      <c r="E427" s="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</row>
    <row r="428" spans="5:74" x14ac:dyDescent="0.25">
      <c r="E428" s="5" t="s">
        <v>666</v>
      </c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</row>
    <row r="429" spans="5:74" x14ac:dyDescent="0.25">
      <c r="E429" s="5" t="s">
        <v>640</v>
      </c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</row>
    <row r="430" spans="5:74" x14ac:dyDescent="0.25">
      <c r="E430" s="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</row>
    <row r="431" spans="5:74" x14ac:dyDescent="0.25">
      <c r="E431" s="5" t="s">
        <v>641</v>
      </c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</row>
    <row r="432" spans="5:74" x14ac:dyDescent="0.25">
      <c r="E432" s="5" t="s">
        <v>642</v>
      </c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</row>
    <row r="433" spans="5:80" x14ac:dyDescent="0.25">
      <c r="E433" s="5" t="s">
        <v>643</v>
      </c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</row>
    <row r="434" spans="5:80" x14ac:dyDescent="0.25">
      <c r="E434" s="5" t="s">
        <v>667</v>
      </c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</row>
    <row r="435" spans="5:80" x14ac:dyDescent="0.25">
      <c r="E435" s="5" t="s">
        <v>668</v>
      </c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</row>
    <row r="436" spans="5:80" x14ac:dyDescent="0.25">
      <c r="E436" s="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</row>
    <row r="437" spans="5:80" x14ac:dyDescent="0.25">
      <c r="E437" s="5" t="s">
        <v>669</v>
      </c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</row>
    <row r="438" spans="5:80" x14ac:dyDescent="0.25">
      <c r="E438" s="5" t="s">
        <v>647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</row>
    <row r="440" spans="5:80" x14ac:dyDescent="0.25">
      <c r="E440" s="5" t="s">
        <v>582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</row>
    <row r="441" spans="5:80" x14ac:dyDescent="0.25">
      <c r="E441" s="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</row>
    <row r="442" spans="5:80" x14ac:dyDescent="0.25">
      <c r="E442" s="5" t="s">
        <v>665</v>
      </c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</row>
    <row r="443" spans="5:80" x14ac:dyDescent="0.25">
      <c r="E443" s="5" t="s">
        <v>632</v>
      </c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</row>
    <row r="444" spans="5:80" x14ac:dyDescent="0.25">
      <c r="E444" s="5" t="s">
        <v>670</v>
      </c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</row>
    <row r="445" spans="5:80" x14ac:dyDescent="0.25">
      <c r="E445" s="5" t="s">
        <v>671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</row>
    <row r="446" spans="5:80" x14ac:dyDescent="0.25">
      <c r="E446" s="5" t="s">
        <v>672</v>
      </c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</row>
    <row r="447" spans="5:80" x14ac:dyDescent="0.25">
      <c r="E447" s="5" t="s">
        <v>673</v>
      </c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</row>
    <row r="448" spans="5:80" x14ac:dyDescent="0.25">
      <c r="E448" s="5" t="s">
        <v>674</v>
      </c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</row>
    <row r="449" spans="5:80" x14ac:dyDescent="0.25">
      <c r="E449" s="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</row>
    <row r="450" spans="5:80" x14ac:dyDescent="0.25">
      <c r="E450" s="5" t="s">
        <v>666</v>
      </c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</row>
    <row r="451" spans="5:80" x14ac:dyDescent="0.25">
      <c r="E451" s="5" t="s">
        <v>675</v>
      </c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</row>
    <row r="452" spans="5:80" x14ac:dyDescent="0.25">
      <c r="E452" s="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</row>
    <row r="453" spans="5:80" x14ac:dyDescent="0.25">
      <c r="E453" s="5" t="s">
        <v>646</v>
      </c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</row>
    <row r="454" spans="5:80" x14ac:dyDescent="0.25">
      <c r="E454" s="5" t="s">
        <v>647</v>
      </c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</row>
    <row r="467" spans="5:39" x14ac:dyDescent="0.25">
      <c r="E467" s="2" t="s">
        <v>676</v>
      </c>
    </row>
    <row r="469" spans="5:39" x14ac:dyDescent="0.25">
      <c r="AM469"/>
    </row>
    <row r="499" spans="5:39" x14ac:dyDescent="0.25">
      <c r="AM499" s="1" t="s">
        <v>677</v>
      </c>
    </row>
    <row r="500" spans="5:39" x14ac:dyDescent="0.25">
      <c r="AM500" s="2" t="s">
        <v>678</v>
      </c>
    </row>
    <row r="508" spans="5:39" x14ac:dyDescent="0.25">
      <c r="E508" s="7" t="s">
        <v>601</v>
      </c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5:39" x14ac:dyDescent="0.25">
      <c r="E509" s="7" t="s">
        <v>679</v>
      </c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5:39" x14ac:dyDescent="0.25">
      <c r="E510" s="7" t="s">
        <v>680</v>
      </c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5:39" x14ac:dyDescent="0.25">
      <c r="E511" s="7" t="s">
        <v>681</v>
      </c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5:39" x14ac:dyDescent="0.25">
      <c r="E512" s="7" t="s">
        <v>682</v>
      </c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5:30" x14ac:dyDescent="0.25">
      <c r="E513" s="7" t="s">
        <v>683</v>
      </c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5:30" x14ac:dyDescent="0.25">
      <c r="E514" s="7" t="s">
        <v>684</v>
      </c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5:30" x14ac:dyDescent="0.25">
      <c r="E515" s="7" t="s">
        <v>685</v>
      </c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5:30" x14ac:dyDescent="0.25">
      <c r="E516" s="7" t="s">
        <v>686</v>
      </c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5:30" x14ac:dyDescent="0.25">
      <c r="E517" s="7" t="s">
        <v>687</v>
      </c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5:30" x14ac:dyDescent="0.25">
      <c r="E518" s="7" t="s">
        <v>688</v>
      </c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5:30" x14ac:dyDescent="0.25">
      <c r="E519" s="7" t="s">
        <v>689</v>
      </c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5:30" x14ac:dyDescent="0.25">
      <c r="E520" s="7" t="s">
        <v>690</v>
      </c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5:30" x14ac:dyDescent="0.25">
      <c r="E521" s="7" t="s">
        <v>691</v>
      </c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5:30" x14ac:dyDescent="0.25">
      <c r="E522" s="7" t="s">
        <v>692</v>
      </c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5:30" x14ac:dyDescent="0.25">
      <c r="E523" s="7" t="s">
        <v>693</v>
      </c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65" spans="2:5" x14ac:dyDescent="0.25">
      <c r="B565" s="2" t="s">
        <v>1308</v>
      </c>
    </row>
    <row r="567" spans="2:5" x14ac:dyDescent="0.25">
      <c r="C567" s="3">
        <v>0</v>
      </c>
      <c r="E567" s="1" t="s">
        <v>1304</v>
      </c>
    </row>
    <row r="582" spans="1:5" customFormat="1" x14ac:dyDescent="0.25">
      <c r="A582" s="1"/>
      <c r="E582" s="2" t="s">
        <v>1305</v>
      </c>
    </row>
    <row r="583" spans="1:5" customFormat="1" x14ac:dyDescent="0.25"/>
    <row r="584" spans="1:5" customFormat="1" x14ac:dyDescent="0.25"/>
    <row r="585" spans="1:5" customFormat="1" x14ac:dyDescent="0.25"/>
    <row r="586" spans="1:5" customFormat="1" x14ac:dyDescent="0.25"/>
    <row r="587" spans="1:5" customFormat="1" x14ac:dyDescent="0.25"/>
    <row r="588" spans="1:5" customFormat="1" x14ac:dyDescent="0.25"/>
    <row r="589" spans="1:5" customFormat="1" x14ac:dyDescent="0.25"/>
    <row r="590" spans="1:5" customFormat="1" x14ac:dyDescent="0.25"/>
    <row r="591" spans="1:5" customFormat="1" x14ac:dyDescent="0.25"/>
    <row r="592" spans="1:5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17" spans="5:5" x14ac:dyDescent="0.25">
      <c r="E617" s="2" t="s">
        <v>1306</v>
      </c>
    </row>
    <row r="634" spans="5:5" x14ac:dyDescent="0.25">
      <c r="E634" s="2" t="s">
        <v>1307</v>
      </c>
    </row>
    <row r="657" spans="2:46" x14ac:dyDescent="0.25">
      <c r="B657" s="2" t="s">
        <v>694</v>
      </c>
    </row>
    <row r="659" spans="2:46" x14ac:dyDescent="0.25">
      <c r="C659" s="3">
        <v>0</v>
      </c>
    </row>
    <row r="669" spans="2:46" x14ac:dyDescent="0.25">
      <c r="AT669" s="9" t="s">
        <v>695</v>
      </c>
    </row>
    <row r="710" spans="3:3" x14ac:dyDescent="0.25">
      <c r="C710" s="3">
        <v>0</v>
      </c>
    </row>
    <row r="731" spans="46:46" x14ac:dyDescent="0.25">
      <c r="AT731" s="1" t="s">
        <v>696</v>
      </c>
    </row>
    <row r="732" spans="46:46" x14ac:dyDescent="0.25">
      <c r="AT732" s="2" t="s">
        <v>697</v>
      </c>
    </row>
    <row r="748" spans="5:68" x14ac:dyDescent="0.25">
      <c r="E748" s="7" t="s">
        <v>698</v>
      </c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 spans="5:68" x14ac:dyDescent="0.25">
      <c r="E749" s="7" t="s">
        <v>699</v>
      </c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 spans="5:68" x14ac:dyDescent="0.25">
      <c r="E750" s="7" t="s">
        <v>700</v>
      </c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2" spans="5:68" x14ac:dyDescent="0.25">
      <c r="E752" s="5" t="s">
        <v>582</v>
      </c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</row>
    <row r="753" spans="3:68" x14ac:dyDescent="0.25">
      <c r="E753" s="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</row>
    <row r="754" spans="3:68" x14ac:dyDescent="0.25">
      <c r="E754" s="5" t="s">
        <v>701</v>
      </c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</row>
    <row r="755" spans="3:68" x14ac:dyDescent="0.25">
      <c r="E755" s="5" t="s">
        <v>632</v>
      </c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</row>
    <row r="756" spans="3:68" x14ac:dyDescent="0.25">
      <c r="E756" s="5" t="s">
        <v>702</v>
      </c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</row>
    <row r="757" spans="3:68" x14ac:dyDescent="0.25">
      <c r="E757" s="5" t="s">
        <v>703</v>
      </c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</row>
    <row r="758" spans="3:68" x14ac:dyDescent="0.25">
      <c r="E758" s="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</row>
    <row r="759" spans="3:68" x14ac:dyDescent="0.25">
      <c r="E759" s="5" t="s">
        <v>669</v>
      </c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</row>
    <row r="760" spans="3:68" x14ac:dyDescent="0.25">
      <c r="E760" s="5" t="s">
        <v>647</v>
      </c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</row>
    <row r="767" spans="3:68" x14ac:dyDescent="0.25">
      <c r="C767" s="3">
        <v>0</v>
      </c>
    </row>
    <row r="780" spans="46:46" x14ac:dyDescent="0.25">
      <c r="AT780" s="1" t="s">
        <v>704</v>
      </c>
    </row>
    <row r="810" spans="5:59" x14ac:dyDescent="0.25">
      <c r="E810" s="7" t="s">
        <v>705</v>
      </c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</row>
    <row r="811" spans="5:59" x14ac:dyDescent="0.25">
      <c r="E811" s="7" t="s">
        <v>25</v>
      </c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</row>
    <row r="812" spans="5:59" x14ac:dyDescent="0.25">
      <c r="E812" s="7" t="s">
        <v>706</v>
      </c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</row>
    <row r="813" spans="5:59" x14ac:dyDescent="0.25">
      <c r="E813" s="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</row>
    <row r="814" spans="5:59" x14ac:dyDescent="0.25">
      <c r="E814" s="5" t="s">
        <v>582</v>
      </c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</row>
    <row r="815" spans="5:59" x14ac:dyDescent="0.25">
      <c r="E815" s="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</row>
    <row r="816" spans="5:59" x14ac:dyDescent="0.25">
      <c r="E816" s="5" t="s">
        <v>665</v>
      </c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</row>
    <row r="817" spans="5:59" x14ac:dyDescent="0.25">
      <c r="E817" s="5" t="s">
        <v>632</v>
      </c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</row>
    <row r="818" spans="5:59" x14ac:dyDescent="0.25">
      <c r="E818" s="5" t="s">
        <v>707</v>
      </c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</row>
    <row r="819" spans="5:59" x14ac:dyDescent="0.25">
      <c r="E819" s="5" t="s">
        <v>708</v>
      </c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</row>
    <row r="820" spans="5:59" x14ac:dyDescent="0.25">
      <c r="E820" s="5" t="s">
        <v>709</v>
      </c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</row>
    <row r="821" spans="5:59" x14ac:dyDescent="0.25">
      <c r="E821" s="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</row>
    <row r="822" spans="5:59" x14ac:dyDescent="0.25">
      <c r="E822" s="7" t="s">
        <v>705</v>
      </c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</row>
    <row r="823" spans="5:59" x14ac:dyDescent="0.25">
      <c r="E823" s="7" t="s">
        <v>25</v>
      </c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</row>
    <row r="824" spans="5:59" x14ac:dyDescent="0.25">
      <c r="E824" s="7" t="s">
        <v>706</v>
      </c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</row>
    <row r="825" spans="5:59" x14ac:dyDescent="0.25">
      <c r="E825" s="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</row>
    <row r="826" spans="5:59" x14ac:dyDescent="0.25">
      <c r="E826" s="5" t="s">
        <v>669</v>
      </c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</row>
    <row r="827" spans="5:59" x14ac:dyDescent="0.25">
      <c r="E827" s="5" t="s">
        <v>647</v>
      </c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</row>
    <row r="833" spans="3:41" x14ac:dyDescent="0.25">
      <c r="C833" s="3">
        <v>0</v>
      </c>
      <c r="E833" t="s">
        <v>710</v>
      </c>
    </row>
    <row r="835" spans="3:41" x14ac:dyDescent="0.25">
      <c r="AO835" s="1" t="s">
        <v>711</v>
      </c>
    </row>
    <row r="836" spans="3:41" x14ac:dyDescent="0.25">
      <c r="AO836" s="1" t="s">
        <v>712</v>
      </c>
    </row>
    <row r="838" spans="3:41" x14ac:dyDescent="0.25">
      <c r="AO838" s="1" t="s">
        <v>713</v>
      </c>
    </row>
    <row r="839" spans="3:41" x14ac:dyDescent="0.25">
      <c r="AO839" s="1" t="s">
        <v>714</v>
      </c>
    </row>
    <row r="840" spans="3:41" x14ac:dyDescent="0.25">
      <c r="AO840" s="1" t="s">
        <v>715</v>
      </c>
    </row>
    <row r="841" spans="3:41" x14ac:dyDescent="0.25">
      <c r="AO841" s="1" t="s">
        <v>716</v>
      </c>
    </row>
    <row r="861" spans="5:28" x14ac:dyDescent="0.25">
      <c r="E861" s="7" t="s">
        <v>717</v>
      </c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5:28" x14ac:dyDescent="0.25">
      <c r="E862" s="7" t="s">
        <v>718</v>
      </c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spans="5:28" x14ac:dyDescent="0.25">
      <c r="E863" s="7" t="s">
        <v>719</v>
      </c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5:28" x14ac:dyDescent="0.25">
      <c r="E864" s="7" t="s">
        <v>25</v>
      </c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5:28" x14ac:dyDescent="0.25">
      <c r="E865" s="7" t="s">
        <v>720</v>
      </c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5:28" x14ac:dyDescent="0.25">
      <c r="E866" s="7" t="s">
        <v>721</v>
      </c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spans="5:28" x14ac:dyDescent="0.25">
      <c r="E867" s="7" t="s">
        <v>722</v>
      </c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spans="5:28" x14ac:dyDescent="0.25">
      <c r="E868" s="7" t="s">
        <v>723</v>
      </c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5:28" x14ac:dyDescent="0.25">
      <c r="E869" s="7" t="s">
        <v>723</v>
      </c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5:28" x14ac:dyDescent="0.25">
      <c r="E870" s="7" t="s">
        <v>724</v>
      </c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spans="5:28" x14ac:dyDescent="0.25">
      <c r="E871" s="7" t="s">
        <v>725</v>
      </c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spans="5:28" x14ac:dyDescent="0.25">
      <c r="E872" s="7" t="s">
        <v>591</v>
      </c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spans="5:28" x14ac:dyDescent="0.25">
      <c r="E873" s="7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spans="5:28" x14ac:dyDescent="0.25">
      <c r="E874" s="5" t="s">
        <v>582</v>
      </c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5:28" x14ac:dyDescent="0.25">
      <c r="E875" s="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5:28" x14ac:dyDescent="0.25">
      <c r="E876" s="5" t="s">
        <v>665</v>
      </c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5:28" x14ac:dyDescent="0.25">
      <c r="E877" s="5" t="s">
        <v>632</v>
      </c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5:28" x14ac:dyDescent="0.25">
      <c r="E878" s="5" t="s">
        <v>726</v>
      </c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5:28" x14ac:dyDescent="0.25">
      <c r="E879" s="5" t="s">
        <v>727</v>
      </c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5:28" x14ac:dyDescent="0.25">
      <c r="E880" s="5" t="s">
        <v>721</v>
      </c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5:28" x14ac:dyDescent="0.25">
      <c r="E881" s="5" t="s">
        <v>722</v>
      </c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5:28" x14ac:dyDescent="0.25">
      <c r="E882" s="5" t="s">
        <v>723</v>
      </c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5:28" x14ac:dyDescent="0.25">
      <c r="E883" s="5" t="s">
        <v>723</v>
      </c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5:28" x14ac:dyDescent="0.25">
      <c r="E884" s="5" t="s">
        <v>724</v>
      </c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5:28" x14ac:dyDescent="0.25">
      <c r="E885" s="5" t="s">
        <v>725</v>
      </c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5:28" x14ac:dyDescent="0.25">
      <c r="E886" s="5" t="s">
        <v>591</v>
      </c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5:28" x14ac:dyDescent="0.25">
      <c r="E887" s="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5:28" x14ac:dyDescent="0.25">
      <c r="E888" s="7" t="s">
        <v>717</v>
      </c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spans="5:28" x14ac:dyDescent="0.25">
      <c r="E889" s="7" t="s">
        <v>718</v>
      </c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spans="5:28" x14ac:dyDescent="0.25">
      <c r="E890" s="7" t="s">
        <v>719</v>
      </c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spans="5:28" x14ac:dyDescent="0.25">
      <c r="E891" s="7" t="s">
        <v>25</v>
      </c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spans="5:28" x14ac:dyDescent="0.25">
      <c r="E892" s="7" t="s">
        <v>720</v>
      </c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spans="5:28" x14ac:dyDescent="0.25">
      <c r="E893" s="7" t="s">
        <v>721</v>
      </c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spans="5:28" x14ac:dyDescent="0.25">
      <c r="E894" s="7" t="s">
        <v>722</v>
      </c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spans="5:28" x14ac:dyDescent="0.25">
      <c r="E895" s="7" t="s">
        <v>723</v>
      </c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spans="5:28" x14ac:dyDescent="0.25">
      <c r="E896" s="7" t="s">
        <v>723</v>
      </c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spans="5:28" x14ac:dyDescent="0.25">
      <c r="E897" s="7" t="s">
        <v>724</v>
      </c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spans="5:28" x14ac:dyDescent="0.25">
      <c r="E898" s="7" t="s">
        <v>725</v>
      </c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spans="5:28" x14ac:dyDescent="0.25">
      <c r="E899" s="7" t="s">
        <v>591</v>
      </c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spans="5:28" x14ac:dyDescent="0.25">
      <c r="E900" s="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5:28" x14ac:dyDescent="0.25">
      <c r="E901" s="5" t="s">
        <v>669</v>
      </c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5:28" x14ac:dyDescent="0.25">
      <c r="E902" s="5" t="s">
        <v>647</v>
      </c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38" spans="2:80" x14ac:dyDescent="0.25">
      <c r="B938" s="2" t="s">
        <v>728</v>
      </c>
    </row>
    <row r="940" spans="2:80" x14ac:dyDescent="0.25">
      <c r="C940" s="3">
        <v>0</v>
      </c>
    </row>
    <row r="942" spans="2:80" x14ac:dyDescent="0.25">
      <c r="E942" s="7" t="s">
        <v>729</v>
      </c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U942" s="8"/>
      <c r="BV942" s="8"/>
      <c r="BW942" s="8"/>
      <c r="BX942" s="8"/>
      <c r="BY942" s="8"/>
      <c r="BZ942" s="8"/>
      <c r="CA942" s="8"/>
      <c r="CB942" s="8"/>
    </row>
    <row r="943" spans="2:80" x14ac:dyDescent="0.25">
      <c r="E943" s="7">
        <v>210661195418000</v>
      </c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U943" s="8"/>
      <c r="BV943" s="8"/>
      <c r="BW943" s="8"/>
      <c r="BX943" s="8"/>
      <c r="BY943" s="8"/>
      <c r="BZ943" s="8"/>
      <c r="CA943" s="8"/>
      <c r="CB943" s="8"/>
    </row>
    <row r="944" spans="2:80" x14ac:dyDescent="0.25">
      <c r="E944" s="7" t="s">
        <v>730</v>
      </c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  <c r="BU944" s="8"/>
      <c r="BV944" s="8"/>
      <c r="BW944" s="8"/>
      <c r="BX944" s="8"/>
      <c r="BY944" s="8"/>
      <c r="BZ944" s="8"/>
      <c r="CA944" s="8"/>
      <c r="CB944" s="8"/>
    </row>
    <row r="945" spans="5:80" x14ac:dyDescent="0.25">
      <c r="E945" s="7" t="s">
        <v>731</v>
      </c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U945" s="8"/>
      <c r="BV945" s="8"/>
      <c r="BW945" s="8"/>
      <c r="BX945" s="8"/>
      <c r="BY945" s="8"/>
      <c r="BZ945" s="8"/>
      <c r="CA945" s="8"/>
      <c r="CB945" s="8"/>
    </row>
    <row r="946" spans="5:80" x14ac:dyDescent="0.25">
      <c r="E946" s="7" t="s">
        <v>732</v>
      </c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  <c r="BU946" s="8"/>
      <c r="BV946" s="8"/>
      <c r="BW946" s="8"/>
      <c r="BX946" s="8"/>
      <c r="BY946" s="8"/>
      <c r="BZ946" s="8"/>
      <c r="CA946" s="8"/>
      <c r="CB946" s="8"/>
    </row>
    <row r="947" spans="5:80" x14ac:dyDescent="0.25">
      <c r="E947" s="7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U947" s="8"/>
      <c r="BV947" s="8"/>
      <c r="BW947" s="8"/>
      <c r="BX947" s="8"/>
      <c r="BY947" s="8"/>
      <c r="BZ947" s="8"/>
      <c r="CA947" s="8"/>
      <c r="CB947" s="8"/>
    </row>
    <row r="948" spans="5:80" x14ac:dyDescent="0.25">
      <c r="E948" s="7" t="s">
        <v>601</v>
      </c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U948" s="8"/>
      <c r="BV948" s="8"/>
      <c r="BW948" s="8"/>
      <c r="BX948" s="8"/>
      <c r="BY948" s="8"/>
      <c r="BZ948" s="8"/>
      <c r="CA948" s="8"/>
      <c r="CB948" s="8"/>
    </row>
    <row r="949" spans="5:80" x14ac:dyDescent="0.25">
      <c r="E949" s="7" t="s">
        <v>733</v>
      </c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U949" s="8"/>
      <c r="BV949" s="8"/>
      <c r="BW949" s="8"/>
      <c r="BX949" s="8"/>
      <c r="BY949" s="8"/>
      <c r="BZ949" s="8"/>
      <c r="CA949" s="8"/>
      <c r="CB949" s="8"/>
    </row>
    <row r="950" spans="5:80" x14ac:dyDescent="0.25">
      <c r="E950" s="7" t="s">
        <v>718</v>
      </c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U950" s="8"/>
      <c r="BV950" s="8"/>
      <c r="BW950" s="8"/>
      <c r="BX950" s="8"/>
      <c r="BY950" s="8"/>
      <c r="BZ950" s="8"/>
      <c r="CA950" s="8"/>
      <c r="CB950" s="8"/>
    </row>
    <row r="951" spans="5:80" x14ac:dyDescent="0.25">
      <c r="E951" s="7" t="s">
        <v>719</v>
      </c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U951" s="8"/>
      <c r="BV951" s="8"/>
      <c r="BW951" s="8"/>
      <c r="BX951" s="8"/>
      <c r="BY951" s="8"/>
      <c r="BZ951" s="8"/>
      <c r="CA951" s="8"/>
      <c r="CB951" s="8"/>
    </row>
    <row r="952" spans="5:80" x14ac:dyDescent="0.25">
      <c r="E952" s="7" t="s">
        <v>25</v>
      </c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U952" s="8"/>
      <c r="BV952" s="8"/>
      <c r="BW952" s="8"/>
      <c r="BX952" s="8"/>
      <c r="BY952" s="8"/>
      <c r="BZ952" s="8"/>
      <c r="CA952" s="8"/>
      <c r="CB952" s="8"/>
    </row>
    <row r="953" spans="5:80" x14ac:dyDescent="0.25">
      <c r="E953" s="7" t="s">
        <v>734</v>
      </c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U953" s="8"/>
      <c r="BV953" s="8"/>
      <c r="BW953" s="8"/>
      <c r="BX953" s="8"/>
      <c r="BY953" s="8"/>
      <c r="BZ953" s="8"/>
      <c r="CA953" s="8"/>
      <c r="CB953" s="8"/>
    </row>
    <row r="954" spans="5:80" x14ac:dyDescent="0.25">
      <c r="E954" s="7" t="s">
        <v>735</v>
      </c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U954" s="8"/>
      <c r="BV954" s="8"/>
      <c r="BW954" s="8"/>
      <c r="BX954" s="8"/>
      <c r="BY954" s="8"/>
      <c r="BZ954" s="8"/>
      <c r="CA954" s="8"/>
      <c r="CB954" s="8"/>
    </row>
    <row r="955" spans="5:80" x14ac:dyDescent="0.25">
      <c r="E955" s="7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U955" s="8"/>
      <c r="BV955" s="8"/>
      <c r="BW955" s="8"/>
      <c r="BX955" s="8"/>
      <c r="BY955" s="8"/>
      <c r="BZ955" s="8"/>
      <c r="CA955" s="8"/>
      <c r="CB955" s="8"/>
    </row>
    <row r="956" spans="5:80" x14ac:dyDescent="0.25">
      <c r="E956" s="5" t="s">
        <v>582</v>
      </c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</row>
    <row r="957" spans="5:80" x14ac:dyDescent="0.25">
      <c r="E957" s="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</row>
    <row r="958" spans="5:80" x14ac:dyDescent="0.25">
      <c r="E958" s="5" t="s">
        <v>631</v>
      </c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</row>
    <row r="959" spans="5:80" x14ac:dyDescent="0.25">
      <c r="E959" s="5" t="s">
        <v>632</v>
      </c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</row>
    <row r="960" spans="5:80" x14ac:dyDescent="0.25">
      <c r="E960" s="5" t="s">
        <v>736</v>
      </c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</row>
    <row r="961" spans="5:80" x14ac:dyDescent="0.25">
      <c r="E961" s="5" t="s">
        <v>737</v>
      </c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</row>
    <row r="962" spans="5:80" x14ac:dyDescent="0.25">
      <c r="E962" s="5" t="s">
        <v>738</v>
      </c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</row>
    <row r="963" spans="5:80" x14ac:dyDescent="0.25">
      <c r="E963" s="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</row>
    <row r="964" spans="5:80" x14ac:dyDescent="0.25">
      <c r="E964" s="5" t="s">
        <v>669</v>
      </c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</row>
    <row r="965" spans="5:80" x14ac:dyDescent="0.25">
      <c r="E965" s="5" t="s">
        <v>647</v>
      </c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</row>
    <row r="982" spans="5:5" x14ac:dyDescent="0.25">
      <c r="E982" s="1" t="s">
        <v>739</v>
      </c>
    </row>
    <row r="983" spans="5:5" x14ac:dyDescent="0.25">
      <c r="E983" s="1" t="s">
        <v>25</v>
      </c>
    </row>
    <row r="984" spans="5:5" x14ac:dyDescent="0.25">
      <c r="E984" s="1" t="s">
        <v>740</v>
      </c>
    </row>
    <row r="985" spans="5:5" x14ac:dyDescent="0.25">
      <c r="E985" s="1" t="s">
        <v>741</v>
      </c>
    </row>
    <row r="986" spans="5:5" x14ac:dyDescent="0.25">
      <c r="E986" s="1" t="s">
        <v>742</v>
      </c>
    </row>
    <row r="987" spans="5:5" x14ac:dyDescent="0.25">
      <c r="E987" s="1" t="s">
        <v>743</v>
      </c>
    </row>
    <row r="988" spans="5:5" x14ac:dyDescent="0.25">
      <c r="E988" s="1" t="s">
        <v>744</v>
      </c>
    </row>
    <row r="989" spans="5:5" x14ac:dyDescent="0.25">
      <c r="E989" s="1" t="s">
        <v>745</v>
      </c>
    </row>
    <row r="990" spans="5:5" x14ac:dyDescent="0.25">
      <c r="E990" s="1" t="s">
        <v>746</v>
      </c>
    </row>
    <row r="991" spans="5:5" x14ac:dyDescent="0.25">
      <c r="E991" s="1" t="s">
        <v>747</v>
      </c>
    </row>
    <row r="992" spans="5:5" x14ac:dyDescent="0.25">
      <c r="E992" s="1" t="s">
        <v>748</v>
      </c>
    </row>
    <row r="993" spans="5:5" x14ac:dyDescent="0.25">
      <c r="E993" s="1" t="s">
        <v>749</v>
      </c>
    </row>
    <row r="994" spans="5:5" x14ac:dyDescent="0.25">
      <c r="E994" s="1" t="s">
        <v>750</v>
      </c>
    </row>
    <row r="995" spans="5:5" x14ac:dyDescent="0.25">
      <c r="E995" s="1" t="s">
        <v>751</v>
      </c>
    </row>
    <row r="996" spans="5:5" x14ac:dyDescent="0.25">
      <c r="E996" s="1" t="s">
        <v>752</v>
      </c>
    </row>
    <row r="997" spans="5:5" x14ac:dyDescent="0.25">
      <c r="E997" s="1" t="s">
        <v>753</v>
      </c>
    </row>
    <row r="998" spans="5:5" x14ac:dyDescent="0.25">
      <c r="E998" s="1" t="s">
        <v>754</v>
      </c>
    </row>
    <row r="999" spans="5:5" x14ac:dyDescent="0.25">
      <c r="E999" s="1" t="s">
        <v>755</v>
      </c>
    </row>
    <row r="1000" spans="5:5" x14ac:dyDescent="0.25">
      <c r="E1000" s="1" t="s">
        <v>756</v>
      </c>
    </row>
    <row r="1001" spans="5:5" x14ac:dyDescent="0.25">
      <c r="E1001" s="1" t="s">
        <v>757</v>
      </c>
    </row>
    <row r="1002" spans="5:5" x14ac:dyDescent="0.25">
      <c r="E1002" s="1" t="s">
        <v>758</v>
      </c>
    </row>
    <row r="1003" spans="5:5" x14ac:dyDescent="0.25">
      <c r="E1003" s="1" t="s">
        <v>759</v>
      </c>
    </row>
    <row r="1004" spans="5:5" x14ac:dyDescent="0.25">
      <c r="E1004" s="1" t="s">
        <v>760</v>
      </c>
    </row>
    <row r="1005" spans="5:5" x14ac:dyDescent="0.25">
      <c r="E1005" s="1" t="s">
        <v>761</v>
      </c>
    </row>
    <row r="1006" spans="5:5" x14ac:dyDescent="0.25">
      <c r="E1006" s="1" t="s">
        <v>762</v>
      </c>
    </row>
    <row r="1007" spans="5:5" x14ac:dyDescent="0.25">
      <c r="E1007" s="1" t="s">
        <v>763</v>
      </c>
    </row>
    <row r="1008" spans="5:5" x14ac:dyDescent="0.25">
      <c r="E1008" s="1" t="s">
        <v>764</v>
      </c>
    </row>
    <row r="1009" spans="5:5" x14ac:dyDescent="0.25">
      <c r="E1009" s="1" t="s">
        <v>765</v>
      </c>
    </row>
    <row r="1010" spans="5:5" x14ac:dyDescent="0.25">
      <c r="E1010" s="1" t="s">
        <v>766</v>
      </c>
    </row>
    <row r="1011" spans="5:5" x14ac:dyDescent="0.25">
      <c r="E1011" s="1" t="s">
        <v>767</v>
      </c>
    </row>
    <row r="1012" spans="5:5" x14ac:dyDescent="0.25">
      <c r="E1012" s="1" t="s">
        <v>768</v>
      </c>
    </row>
    <row r="1013" spans="5:5" x14ac:dyDescent="0.25">
      <c r="E1013" s="1" t="s">
        <v>769</v>
      </c>
    </row>
    <row r="1014" spans="5:5" x14ac:dyDescent="0.25">
      <c r="E1014" s="1" t="s">
        <v>770</v>
      </c>
    </row>
    <row r="1015" spans="5:5" x14ac:dyDescent="0.25">
      <c r="E1015" s="1" t="s">
        <v>771</v>
      </c>
    </row>
    <row r="1016" spans="5:5" x14ac:dyDescent="0.25">
      <c r="E1016" s="1" t="s">
        <v>772</v>
      </c>
    </row>
    <row r="1017" spans="5:5" x14ac:dyDescent="0.25">
      <c r="E1017" s="1" t="s">
        <v>773</v>
      </c>
    </row>
    <row r="1018" spans="5:5" x14ac:dyDescent="0.25">
      <c r="E1018" s="1" t="s">
        <v>774</v>
      </c>
    </row>
    <row r="1019" spans="5:5" x14ac:dyDescent="0.25">
      <c r="E1019" s="1" t="s">
        <v>775</v>
      </c>
    </row>
    <row r="1020" spans="5:5" x14ac:dyDescent="0.25">
      <c r="E1020" s="1" t="s">
        <v>776</v>
      </c>
    </row>
    <row r="1021" spans="5:5" x14ac:dyDescent="0.25">
      <c r="E1021" s="1" t="s">
        <v>777</v>
      </c>
    </row>
    <row r="1022" spans="5:5" x14ac:dyDescent="0.25">
      <c r="E1022" s="1" t="s">
        <v>778</v>
      </c>
    </row>
    <row r="1023" spans="5:5" x14ac:dyDescent="0.25">
      <c r="E1023" s="1" t="s">
        <v>779</v>
      </c>
    </row>
    <row r="1024" spans="5:5" x14ac:dyDescent="0.25">
      <c r="E1024" s="1" t="s">
        <v>780</v>
      </c>
    </row>
    <row r="1025" spans="5:5" x14ac:dyDescent="0.25">
      <c r="E1025" s="1" t="s">
        <v>781</v>
      </c>
    </row>
    <row r="1026" spans="5:5" x14ac:dyDescent="0.25">
      <c r="E1026" s="1" t="s">
        <v>782</v>
      </c>
    </row>
    <row r="1027" spans="5:5" x14ac:dyDescent="0.25">
      <c r="E1027" s="1" t="s">
        <v>783</v>
      </c>
    </row>
    <row r="1028" spans="5:5" x14ac:dyDescent="0.25">
      <c r="E1028" s="1" t="s">
        <v>784</v>
      </c>
    </row>
    <row r="1029" spans="5:5" x14ac:dyDescent="0.25">
      <c r="E1029" s="1" t="s">
        <v>785</v>
      </c>
    </row>
    <row r="1030" spans="5:5" x14ac:dyDescent="0.25">
      <c r="E1030" s="1" t="s">
        <v>786</v>
      </c>
    </row>
    <row r="1031" spans="5:5" x14ac:dyDescent="0.25">
      <c r="E1031" s="1" t="s">
        <v>787</v>
      </c>
    </row>
    <row r="1032" spans="5:5" x14ac:dyDescent="0.25">
      <c r="E1032" s="1" t="s">
        <v>788</v>
      </c>
    </row>
    <row r="1033" spans="5:5" x14ac:dyDescent="0.25">
      <c r="E1033" s="1" t="s">
        <v>789</v>
      </c>
    </row>
    <row r="1034" spans="5:5" x14ac:dyDescent="0.25">
      <c r="E1034" s="1" t="s">
        <v>790</v>
      </c>
    </row>
    <row r="1035" spans="5:5" x14ac:dyDescent="0.25">
      <c r="E1035" s="1" t="s">
        <v>791</v>
      </c>
    </row>
    <row r="1036" spans="5:5" x14ac:dyDescent="0.25">
      <c r="E1036" s="1" t="s">
        <v>792</v>
      </c>
    </row>
    <row r="1037" spans="5:5" x14ac:dyDescent="0.25">
      <c r="E1037" s="1" t="s">
        <v>793</v>
      </c>
    </row>
    <row r="1038" spans="5:5" x14ac:dyDescent="0.25">
      <c r="E1038" s="1" t="s">
        <v>794</v>
      </c>
    </row>
    <row r="1039" spans="5:5" x14ac:dyDescent="0.25">
      <c r="E1039" s="1" t="s">
        <v>795</v>
      </c>
    </row>
    <row r="1040" spans="5:5" x14ac:dyDescent="0.25">
      <c r="E1040" s="1" t="s">
        <v>796</v>
      </c>
    </row>
    <row r="1041" spans="5:5" x14ac:dyDescent="0.25">
      <c r="E1041" s="1" t="s">
        <v>797</v>
      </c>
    </row>
    <row r="1042" spans="5:5" x14ac:dyDescent="0.25">
      <c r="E1042" s="1" t="s">
        <v>798</v>
      </c>
    </row>
    <row r="1043" spans="5:5" x14ac:dyDescent="0.25">
      <c r="E1043" s="1" t="s">
        <v>799</v>
      </c>
    </row>
    <row r="1044" spans="5:5" x14ac:dyDescent="0.25">
      <c r="E1044" s="1" t="s">
        <v>800</v>
      </c>
    </row>
    <row r="1045" spans="5:5" x14ac:dyDescent="0.25">
      <c r="E1045" s="1" t="s">
        <v>801</v>
      </c>
    </row>
    <row r="1046" spans="5:5" x14ac:dyDescent="0.25">
      <c r="E1046" s="1" t="s">
        <v>802</v>
      </c>
    </row>
    <row r="1047" spans="5:5" x14ac:dyDescent="0.25">
      <c r="E1047" s="1" t="s">
        <v>803</v>
      </c>
    </row>
    <row r="1048" spans="5:5" x14ac:dyDescent="0.25">
      <c r="E1048" s="1" t="s">
        <v>804</v>
      </c>
    </row>
    <row r="1049" spans="5:5" x14ac:dyDescent="0.25">
      <c r="E1049" s="1" t="s">
        <v>805</v>
      </c>
    </row>
    <row r="1050" spans="5:5" x14ac:dyDescent="0.25">
      <c r="E1050" s="1" t="s">
        <v>806</v>
      </c>
    </row>
    <row r="1051" spans="5:5" x14ac:dyDescent="0.25">
      <c r="E1051" s="1" t="s">
        <v>807</v>
      </c>
    </row>
    <row r="1052" spans="5:5" x14ac:dyDescent="0.25">
      <c r="E1052" s="1" t="s">
        <v>808</v>
      </c>
    </row>
    <row r="1053" spans="5:5" x14ac:dyDescent="0.25">
      <c r="E1053" s="1" t="s">
        <v>809</v>
      </c>
    </row>
    <row r="1054" spans="5:5" x14ac:dyDescent="0.25">
      <c r="E1054" s="1" t="s">
        <v>810</v>
      </c>
    </row>
    <row r="1055" spans="5:5" x14ac:dyDescent="0.25">
      <c r="E1055" s="1" t="s">
        <v>811</v>
      </c>
    </row>
    <row r="1056" spans="5:5" x14ac:dyDescent="0.25">
      <c r="E1056" s="1" t="s">
        <v>812</v>
      </c>
    </row>
    <row r="1057" spans="5:5" x14ac:dyDescent="0.25">
      <c r="E1057" s="1" t="s">
        <v>813</v>
      </c>
    </row>
    <row r="1058" spans="5:5" x14ac:dyDescent="0.25">
      <c r="E1058" s="1" t="s">
        <v>814</v>
      </c>
    </row>
    <row r="1059" spans="5:5" x14ac:dyDescent="0.25">
      <c r="E1059" s="1" t="s">
        <v>815</v>
      </c>
    </row>
    <row r="1060" spans="5:5" x14ac:dyDescent="0.25">
      <c r="E1060" s="1" t="s">
        <v>816</v>
      </c>
    </row>
    <row r="1061" spans="5:5" x14ac:dyDescent="0.25">
      <c r="E1061" s="1" t="s">
        <v>817</v>
      </c>
    </row>
    <row r="1062" spans="5:5" x14ac:dyDescent="0.25">
      <c r="E1062" s="1" t="s">
        <v>818</v>
      </c>
    </row>
    <row r="1063" spans="5:5" x14ac:dyDescent="0.25">
      <c r="E1063" s="1" t="s">
        <v>819</v>
      </c>
    </row>
    <row r="1064" spans="5:5" x14ac:dyDescent="0.25">
      <c r="E1064" s="1" t="s">
        <v>820</v>
      </c>
    </row>
    <row r="1065" spans="5:5" x14ac:dyDescent="0.25">
      <c r="E1065" s="1" t="s">
        <v>821</v>
      </c>
    </row>
    <row r="1066" spans="5:5" x14ac:dyDescent="0.25">
      <c r="E1066" s="1" t="s">
        <v>822</v>
      </c>
    </row>
    <row r="1067" spans="5:5" x14ac:dyDescent="0.25">
      <c r="E1067" s="1" t="s">
        <v>823</v>
      </c>
    </row>
    <row r="1068" spans="5:5" x14ac:dyDescent="0.25">
      <c r="E1068" s="1" t="s">
        <v>824</v>
      </c>
    </row>
    <row r="1069" spans="5:5" x14ac:dyDescent="0.25">
      <c r="E1069" s="1" t="s">
        <v>825</v>
      </c>
    </row>
    <row r="1070" spans="5:5" x14ac:dyDescent="0.25">
      <c r="E1070" s="1" t="s">
        <v>826</v>
      </c>
    </row>
    <row r="1071" spans="5:5" x14ac:dyDescent="0.25">
      <c r="E1071" s="1" t="s">
        <v>827</v>
      </c>
    </row>
    <row r="1072" spans="5:5" x14ac:dyDescent="0.25">
      <c r="E1072" s="1" t="s">
        <v>828</v>
      </c>
    </row>
    <row r="1073" spans="5:5" x14ac:dyDescent="0.25">
      <c r="E1073" s="1" t="s">
        <v>829</v>
      </c>
    </row>
    <row r="1074" spans="5:5" x14ac:dyDescent="0.25">
      <c r="E1074" s="1" t="s">
        <v>830</v>
      </c>
    </row>
    <row r="1075" spans="5:5" x14ac:dyDescent="0.25">
      <c r="E1075" s="1" t="s">
        <v>831</v>
      </c>
    </row>
    <row r="1076" spans="5:5" x14ac:dyDescent="0.25">
      <c r="E1076" s="1" t="s">
        <v>832</v>
      </c>
    </row>
    <row r="1077" spans="5:5" x14ac:dyDescent="0.25">
      <c r="E1077" s="1" t="s">
        <v>833</v>
      </c>
    </row>
    <row r="1078" spans="5:5" x14ac:dyDescent="0.25">
      <c r="E1078" s="1" t="s">
        <v>834</v>
      </c>
    </row>
    <row r="1079" spans="5:5" x14ac:dyDescent="0.25">
      <c r="E1079" s="1" t="s">
        <v>835</v>
      </c>
    </row>
    <row r="1080" spans="5:5" x14ac:dyDescent="0.25">
      <c r="E1080" s="1" t="s">
        <v>836</v>
      </c>
    </row>
    <row r="1081" spans="5:5" x14ac:dyDescent="0.25">
      <c r="E1081" s="1" t="s">
        <v>837</v>
      </c>
    </row>
    <row r="1082" spans="5:5" x14ac:dyDescent="0.25">
      <c r="E1082" s="1" t="s">
        <v>838</v>
      </c>
    </row>
    <row r="1083" spans="5:5" x14ac:dyDescent="0.25">
      <c r="E1083" s="1" t="s">
        <v>839</v>
      </c>
    </row>
    <row r="1084" spans="5:5" x14ac:dyDescent="0.25">
      <c r="E1084" s="1" t="s">
        <v>840</v>
      </c>
    </row>
    <row r="1085" spans="5:5" x14ac:dyDescent="0.25">
      <c r="E1085" s="1" t="s">
        <v>841</v>
      </c>
    </row>
    <row r="1086" spans="5:5" x14ac:dyDescent="0.25">
      <c r="E1086" s="1" t="s">
        <v>842</v>
      </c>
    </row>
    <row r="1087" spans="5:5" x14ac:dyDescent="0.25">
      <c r="E1087" s="1" t="s">
        <v>843</v>
      </c>
    </row>
    <row r="1088" spans="5:5" x14ac:dyDescent="0.25">
      <c r="E1088" s="1" t="s">
        <v>591</v>
      </c>
    </row>
    <row r="1090" spans="5:8" x14ac:dyDescent="0.25">
      <c r="E1090" s="2" t="s">
        <v>33</v>
      </c>
      <c r="F1090" s="2" t="s">
        <v>48</v>
      </c>
      <c r="G1090" s="2" t="s">
        <v>28</v>
      </c>
      <c r="H1090" s="2" t="s">
        <v>49</v>
      </c>
    </row>
    <row r="1091" spans="5:8" x14ac:dyDescent="0.25">
      <c r="E1091" s="1" t="s">
        <v>844</v>
      </c>
      <c r="F1091" s="1" t="s">
        <v>845</v>
      </c>
      <c r="G1091" s="1" t="s">
        <v>846</v>
      </c>
      <c r="H1091" s="1" t="s">
        <v>847</v>
      </c>
    </row>
    <row r="1092" spans="5:8" x14ac:dyDescent="0.25">
      <c r="E1092" s="1" t="s">
        <v>844</v>
      </c>
      <c r="F1092" s="1" t="s">
        <v>845</v>
      </c>
      <c r="G1092" s="1" t="s">
        <v>846</v>
      </c>
      <c r="H1092" s="1" t="s">
        <v>847</v>
      </c>
    </row>
    <row r="1093" spans="5:8" x14ac:dyDescent="0.25">
      <c r="E1093" s="1" t="s">
        <v>844</v>
      </c>
      <c r="F1093" s="1" t="s">
        <v>845</v>
      </c>
      <c r="G1093" s="1" t="s">
        <v>846</v>
      </c>
      <c r="H1093" s="1" t="s">
        <v>847</v>
      </c>
    </row>
    <row r="1094" spans="5:8" x14ac:dyDescent="0.25">
      <c r="E1094" s="1" t="s">
        <v>844</v>
      </c>
      <c r="F1094" s="1" t="s">
        <v>845</v>
      </c>
      <c r="G1094" s="1" t="s">
        <v>846</v>
      </c>
      <c r="H1094" s="1" t="s">
        <v>847</v>
      </c>
    </row>
    <row r="1095" spans="5:8" x14ac:dyDescent="0.25">
      <c r="E1095" s="1" t="s">
        <v>844</v>
      </c>
      <c r="F1095" s="1" t="s">
        <v>845</v>
      </c>
      <c r="G1095" s="1" t="s">
        <v>846</v>
      </c>
      <c r="H1095" s="1" t="s">
        <v>847</v>
      </c>
    </row>
    <row r="1096" spans="5:8" x14ac:dyDescent="0.25">
      <c r="E1096" s="1" t="s">
        <v>844</v>
      </c>
      <c r="F1096" s="1" t="s">
        <v>845</v>
      </c>
      <c r="G1096" s="1" t="s">
        <v>846</v>
      </c>
      <c r="H1096" s="1" t="s">
        <v>847</v>
      </c>
    </row>
    <row r="1097" spans="5:8" x14ac:dyDescent="0.25">
      <c r="E1097" s="1" t="s">
        <v>844</v>
      </c>
      <c r="F1097" s="1" t="s">
        <v>845</v>
      </c>
      <c r="G1097" s="1" t="s">
        <v>846</v>
      </c>
      <c r="H1097" s="1" t="s">
        <v>847</v>
      </c>
    </row>
    <row r="1098" spans="5:8" x14ac:dyDescent="0.25">
      <c r="E1098" s="1" t="s">
        <v>848</v>
      </c>
      <c r="F1098" s="1" t="s">
        <v>845</v>
      </c>
      <c r="G1098" s="1" t="s">
        <v>846</v>
      </c>
      <c r="H1098" s="1" t="s">
        <v>847</v>
      </c>
    </row>
    <row r="1099" spans="5:8" x14ac:dyDescent="0.25">
      <c r="E1099" s="1" t="s">
        <v>848</v>
      </c>
      <c r="F1099" s="1" t="s">
        <v>845</v>
      </c>
      <c r="G1099" s="1" t="s">
        <v>846</v>
      </c>
      <c r="H1099" s="1" t="s">
        <v>847</v>
      </c>
    </row>
    <row r="1100" spans="5:8" x14ac:dyDescent="0.25">
      <c r="E1100" s="1" t="s">
        <v>848</v>
      </c>
      <c r="F1100" s="1" t="s">
        <v>845</v>
      </c>
      <c r="G1100" s="1" t="s">
        <v>846</v>
      </c>
      <c r="H1100" s="1" t="s">
        <v>847</v>
      </c>
    </row>
    <row r="1101" spans="5:8" x14ac:dyDescent="0.25">
      <c r="E1101" s="1" t="s">
        <v>848</v>
      </c>
      <c r="F1101" s="1" t="s">
        <v>845</v>
      </c>
      <c r="G1101" s="1" t="s">
        <v>846</v>
      </c>
      <c r="H1101" s="1" t="s">
        <v>847</v>
      </c>
    </row>
    <row r="1102" spans="5:8" x14ac:dyDescent="0.25">
      <c r="E1102" s="1" t="s">
        <v>848</v>
      </c>
      <c r="F1102" s="1" t="s">
        <v>845</v>
      </c>
      <c r="G1102" s="1" t="s">
        <v>846</v>
      </c>
      <c r="H1102" s="1" t="s">
        <v>847</v>
      </c>
    </row>
    <row r="1103" spans="5:8" x14ac:dyDescent="0.25">
      <c r="E1103" s="1" t="s">
        <v>849</v>
      </c>
      <c r="F1103" s="1" t="s">
        <v>845</v>
      </c>
      <c r="G1103" s="1" t="s">
        <v>846</v>
      </c>
      <c r="H1103" s="1" t="s">
        <v>847</v>
      </c>
    </row>
    <row r="1104" spans="5:8" x14ac:dyDescent="0.25">
      <c r="E1104" s="1" t="s">
        <v>849</v>
      </c>
      <c r="F1104" s="1" t="s">
        <v>845</v>
      </c>
      <c r="G1104" s="1" t="s">
        <v>846</v>
      </c>
      <c r="H1104" s="1" t="s">
        <v>847</v>
      </c>
    </row>
    <row r="1105" spans="5:8" x14ac:dyDescent="0.25">
      <c r="E1105" s="1" t="s">
        <v>849</v>
      </c>
      <c r="F1105" s="1" t="s">
        <v>845</v>
      </c>
      <c r="G1105" s="1" t="s">
        <v>846</v>
      </c>
      <c r="H1105" s="1" t="s">
        <v>847</v>
      </c>
    </row>
    <row r="1106" spans="5:8" x14ac:dyDescent="0.25">
      <c r="E1106" s="1" t="s">
        <v>850</v>
      </c>
      <c r="F1106" s="1" t="s">
        <v>845</v>
      </c>
      <c r="G1106" s="1" t="s">
        <v>846</v>
      </c>
      <c r="H1106" s="1" t="s">
        <v>847</v>
      </c>
    </row>
    <row r="1107" spans="5:8" x14ac:dyDescent="0.25">
      <c r="E1107" s="1" t="s">
        <v>850</v>
      </c>
      <c r="F1107" s="1" t="s">
        <v>845</v>
      </c>
      <c r="G1107" s="1" t="s">
        <v>846</v>
      </c>
      <c r="H1107" s="1" t="s">
        <v>847</v>
      </c>
    </row>
    <row r="1108" spans="5:8" x14ac:dyDescent="0.25">
      <c r="E1108" s="1" t="s">
        <v>850</v>
      </c>
      <c r="F1108" s="1" t="s">
        <v>845</v>
      </c>
      <c r="G1108" s="1" t="s">
        <v>846</v>
      </c>
      <c r="H1108" s="1" t="s">
        <v>847</v>
      </c>
    </row>
    <row r="1109" spans="5:8" x14ac:dyDescent="0.25">
      <c r="E1109" s="1" t="s">
        <v>850</v>
      </c>
      <c r="F1109" s="1" t="s">
        <v>845</v>
      </c>
      <c r="G1109" s="1" t="s">
        <v>846</v>
      </c>
      <c r="H1109" s="1" t="s">
        <v>847</v>
      </c>
    </row>
    <row r="1110" spans="5:8" x14ac:dyDescent="0.25">
      <c r="E1110" s="1" t="s">
        <v>850</v>
      </c>
      <c r="F1110" s="1" t="s">
        <v>845</v>
      </c>
      <c r="G1110" s="1" t="s">
        <v>846</v>
      </c>
      <c r="H1110" s="1" t="s">
        <v>847</v>
      </c>
    </row>
    <row r="1111" spans="5:8" x14ac:dyDescent="0.25">
      <c r="E1111" s="1" t="s">
        <v>850</v>
      </c>
      <c r="F1111" s="1" t="s">
        <v>845</v>
      </c>
      <c r="G1111" s="1" t="s">
        <v>846</v>
      </c>
      <c r="H1111" s="1" t="s">
        <v>847</v>
      </c>
    </row>
    <row r="1112" spans="5:8" x14ac:dyDescent="0.25">
      <c r="E1112" s="1" t="s">
        <v>850</v>
      </c>
      <c r="F1112" s="1" t="s">
        <v>845</v>
      </c>
      <c r="G1112" s="1" t="s">
        <v>846</v>
      </c>
      <c r="H1112" s="1" t="s">
        <v>847</v>
      </c>
    </row>
    <row r="1113" spans="5:8" x14ac:dyDescent="0.25">
      <c r="E1113" s="1" t="s">
        <v>850</v>
      </c>
      <c r="F1113" s="1" t="s">
        <v>845</v>
      </c>
      <c r="G1113" s="1" t="s">
        <v>846</v>
      </c>
      <c r="H1113" s="1" t="s">
        <v>847</v>
      </c>
    </row>
    <row r="1114" spans="5:8" x14ac:dyDescent="0.25">
      <c r="E1114" s="1" t="s">
        <v>850</v>
      </c>
      <c r="F1114" s="1" t="s">
        <v>845</v>
      </c>
      <c r="G1114" s="1" t="s">
        <v>846</v>
      </c>
      <c r="H1114" s="1" t="s">
        <v>847</v>
      </c>
    </row>
    <row r="1115" spans="5:8" x14ac:dyDescent="0.25">
      <c r="E1115" s="1" t="s">
        <v>850</v>
      </c>
      <c r="F1115" s="1" t="s">
        <v>845</v>
      </c>
      <c r="G1115" s="1" t="s">
        <v>846</v>
      </c>
      <c r="H1115" s="1" t="s">
        <v>847</v>
      </c>
    </row>
    <row r="1116" spans="5:8" x14ac:dyDescent="0.25">
      <c r="E1116" s="1" t="s">
        <v>850</v>
      </c>
      <c r="F1116" s="1" t="s">
        <v>845</v>
      </c>
      <c r="G1116" s="1" t="s">
        <v>846</v>
      </c>
      <c r="H1116" s="1" t="s">
        <v>847</v>
      </c>
    </row>
    <row r="1117" spans="5:8" x14ac:dyDescent="0.25">
      <c r="E1117" s="1" t="s">
        <v>850</v>
      </c>
      <c r="F1117" s="1" t="s">
        <v>845</v>
      </c>
      <c r="G1117" s="1" t="s">
        <v>846</v>
      </c>
      <c r="H1117" s="1" t="s">
        <v>847</v>
      </c>
    </row>
    <row r="1118" spans="5:8" x14ac:dyDescent="0.25">
      <c r="E1118" s="1" t="s">
        <v>850</v>
      </c>
      <c r="F1118" s="1" t="s">
        <v>845</v>
      </c>
      <c r="G1118" s="1" t="s">
        <v>846</v>
      </c>
      <c r="H1118" s="1" t="s">
        <v>847</v>
      </c>
    </row>
    <row r="1119" spans="5:8" x14ac:dyDescent="0.25">
      <c r="E1119" s="1" t="s">
        <v>851</v>
      </c>
      <c r="F1119" s="1" t="s">
        <v>852</v>
      </c>
      <c r="G1119" s="1" t="s">
        <v>853</v>
      </c>
      <c r="H1119" s="1" t="s">
        <v>854</v>
      </c>
    </row>
    <row r="1120" spans="5:8" x14ac:dyDescent="0.25">
      <c r="E1120" s="1" t="s">
        <v>855</v>
      </c>
      <c r="F1120" s="1" t="s">
        <v>856</v>
      </c>
      <c r="G1120" s="1" t="s">
        <v>857</v>
      </c>
      <c r="H1120" s="1" t="s">
        <v>858</v>
      </c>
    </row>
    <row r="1121" spans="5:8" x14ac:dyDescent="0.25">
      <c r="E1121" s="1" t="s">
        <v>859</v>
      </c>
      <c r="F1121" s="1" t="s">
        <v>860</v>
      </c>
      <c r="G1121" s="1" t="s">
        <v>861</v>
      </c>
      <c r="H1121" s="1" t="s">
        <v>862</v>
      </c>
    </row>
    <row r="1122" spans="5:8" x14ac:dyDescent="0.25">
      <c r="E1122" s="1" t="s">
        <v>859</v>
      </c>
      <c r="F1122" s="1" t="s">
        <v>860</v>
      </c>
      <c r="G1122" s="1" t="s">
        <v>861</v>
      </c>
      <c r="H1122" s="1" t="s">
        <v>862</v>
      </c>
    </row>
    <row r="1123" spans="5:8" x14ac:dyDescent="0.25">
      <c r="E1123" s="1" t="s">
        <v>859</v>
      </c>
      <c r="F1123" s="1" t="s">
        <v>860</v>
      </c>
      <c r="G1123" s="1" t="s">
        <v>861</v>
      </c>
      <c r="H1123" s="1" t="s">
        <v>862</v>
      </c>
    </row>
    <row r="1124" spans="5:8" x14ac:dyDescent="0.25">
      <c r="E1124" s="1" t="s">
        <v>859</v>
      </c>
      <c r="F1124" s="1" t="s">
        <v>860</v>
      </c>
      <c r="G1124" s="1" t="s">
        <v>861</v>
      </c>
      <c r="H1124" s="1" t="s">
        <v>862</v>
      </c>
    </row>
    <row r="1125" spans="5:8" x14ac:dyDescent="0.25">
      <c r="E1125" s="1" t="s">
        <v>859</v>
      </c>
      <c r="F1125" s="1" t="s">
        <v>860</v>
      </c>
      <c r="G1125" s="1" t="s">
        <v>861</v>
      </c>
      <c r="H1125" s="1" t="s">
        <v>862</v>
      </c>
    </row>
    <row r="1126" spans="5:8" x14ac:dyDescent="0.25">
      <c r="E1126" s="1" t="s">
        <v>859</v>
      </c>
      <c r="F1126" s="1" t="s">
        <v>860</v>
      </c>
      <c r="G1126" s="1" t="s">
        <v>861</v>
      </c>
      <c r="H1126" s="1" t="s">
        <v>862</v>
      </c>
    </row>
    <row r="1127" spans="5:8" x14ac:dyDescent="0.25">
      <c r="E1127" s="1" t="s">
        <v>859</v>
      </c>
      <c r="F1127" s="1" t="s">
        <v>860</v>
      </c>
      <c r="G1127" s="1" t="s">
        <v>861</v>
      </c>
      <c r="H1127" s="1" t="s">
        <v>862</v>
      </c>
    </row>
    <row r="1128" spans="5:8" x14ac:dyDescent="0.25">
      <c r="E1128" s="1" t="s">
        <v>859</v>
      </c>
      <c r="F1128" s="1" t="s">
        <v>860</v>
      </c>
      <c r="G1128" s="1" t="s">
        <v>861</v>
      </c>
      <c r="H1128" s="1" t="s">
        <v>862</v>
      </c>
    </row>
    <row r="1129" spans="5:8" x14ac:dyDescent="0.25">
      <c r="E1129" s="1" t="s">
        <v>859</v>
      </c>
      <c r="F1129" s="1" t="s">
        <v>860</v>
      </c>
      <c r="G1129" s="1" t="s">
        <v>861</v>
      </c>
      <c r="H1129" s="1" t="s">
        <v>862</v>
      </c>
    </row>
    <row r="1130" spans="5:8" x14ac:dyDescent="0.25">
      <c r="E1130" s="1" t="s">
        <v>859</v>
      </c>
      <c r="F1130" s="1" t="s">
        <v>860</v>
      </c>
      <c r="G1130" s="1" t="s">
        <v>861</v>
      </c>
      <c r="H1130" s="1" t="s">
        <v>862</v>
      </c>
    </row>
    <row r="1131" spans="5:8" x14ac:dyDescent="0.25">
      <c r="E1131" s="1" t="s">
        <v>863</v>
      </c>
      <c r="F1131" s="1" t="s">
        <v>864</v>
      </c>
      <c r="G1131" s="1" t="s">
        <v>865</v>
      </c>
      <c r="H1131" s="1" t="s">
        <v>866</v>
      </c>
    </row>
    <row r="1132" spans="5:8" x14ac:dyDescent="0.25">
      <c r="E1132" s="1" t="s">
        <v>867</v>
      </c>
      <c r="F1132" s="1" t="s">
        <v>868</v>
      </c>
      <c r="G1132" s="1" t="s">
        <v>869</v>
      </c>
      <c r="H1132" s="1" t="s">
        <v>870</v>
      </c>
    </row>
    <row r="1133" spans="5:8" x14ac:dyDescent="0.25">
      <c r="E1133" s="1" t="s">
        <v>867</v>
      </c>
      <c r="F1133" s="1" t="s">
        <v>868</v>
      </c>
      <c r="G1133" s="1" t="s">
        <v>869</v>
      </c>
      <c r="H1133" s="1" t="s">
        <v>870</v>
      </c>
    </row>
    <row r="1134" spans="5:8" x14ac:dyDescent="0.25">
      <c r="E1134" s="1" t="s">
        <v>867</v>
      </c>
      <c r="F1134" s="1" t="s">
        <v>868</v>
      </c>
      <c r="G1134" s="1" t="s">
        <v>869</v>
      </c>
      <c r="H1134" s="1" t="s">
        <v>870</v>
      </c>
    </row>
    <row r="1135" spans="5:8" x14ac:dyDescent="0.25">
      <c r="E1135" s="1" t="s">
        <v>871</v>
      </c>
      <c r="F1135" s="1" t="s">
        <v>872</v>
      </c>
      <c r="G1135" s="1" t="s">
        <v>873</v>
      </c>
      <c r="H1135" s="1" t="s">
        <v>874</v>
      </c>
    </row>
    <row r="1136" spans="5:8" x14ac:dyDescent="0.25">
      <c r="E1136" s="1" t="s">
        <v>875</v>
      </c>
      <c r="F1136" s="1" t="s">
        <v>856</v>
      </c>
      <c r="G1136" s="1" t="s">
        <v>857</v>
      </c>
      <c r="H1136" s="1" t="s">
        <v>858</v>
      </c>
    </row>
    <row r="1137" spans="5:8" x14ac:dyDescent="0.25">
      <c r="E1137" s="1" t="s">
        <v>875</v>
      </c>
      <c r="F1137" s="1" t="s">
        <v>856</v>
      </c>
      <c r="G1137" s="1" t="s">
        <v>857</v>
      </c>
      <c r="H1137" s="1" t="s">
        <v>858</v>
      </c>
    </row>
    <row r="1138" spans="5:8" x14ac:dyDescent="0.25">
      <c r="E1138" s="1" t="s">
        <v>876</v>
      </c>
      <c r="F1138" s="1" t="s">
        <v>856</v>
      </c>
      <c r="G1138" s="1" t="s">
        <v>857</v>
      </c>
      <c r="H1138" s="1" t="s">
        <v>858</v>
      </c>
    </row>
    <row r="1139" spans="5:8" x14ac:dyDescent="0.25">
      <c r="E1139" s="1" t="s">
        <v>877</v>
      </c>
      <c r="F1139" s="1" t="s">
        <v>872</v>
      </c>
      <c r="G1139" s="1" t="s">
        <v>873</v>
      </c>
      <c r="H1139" s="1" t="s">
        <v>874</v>
      </c>
    </row>
    <row r="1140" spans="5:8" x14ac:dyDescent="0.25">
      <c r="E1140" s="1" t="s">
        <v>878</v>
      </c>
      <c r="F1140" s="1" t="s">
        <v>856</v>
      </c>
      <c r="G1140" s="1" t="s">
        <v>857</v>
      </c>
      <c r="H1140" s="1" t="s">
        <v>858</v>
      </c>
    </row>
    <row r="1141" spans="5:8" x14ac:dyDescent="0.25">
      <c r="E1141" s="1" t="s">
        <v>878</v>
      </c>
      <c r="F1141" s="1" t="s">
        <v>856</v>
      </c>
      <c r="G1141" s="1" t="s">
        <v>857</v>
      </c>
      <c r="H1141" s="1" t="s">
        <v>858</v>
      </c>
    </row>
    <row r="1142" spans="5:8" x14ac:dyDescent="0.25">
      <c r="E1142" s="1" t="s">
        <v>878</v>
      </c>
      <c r="F1142" s="1" t="s">
        <v>856</v>
      </c>
      <c r="G1142" s="1" t="s">
        <v>857</v>
      </c>
      <c r="H1142" s="1" t="s">
        <v>858</v>
      </c>
    </row>
    <row r="1143" spans="5:8" x14ac:dyDescent="0.25">
      <c r="E1143" s="1" t="s">
        <v>878</v>
      </c>
      <c r="F1143" s="1" t="s">
        <v>856</v>
      </c>
      <c r="G1143" s="1" t="s">
        <v>857</v>
      </c>
      <c r="H1143" s="1" t="s">
        <v>858</v>
      </c>
    </row>
    <row r="1144" spans="5:8" x14ac:dyDescent="0.25">
      <c r="E1144" s="1" t="s">
        <v>878</v>
      </c>
      <c r="F1144" s="1" t="s">
        <v>856</v>
      </c>
      <c r="G1144" s="1" t="s">
        <v>857</v>
      </c>
      <c r="H1144" s="1" t="s">
        <v>858</v>
      </c>
    </row>
    <row r="1145" spans="5:8" x14ac:dyDescent="0.25">
      <c r="E1145" s="1" t="s">
        <v>879</v>
      </c>
      <c r="F1145" s="1" t="s">
        <v>856</v>
      </c>
      <c r="G1145" s="1" t="s">
        <v>857</v>
      </c>
      <c r="H1145" s="1" t="s">
        <v>858</v>
      </c>
    </row>
    <row r="1146" spans="5:8" x14ac:dyDescent="0.25">
      <c r="E1146" s="1" t="s">
        <v>880</v>
      </c>
      <c r="F1146" s="1" t="s">
        <v>856</v>
      </c>
      <c r="G1146" s="1" t="s">
        <v>857</v>
      </c>
      <c r="H1146" s="1" t="s">
        <v>858</v>
      </c>
    </row>
    <row r="1147" spans="5:8" x14ac:dyDescent="0.25">
      <c r="E1147" s="1" t="s">
        <v>881</v>
      </c>
      <c r="F1147" s="1" t="s">
        <v>882</v>
      </c>
      <c r="G1147" s="1" t="s">
        <v>883</v>
      </c>
      <c r="H1147" s="1" t="s">
        <v>884</v>
      </c>
    </row>
    <row r="1148" spans="5:8" x14ac:dyDescent="0.25">
      <c r="E1148" s="1" t="s">
        <v>881</v>
      </c>
      <c r="F1148" s="1" t="s">
        <v>882</v>
      </c>
      <c r="G1148" s="1" t="s">
        <v>883</v>
      </c>
      <c r="H1148" s="1" t="s">
        <v>884</v>
      </c>
    </row>
    <row r="1149" spans="5:8" x14ac:dyDescent="0.25">
      <c r="E1149" s="1" t="s">
        <v>881</v>
      </c>
      <c r="F1149" s="1" t="s">
        <v>882</v>
      </c>
      <c r="G1149" s="1" t="s">
        <v>883</v>
      </c>
      <c r="H1149" s="1" t="s">
        <v>884</v>
      </c>
    </row>
    <row r="1150" spans="5:8" x14ac:dyDescent="0.25">
      <c r="E1150" s="1" t="s">
        <v>881</v>
      </c>
      <c r="F1150" s="1" t="s">
        <v>882</v>
      </c>
      <c r="G1150" s="1" t="s">
        <v>883</v>
      </c>
      <c r="H1150" s="1" t="s">
        <v>884</v>
      </c>
    </row>
    <row r="1151" spans="5:8" x14ac:dyDescent="0.25">
      <c r="E1151" s="1" t="s">
        <v>881</v>
      </c>
      <c r="F1151" s="1" t="s">
        <v>882</v>
      </c>
      <c r="G1151" s="1" t="s">
        <v>883</v>
      </c>
      <c r="H1151" s="1" t="s">
        <v>884</v>
      </c>
    </row>
    <row r="1152" spans="5:8" x14ac:dyDescent="0.25">
      <c r="E1152" s="1" t="s">
        <v>881</v>
      </c>
      <c r="F1152" s="1" t="s">
        <v>882</v>
      </c>
      <c r="G1152" s="1" t="s">
        <v>883</v>
      </c>
      <c r="H1152" s="1" t="s">
        <v>884</v>
      </c>
    </row>
    <row r="1153" spans="5:8" x14ac:dyDescent="0.25">
      <c r="E1153" s="1" t="s">
        <v>881</v>
      </c>
      <c r="F1153" s="1" t="s">
        <v>882</v>
      </c>
      <c r="G1153" s="1" t="s">
        <v>883</v>
      </c>
      <c r="H1153" s="1" t="s">
        <v>884</v>
      </c>
    </row>
    <row r="1154" spans="5:8" x14ac:dyDescent="0.25">
      <c r="E1154" s="1" t="s">
        <v>881</v>
      </c>
      <c r="F1154" s="1" t="s">
        <v>882</v>
      </c>
      <c r="G1154" s="1" t="s">
        <v>883</v>
      </c>
      <c r="H1154" s="1" t="s">
        <v>884</v>
      </c>
    </row>
    <row r="1155" spans="5:8" x14ac:dyDescent="0.25">
      <c r="E1155" s="1" t="s">
        <v>885</v>
      </c>
      <c r="F1155" s="1" t="s">
        <v>882</v>
      </c>
      <c r="G1155" s="1" t="s">
        <v>883</v>
      </c>
      <c r="H1155" s="1" t="s">
        <v>884</v>
      </c>
    </row>
    <row r="1156" spans="5:8" x14ac:dyDescent="0.25">
      <c r="E1156" s="1" t="s">
        <v>885</v>
      </c>
      <c r="F1156" s="1" t="s">
        <v>882</v>
      </c>
      <c r="G1156" s="1" t="s">
        <v>883</v>
      </c>
      <c r="H1156" s="1" t="s">
        <v>884</v>
      </c>
    </row>
    <row r="1157" spans="5:8" x14ac:dyDescent="0.25">
      <c r="E1157" s="1" t="s">
        <v>885</v>
      </c>
      <c r="F1157" s="1" t="s">
        <v>882</v>
      </c>
      <c r="G1157" s="1" t="s">
        <v>883</v>
      </c>
      <c r="H1157" s="1" t="s">
        <v>884</v>
      </c>
    </row>
    <row r="1158" spans="5:8" x14ac:dyDescent="0.25">
      <c r="E1158" s="1" t="s">
        <v>885</v>
      </c>
      <c r="F1158" s="1" t="s">
        <v>882</v>
      </c>
      <c r="G1158" s="1" t="s">
        <v>883</v>
      </c>
      <c r="H1158" s="1" t="s">
        <v>884</v>
      </c>
    </row>
    <row r="1159" spans="5:8" x14ac:dyDescent="0.25">
      <c r="E1159" s="1" t="s">
        <v>886</v>
      </c>
      <c r="F1159" s="1" t="s">
        <v>887</v>
      </c>
      <c r="G1159" s="1" t="s">
        <v>888</v>
      </c>
      <c r="H1159" s="1" t="s">
        <v>889</v>
      </c>
    </row>
    <row r="1160" spans="5:8" x14ac:dyDescent="0.25">
      <c r="E1160" s="1" t="s">
        <v>886</v>
      </c>
      <c r="F1160" s="1" t="s">
        <v>887</v>
      </c>
      <c r="G1160" s="1" t="s">
        <v>888</v>
      </c>
      <c r="H1160" s="1" t="s">
        <v>889</v>
      </c>
    </row>
    <row r="1161" spans="5:8" x14ac:dyDescent="0.25">
      <c r="E1161" s="1" t="s">
        <v>886</v>
      </c>
      <c r="F1161" s="1" t="s">
        <v>887</v>
      </c>
      <c r="G1161" s="1" t="s">
        <v>888</v>
      </c>
      <c r="H1161" s="1" t="s">
        <v>889</v>
      </c>
    </row>
    <row r="1162" spans="5:8" x14ac:dyDescent="0.25">
      <c r="E1162" s="1" t="s">
        <v>886</v>
      </c>
      <c r="F1162" s="1" t="s">
        <v>887</v>
      </c>
      <c r="G1162" s="1" t="s">
        <v>888</v>
      </c>
      <c r="H1162" s="1" t="s">
        <v>889</v>
      </c>
    </row>
    <row r="1163" spans="5:8" x14ac:dyDescent="0.25">
      <c r="E1163" s="1" t="s">
        <v>890</v>
      </c>
      <c r="F1163" s="1" t="s">
        <v>891</v>
      </c>
      <c r="G1163" s="1" t="s">
        <v>892</v>
      </c>
      <c r="H1163" s="1" t="s">
        <v>893</v>
      </c>
    </row>
    <row r="1164" spans="5:8" x14ac:dyDescent="0.25">
      <c r="E1164" s="1" t="s">
        <v>894</v>
      </c>
      <c r="F1164" s="1" t="s">
        <v>895</v>
      </c>
      <c r="G1164" s="1" t="s">
        <v>896</v>
      </c>
      <c r="H1164" s="1" t="s">
        <v>897</v>
      </c>
    </row>
    <row r="1165" spans="5:8" x14ac:dyDescent="0.25">
      <c r="E1165" s="1" t="s">
        <v>894</v>
      </c>
      <c r="F1165" s="1" t="s">
        <v>895</v>
      </c>
      <c r="G1165" s="1" t="s">
        <v>896</v>
      </c>
      <c r="H1165" s="1" t="s">
        <v>897</v>
      </c>
    </row>
    <row r="1166" spans="5:8" x14ac:dyDescent="0.25">
      <c r="E1166" s="1" t="s">
        <v>894</v>
      </c>
      <c r="F1166" s="1" t="s">
        <v>895</v>
      </c>
      <c r="G1166" s="1" t="s">
        <v>896</v>
      </c>
      <c r="H1166" s="1" t="s">
        <v>897</v>
      </c>
    </row>
    <row r="1167" spans="5:8" x14ac:dyDescent="0.25">
      <c r="E1167" s="1" t="s">
        <v>894</v>
      </c>
      <c r="F1167" s="1" t="s">
        <v>895</v>
      </c>
      <c r="G1167" s="1" t="s">
        <v>896</v>
      </c>
      <c r="H1167" s="1" t="s">
        <v>897</v>
      </c>
    </row>
    <row r="1168" spans="5:8" x14ac:dyDescent="0.25">
      <c r="E1168" s="1" t="s">
        <v>894</v>
      </c>
      <c r="F1168" s="1" t="s">
        <v>895</v>
      </c>
      <c r="G1168" s="1" t="s">
        <v>896</v>
      </c>
      <c r="H1168" s="1" t="s">
        <v>897</v>
      </c>
    </row>
    <row r="1169" spans="5:8" x14ac:dyDescent="0.25">
      <c r="E1169" s="1" t="s">
        <v>894</v>
      </c>
      <c r="F1169" s="1" t="s">
        <v>895</v>
      </c>
      <c r="G1169" s="1" t="s">
        <v>896</v>
      </c>
      <c r="H1169" s="1" t="s">
        <v>897</v>
      </c>
    </row>
    <row r="1170" spans="5:8" x14ac:dyDescent="0.25">
      <c r="E1170" s="1" t="s">
        <v>894</v>
      </c>
      <c r="F1170" s="1" t="s">
        <v>895</v>
      </c>
      <c r="G1170" s="1" t="s">
        <v>896</v>
      </c>
      <c r="H1170" s="1" t="s">
        <v>897</v>
      </c>
    </row>
    <row r="1171" spans="5:8" x14ac:dyDescent="0.25">
      <c r="E1171" s="1" t="s">
        <v>894</v>
      </c>
      <c r="F1171" s="1" t="s">
        <v>895</v>
      </c>
      <c r="G1171" s="1" t="s">
        <v>896</v>
      </c>
      <c r="H1171" s="1" t="s">
        <v>897</v>
      </c>
    </row>
    <row r="1172" spans="5:8" x14ac:dyDescent="0.25">
      <c r="E1172" s="1" t="s">
        <v>894</v>
      </c>
      <c r="F1172" s="1" t="s">
        <v>895</v>
      </c>
      <c r="G1172" s="1" t="s">
        <v>896</v>
      </c>
      <c r="H1172" s="1" t="s">
        <v>897</v>
      </c>
    </row>
    <row r="1173" spans="5:8" x14ac:dyDescent="0.25">
      <c r="E1173" s="1" t="s">
        <v>894</v>
      </c>
      <c r="F1173" s="1" t="s">
        <v>895</v>
      </c>
      <c r="G1173" s="1" t="s">
        <v>896</v>
      </c>
      <c r="H1173" s="1" t="s">
        <v>897</v>
      </c>
    </row>
    <row r="1174" spans="5:8" x14ac:dyDescent="0.25">
      <c r="E1174" s="1" t="s">
        <v>894</v>
      </c>
      <c r="F1174" s="1" t="s">
        <v>895</v>
      </c>
      <c r="G1174" s="1" t="s">
        <v>896</v>
      </c>
      <c r="H1174" s="1" t="s">
        <v>897</v>
      </c>
    </row>
    <row r="1175" spans="5:8" x14ac:dyDescent="0.25">
      <c r="E1175" s="1" t="s">
        <v>894</v>
      </c>
      <c r="F1175" s="1" t="s">
        <v>895</v>
      </c>
      <c r="G1175" s="1" t="s">
        <v>896</v>
      </c>
      <c r="H1175" s="1" t="s">
        <v>897</v>
      </c>
    </row>
    <row r="1176" spans="5:8" x14ac:dyDescent="0.25">
      <c r="E1176" s="1" t="s">
        <v>894</v>
      </c>
      <c r="F1176" s="1" t="s">
        <v>895</v>
      </c>
      <c r="G1176" s="1" t="s">
        <v>896</v>
      </c>
      <c r="H1176" s="1" t="s">
        <v>897</v>
      </c>
    </row>
    <row r="1177" spans="5:8" x14ac:dyDescent="0.25">
      <c r="E1177" s="1" t="s">
        <v>894</v>
      </c>
      <c r="F1177" s="1" t="s">
        <v>895</v>
      </c>
      <c r="G1177" s="1" t="s">
        <v>896</v>
      </c>
      <c r="H1177" s="1" t="s">
        <v>897</v>
      </c>
    </row>
    <row r="1178" spans="5:8" x14ac:dyDescent="0.25">
      <c r="E1178" s="1" t="s">
        <v>894</v>
      </c>
      <c r="F1178" s="1" t="s">
        <v>895</v>
      </c>
      <c r="G1178" s="1" t="s">
        <v>896</v>
      </c>
      <c r="H1178" s="1" t="s">
        <v>897</v>
      </c>
    </row>
    <row r="1179" spans="5:8" x14ac:dyDescent="0.25">
      <c r="E1179" s="1" t="s">
        <v>894</v>
      </c>
      <c r="F1179" s="1" t="s">
        <v>895</v>
      </c>
      <c r="G1179" s="1" t="s">
        <v>896</v>
      </c>
      <c r="H1179" s="1" t="s">
        <v>897</v>
      </c>
    </row>
    <row r="1180" spans="5:8" x14ac:dyDescent="0.25">
      <c r="E1180" s="1" t="s">
        <v>894</v>
      </c>
      <c r="F1180" s="1" t="s">
        <v>895</v>
      </c>
      <c r="G1180" s="1" t="s">
        <v>896</v>
      </c>
      <c r="H1180" s="1" t="s">
        <v>897</v>
      </c>
    </row>
    <row r="1181" spans="5:8" x14ac:dyDescent="0.25">
      <c r="E1181" s="1" t="s">
        <v>894</v>
      </c>
      <c r="F1181" s="1" t="s">
        <v>895</v>
      </c>
      <c r="G1181" s="1" t="s">
        <v>896</v>
      </c>
      <c r="H1181" s="1" t="s">
        <v>897</v>
      </c>
    </row>
    <row r="1182" spans="5:8" x14ac:dyDescent="0.25">
      <c r="E1182" s="1" t="s">
        <v>894</v>
      </c>
      <c r="F1182" s="1" t="s">
        <v>895</v>
      </c>
      <c r="G1182" s="1" t="s">
        <v>896</v>
      </c>
      <c r="H1182" s="1" t="s">
        <v>897</v>
      </c>
    </row>
    <row r="1183" spans="5:8" x14ac:dyDescent="0.25">
      <c r="E1183" s="1" t="s">
        <v>894</v>
      </c>
      <c r="F1183" s="1" t="s">
        <v>895</v>
      </c>
      <c r="G1183" s="1" t="s">
        <v>896</v>
      </c>
      <c r="H1183" s="1" t="s">
        <v>897</v>
      </c>
    </row>
    <row r="1184" spans="5:8" x14ac:dyDescent="0.25">
      <c r="E1184" s="1" t="s">
        <v>894</v>
      </c>
      <c r="F1184" s="1" t="s">
        <v>895</v>
      </c>
      <c r="G1184" s="1" t="s">
        <v>896</v>
      </c>
      <c r="H1184" s="1" t="s">
        <v>897</v>
      </c>
    </row>
    <row r="1185" spans="5:8" x14ac:dyDescent="0.25">
      <c r="E1185" s="1" t="s">
        <v>894</v>
      </c>
      <c r="F1185" s="1" t="s">
        <v>895</v>
      </c>
      <c r="G1185" s="1" t="s">
        <v>896</v>
      </c>
      <c r="H1185" s="1" t="s">
        <v>897</v>
      </c>
    </row>
    <row r="1186" spans="5:8" x14ac:dyDescent="0.25">
      <c r="E1186" s="1" t="s">
        <v>894</v>
      </c>
      <c r="F1186" s="1" t="s">
        <v>895</v>
      </c>
      <c r="G1186" s="1" t="s">
        <v>896</v>
      </c>
      <c r="H1186" s="1" t="s">
        <v>897</v>
      </c>
    </row>
    <row r="1187" spans="5:8" x14ac:dyDescent="0.25">
      <c r="E1187" s="1" t="s">
        <v>894</v>
      </c>
      <c r="F1187" s="1" t="s">
        <v>895</v>
      </c>
      <c r="G1187" s="1" t="s">
        <v>896</v>
      </c>
      <c r="H1187" s="1" t="s">
        <v>897</v>
      </c>
    </row>
    <row r="1188" spans="5:8" x14ac:dyDescent="0.25">
      <c r="E1188" s="1" t="s">
        <v>894</v>
      </c>
      <c r="F1188" s="1" t="s">
        <v>895</v>
      </c>
      <c r="G1188" s="1" t="s">
        <v>896</v>
      </c>
      <c r="H1188" s="1" t="s">
        <v>897</v>
      </c>
    </row>
    <row r="1189" spans="5:8" x14ac:dyDescent="0.25">
      <c r="E1189" s="1" t="s">
        <v>894</v>
      </c>
      <c r="F1189" s="1" t="s">
        <v>895</v>
      </c>
      <c r="G1189" s="1" t="s">
        <v>896</v>
      </c>
      <c r="H1189" s="1" t="s">
        <v>897</v>
      </c>
    </row>
    <row r="1190" spans="5:8" x14ac:dyDescent="0.25">
      <c r="E1190" s="1" t="s">
        <v>898</v>
      </c>
      <c r="F1190" s="1" t="s">
        <v>856</v>
      </c>
      <c r="G1190" s="1" t="s">
        <v>857</v>
      </c>
      <c r="H1190" s="1" t="s">
        <v>858</v>
      </c>
    </row>
    <row r="1191" spans="5:8" x14ac:dyDescent="0.25">
      <c r="E1191" s="1" t="s">
        <v>898</v>
      </c>
      <c r="F1191" s="1" t="s">
        <v>856</v>
      </c>
      <c r="G1191" s="1" t="s">
        <v>857</v>
      </c>
      <c r="H1191" s="1" t="s">
        <v>858</v>
      </c>
    </row>
    <row r="1192" spans="5:8" x14ac:dyDescent="0.25">
      <c r="E1192" s="1" t="s">
        <v>899</v>
      </c>
      <c r="F1192" s="1" t="s">
        <v>900</v>
      </c>
      <c r="G1192" s="1" t="s">
        <v>901</v>
      </c>
      <c r="H1192" s="1" t="s">
        <v>902</v>
      </c>
    </row>
    <row r="1193" spans="5:8" x14ac:dyDescent="0.25">
      <c r="E1193" s="1" t="s">
        <v>899</v>
      </c>
      <c r="F1193" s="1" t="s">
        <v>900</v>
      </c>
      <c r="G1193" s="1" t="s">
        <v>901</v>
      </c>
      <c r="H1193" s="1" t="s">
        <v>902</v>
      </c>
    </row>
    <row r="1194" spans="5:8" x14ac:dyDescent="0.25">
      <c r="E1194" s="1" t="s">
        <v>899</v>
      </c>
      <c r="F1194" s="1" t="s">
        <v>900</v>
      </c>
      <c r="G1194" s="1" t="s">
        <v>901</v>
      </c>
      <c r="H1194" s="1" t="s">
        <v>902</v>
      </c>
    </row>
    <row r="1195" spans="5:8" x14ac:dyDescent="0.25">
      <c r="E1195" s="1" t="s">
        <v>899</v>
      </c>
      <c r="F1195" s="1" t="s">
        <v>900</v>
      </c>
      <c r="G1195" s="1" t="s">
        <v>901</v>
      </c>
      <c r="H1195" s="1" t="s">
        <v>902</v>
      </c>
    </row>
    <row r="1196" spans="5:8" x14ac:dyDescent="0.25">
      <c r="E1196" s="1" t="s">
        <v>903</v>
      </c>
      <c r="F1196" s="1" t="s">
        <v>856</v>
      </c>
      <c r="G1196" s="1" t="s">
        <v>857</v>
      </c>
      <c r="H1196" s="1" t="s">
        <v>858</v>
      </c>
    </row>
    <row r="1197" spans="5:8" x14ac:dyDescent="0.25">
      <c r="E1197" s="1" t="s">
        <v>904</v>
      </c>
      <c r="F1197" s="1" t="s">
        <v>856</v>
      </c>
      <c r="G1197" s="1" t="s">
        <v>857</v>
      </c>
      <c r="H1197" s="1" t="s">
        <v>858</v>
      </c>
    </row>
    <row r="1198" spans="5:8" x14ac:dyDescent="0.25">
      <c r="E1198" s="1" t="s">
        <v>905</v>
      </c>
      <c r="F1198" s="1" t="s">
        <v>856</v>
      </c>
      <c r="G1198" s="1" t="s">
        <v>857</v>
      </c>
      <c r="H1198" s="1" t="s">
        <v>858</v>
      </c>
    </row>
    <row r="1199" spans="5:8" x14ac:dyDescent="0.25">
      <c r="E1199" s="1" t="s">
        <v>906</v>
      </c>
      <c r="F1199" s="1" t="s">
        <v>900</v>
      </c>
      <c r="G1199" s="1" t="s">
        <v>901</v>
      </c>
      <c r="H1199" s="1" t="s">
        <v>902</v>
      </c>
    </row>
    <row r="1200" spans="5:8" x14ac:dyDescent="0.25">
      <c r="E1200" s="1" t="s">
        <v>906</v>
      </c>
      <c r="F1200" s="1" t="s">
        <v>900</v>
      </c>
      <c r="G1200" s="1" t="s">
        <v>901</v>
      </c>
      <c r="H1200" s="1" t="s">
        <v>902</v>
      </c>
    </row>
    <row r="1201" spans="5:8" x14ac:dyDescent="0.25">
      <c r="E1201" s="1" t="s">
        <v>906</v>
      </c>
      <c r="F1201" s="1" t="s">
        <v>900</v>
      </c>
      <c r="G1201" s="1" t="s">
        <v>901</v>
      </c>
      <c r="H1201" s="1" t="s">
        <v>902</v>
      </c>
    </row>
    <row r="1202" spans="5:8" x14ac:dyDescent="0.25">
      <c r="E1202" s="1" t="s">
        <v>907</v>
      </c>
      <c r="F1202" s="1" t="s">
        <v>908</v>
      </c>
      <c r="G1202" s="1" t="s">
        <v>909</v>
      </c>
      <c r="H1202" s="1" t="s">
        <v>910</v>
      </c>
    </row>
    <row r="1203" spans="5:8" x14ac:dyDescent="0.25">
      <c r="E1203" s="1" t="s">
        <v>911</v>
      </c>
      <c r="F1203" s="1" t="s">
        <v>908</v>
      </c>
      <c r="G1203" s="1" t="s">
        <v>909</v>
      </c>
      <c r="H1203" s="1" t="s">
        <v>910</v>
      </c>
    </row>
    <row r="1204" spans="5:8" x14ac:dyDescent="0.25">
      <c r="E1204" s="1" t="s">
        <v>911</v>
      </c>
      <c r="F1204" s="1" t="s">
        <v>908</v>
      </c>
      <c r="G1204" s="1" t="s">
        <v>909</v>
      </c>
      <c r="H1204" s="1" t="s">
        <v>910</v>
      </c>
    </row>
    <row r="1205" spans="5:8" x14ac:dyDescent="0.25">
      <c r="E1205" s="1" t="s">
        <v>912</v>
      </c>
      <c r="F1205" s="1" t="s">
        <v>908</v>
      </c>
      <c r="G1205" s="1" t="s">
        <v>909</v>
      </c>
      <c r="H1205" s="1" t="s">
        <v>910</v>
      </c>
    </row>
    <row r="1206" spans="5:8" x14ac:dyDescent="0.25">
      <c r="E1206" s="1" t="s">
        <v>913</v>
      </c>
      <c r="F1206" s="1" t="s">
        <v>908</v>
      </c>
      <c r="G1206" s="1" t="s">
        <v>909</v>
      </c>
      <c r="H1206" s="1" t="s">
        <v>910</v>
      </c>
    </row>
    <row r="1207" spans="5:8" x14ac:dyDescent="0.25">
      <c r="E1207" s="1" t="s">
        <v>914</v>
      </c>
      <c r="F1207" s="1" t="s">
        <v>872</v>
      </c>
      <c r="G1207" s="1" t="s">
        <v>873</v>
      </c>
      <c r="H1207" s="1" t="s">
        <v>874</v>
      </c>
    </row>
    <row r="1208" spans="5:8" x14ac:dyDescent="0.25">
      <c r="E1208" s="1" t="s">
        <v>915</v>
      </c>
      <c r="F1208" s="1" t="s">
        <v>908</v>
      </c>
      <c r="G1208" s="1" t="s">
        <v>909</v>
      </c>
      <c r="H1208" s="1" t="s">
        <v>910</v>
      </c>
    </row>
    <row r="1209" spans="5:8" x14ac:dyDescent="0.25">
      <c r="E1209" s="1" t="s">
        <v>916</v>
      </c>
      <c r="F1209" s="1" t="s">
        <v>908</v>
      </c>
      <c r="G1209" s="1" t="s">
        <v>909</v>
      </c>
      <c r="H1209" s="1" t="s">
        <v>910</v>
      </c>
    </row>
    <row r="1210" spans="5:8" x14ac:dyDescent="0.25">
      <c r="E1210" s="1" t="s">
        <v>917</v>
      </c>
      <c r="F1210" s="1" t="s">
        <v>856</v>
      </c>
      <c r="G1210" s="1" t="s">
        <v>857</v>
      </c>
      <c r="H1210" s="1" t="s">
        <v>858</v>
      </c>
    </row>
    <row r="1211" spans="5:8" x14ac:dyDescent="0.25">
      <c r="E1211" s="1" t="s">
        <v>918</v>
      </c>
      <c r="F1211" s="1" t="s">
        <v>908</v>
      </c>
      <c r="G1211" s="1" t="s">
        <v>909</v>
      </c>
      <c r="H1211" s="1" t="s">
        <v>910</v>
      </c>
    </row>
    <row r="1212" spans="5:8" x14ac:dyDescent="0.25">
      <c r="E1212" s="1" t="s">
        <v>919</v>
      </c>
      <c r="F1212" s="1" t="s">
        <v>908</v>
      </c>
      <c r="G1212" s="1" t="s">
        <v>909</v>
      </c>
      <c r="H1212" s="1" t="s">
        <v>910</v>
      </c>
    </row>
    <row r="1213" spans="5:8" x14ac:dyDescent="0.25">
      <c r="E1213" s="1" t="s">
        <v>920</v>
      </c>
      <c r="F1213" s="1" t="s">
        <v>908</v>
      </c>
      <c r="G1213" s="1" t="s">
        <v>909</v>
      </c>
      <c r="H1213" s="1" t="s">
        <v>910</v>
      </c>
    </row>
    <row r="1214" spans="5:8" x14ac:dyDescent="0.25">
      <c r="E1214" s="1" t="s">
        <v>921</v>
      </c>
      <c r="F1214" s="1" t="s">
        <v>908</v>
      </c>
      <c r="G1214" s="1" t="s">
        <v>909</v>
      </c>
      <c r="H1214" s="1" t="s">
        <v>910</v>
      </c>
    </row>
    <row r="1215" spans="5:8" x14ac:dyDescent="0.25">
      <c r="E1215" s="1" t="s">
        <v>922</v>
      </c>
      <c r="F1215" s="1" t="s">
        <v>908</v>
      </c>
      <c r="G1215" s="1" t="s">
        <v>909</v>
      </c>
      <c r="H1215" s="1" t="s">
        <v>910</v>
      </c>
    </row>
    <row r="1216" spans="5:8" x14ac:dyDescent="0.25">
      <c r="E1216" s="1" t="s">
        <v>923</v>
      </c>
      <c r="F1216" s="1" t="s">
        <v>908</v>
      </c>
      <c r="G1216" s="1" t="s">
        <v>909</v>
      </c>
      <c r="H1216" s="1" t="s">
        <v>910</v>
      </c>
    </row>
    <row r="1217" spans="5:8" x14ac:dyDescent="0.25">
      <c r="E1217" s="1" t="s">
        <v>924</v>
      </c>
      <c r="F1217" s="1" t="s">
        <v>908</v>
      </c>
      <c r="G1217" s="1" t="s">
        <v>909</v>
      </c>
      <c r="H1217" s="1" t="s">
        <v>910</v>
      </c>
    </row>
    <row r="1218" spans="5:8" x14ac:dyDescent="0.25">
      <c r="E1218" s="1" t="s">
        <v>925</v>
      </c>
      <c r="F1218" s="1" t="s">
        <v>891</v>
      </c>
      <c r="G1218" s="1" t="s">
        <v>892</v>
      </c>
      <c r="H1218" s="1" t="s">
        <v>893</v>
      </c>
    </row>
    <row r="1219" spans="5:8" x14ac:dyDescent="0.25">
      <c r="E1219" s="1" t="s">
        <v>926</v>
      </c>
      <c r="F1219" s="1" t="s">
        <v>891</v>
      </c>
      <c r="G1219" s="1" t="s">
        <v>892</v>
      </c>
      <c r="H1219" s="1" t="s">
        <v>893</v>
      </c>
    </row>
    <row r="1220" spans="5:8" x14ac:dyDescent="0.25">
      <c r="E1220" s="1" t="s">
        <v>927</v>
      </c>
      <c r="F1220" s="1" t="s">
        <v>900</v>
      </c>
      <c r="G1220" s="1" t="s">
        <v>901</v>
      </c>
      <c r="H1220" s="1" t="s">
        <v>902</v>
      </c>
    </row>
    <row r="1221" spans="5:8" x14ac:dyDescent="0.25">
      <c r="E1221" s="1" t="s">
        <v>928</v>
      </c>
      <c r="F1221" s="1" t="s">
        <v>908</v>
      </c>
      <c r="G1221" s="1" t="s">
        <v>909</v>
      </c>
      <c r="H1221" s="1" t="s">
        <v>910</v>
      </c>
    </row>
    <row r="1222" spans="5:8" x14ac:dyDescent="0.25">
      <c r="E1222" s="1" t="s">
        <v>929</v>
      </c>
      <c r="F1222" s="1" t="s">
        <v>908</v>
      </c>
      <c r="G1222" s="1" t="s">
        <v>909</v>
      </c>
      <c r="H1222" s="1" t="s">
        <v>910</v>
      </c>
    </row>
    <row r="1223" spans="5:8" x14ac:dyDescent="0.25">
      <c r="E1223" s="1" t="s">
        <v>930</v>
      </c>
      <c r="F1223" s="1" t="s">
        <v>891</v>
      </c>
      <c r="G1223" s="1" t="s">
        <v>892</v>
      </c>
      <c r="H1223" s="1" t="s">
        <v>893</v>
      </c>
    </row>
    <row r="1224" spans="5:8" x14ac:dyDescent="0.25">
      <c r="E1224" s="1" t="s">
        <v>931</v>
      </c>
      <c r="F1224" s="1" t="s">
        <v>908</v>
      </c>
      <c r="G1224" s="1" t="s">
        <v>909</v>
      </c>
      <c r="H1224" s="1" t="s">
        <v>910</v>
      </c>
    </row>
    <row r="1225" spans="5:8" x14ac:dyDescent="0.25">
      <c r="E1225" s="1" t="s">
        <v>932</v>
      </c>
      <c r="F1225" s="1" t="s">
        <v>891</v>
      </c>
      <c r="G1225" s="1" t="s">
        <v>892</v>
      </c>
      <c r="H1225" s="1" t="s">
        <v>893</v>
      </c>
    </row>
    <row r="1226" spans="5:8" x14ac:dyDescent="0.25">
      <c r="E1226" s="1" t="s">
        <v>933</v>
      </c>
      <c r="F1226" s="1" t="s">
        <v>856</v>
      </c>
      <c r="G1226" s="1" t="s">
        <v>857</v>
      </c>
      <c r="H1226" s="1" t="s">
        <v>858</v>
      </c>
    </row>
    <row r="1227" spans="5:8" x14ac:dyDescent="0.25">
      <c r="E1227" s="1" t="s">
        <v>933</v>
      </c>
      <c r="F1227" s="1" t="s">
        <v>856</v>
      </c>
      <c r="G1227" s="1" t="s">
        <v>857</v>
      </c>
      <c r="H1227" s="1" t="s">
        <v>858</v>
      </c>
    </row>
    <row r="1228" spans="5:8" x14ac:dyDescent="0.25">
      <c r="E1228" s="1" t="s">
        <v>933</v>
      </c>
      <c r="F1228" s="1" t="s">
        <v>856</v>
      </c>
      <c r="G1228" s="1" t="s">
        <v>857</v>
      </c>
      <c r="H1228" s="1" t="s">
        <v>858</v>
      </c>
    </row>
    <row r="1229" spans="5:8" x14ac:dyDescent="0.25">
      <c r="E1229" s="1" t="s">
        <v>934</v>
      </c>
      <c r="F1229" s="1" t="s">
        <v>891</v>
      </c>
      <c r="G1229" s="1" t="s">
        <v>892</v>
      </c>
      <c r="H1229" s="1" t="s">
        <v>893</v>
      </c>
    </row>
    <row r="1230" spans="5:8" x14ac:dyDescent="0.25">
      <c r="E1230" s="1" t="s">
        <v>935</v>
      </c>
      <c r="F1230" s="1" t="s">
        <v>891</v>
      </c>
      <c r="G1230" s="1" t="s">
        <v>892</v>
      </c>
      <c r="H1230" s="1" t="s">
        <v>893</v>
      </c>
    </row>
    <row r="1231" spans="5:8" x14ac:dyDescent="0.25">
      <c r="E1231" s="1" t="s">
        <v>935</v>
      </c>
      <c r="F1231" s="1" t="s">
        <v>891</v>
      </c>
      <c r="G1231" s="1" t="s">
        <v>892</v>
      </c>
      <c r="H1231" s="1" t="s">
        <v>893</v>
      </c>
    </row>
    <row r="1232" spans="5:8" x14ac:dyDescent="0.25">
      <c r="E1232" s="1" t="s">
        <v>936</v>
      </c>
      <c r="F1232" s="1" t="s">
        <v>900</v>
      </c>
      <c r="G1232" s="1" t="s">
        <v>901</v>
      </c>
      <c r="H1232" s="1" t="s">
        <v>902</v>
      </c>
    </row>
    <row r="1233" spans="5:8" x14ac:dyDescent="0.25">
      <c r="E1233" s="1" t="s">
        <v>936</v>
      </c>
      <c r="F1233" s="1" t="s">
        <v>900</v>
      </c>
      <c r="G1233" s="1" t="s">
        <v>901</v>
      </c>
      <c r="H1233" s="1" t="s">
        <v>902</v>
      </c>
    </row>
    <row r="1234" spans="5:8" x14ac:dyDescent="0.25">
      <c r="E1234" s="1" t="s">
        <v>937</v>
      </c>
      <c r="F1234" s="1" t="s">
        <v>900</v>
      </c>
      <c r="G1234" s="1" t="s">
        <v>901</v>
      </c>
      <c r="H1234" s="1" t="s">
        <v>902</v>
      </c>
    </row>
    <row r="1235" spans="5:8" x14ac:dyDescent="0.25">
      <c r="E1235" s="1" t="s">
        <v>938</v>
      </c>
      <c r="F1235" s="1" t="s">
        <v>900</v>
      </c>
      <c r="G1235" s="1" t="s">
        <v>901</v>
      </c>
      <c r="H1235" s="1" t="s">
        <v>902</v>
      </c>
    </row>
    <row r="1236" spans="5:8" x14ac:dyDescent="0.25">
      <c r="E1236" s="1" t="s">
        <v>939</v>
      </c>
      <c r="F1236" s="1" t="s">
        <v>900</v>
      </c>
      <c r="G1236" s="1" t="s">
        <v>901</v>
      </c>
      <c r="H1236" s="1" t="s">
        <v>902</v>
      </c>
    </row>
    <row r="1237" spans="5:8" x14ac:dyDescent="0.25">
      <c r="E1237" s="1" t="s">
        <v>939</v>
      </c>
      <c r="F1237" s="1" t="s">
        <v>900</v>
      </c>
      <c r="G1237" s="1" t="s">
        <v>901</v>
      </c>
      <c r="H1237" s="1" t="s">
        <v>902</v>
      </c>
    </row>
    <row r="1238" spans="5:8" x14ac:dyDescent="0.25">
      <c r="E1238" s="1" t="s">
        <v>940</v>
      </c>
      <c r="F1238" s="1" t="s">
        <v>941</v>
      </c>
      <c r="G1238" s="1" t="s">
        <v>942</v>
      </c>
      <c r="H1238" s="1" t="s">
        <v>943</v>
      </c>
    </row>
    <row r="1239" spans="5:8" x14ac:dyDescent="0.25">
      <c r="E1239" s="1" t="s">
        <v>944</v>
      </c>
      <c r="F1239" s="1" t="s">
        <v>900</v>
      </c>
      <c r="G1239" s="1" t="s">
        <v>901</v>
      </c>
      <c r="H1239" s="1" t="s">
        <v>945</v>
      </c>
    </row>
    <row r="1240" spans="5:8" x14ac:dyDescent="0.25">
      <c r="E1240" s="1" t="s">
        <v>946</v>
      </c>
      <c r="F1240" s="1" t="s">
        <v>941</v>
      </c>
      <c r="G1240" s="1" t="s">
        <v>942</v>
      </c>
      <c r="H1240" s="1" t="s">
        <v>947</v>
      </c>
    </row>
    <row r="1241" spans="5:8" x14ac:dyDescent="0.25">
      <c r="E1241" s="1" t="s">
        <v>948</v>
      </c>
      <c r="F1241" s="1" t="s">
        <v>941</v>
      </c>
      <c r="G1241" s="1" t="s">
        <v>942</v>
      </c>
      <c r="H1241" s="1" t="s">
        <v>949</v>
      </c>
    </row>
    <row r="1242" spans="5:8" x14ac:dyDescent="0.25">
      <c r="E1242" s="1" t="s">
        <v>950</v>
      </c>
      <c r="F1242" s="1">
        <v>21603402061000</v>
      </c>
      <c r="G1242" s="1" t="s">
        <v>951</v>
      </c>
      <c r="H1242" s="1" t="s">
        <v>952</v>
      </c>
    </row>
    <row r="1243" spans="5:8" x14ac:dyDescent="0.25">
      <c r="E1243" s="1" t="s">
        <v>950</v>
      </c>
      <c r="F1243" s="1">
        <v>21603402061000</v>
      </c>
      <c r="G1243" s="1" t="s">
        <v>951</v>
      </c>
      <c r="H1243" s="1" t="s">
        <v>952</v>
      </c>
    </row>
    <row r="1244" spans="5:8" x14ac:dyDescent="0.25">
      <c r="E1244" s="1" t="s">
        <v>953</v>
      </c>
      <c r="F1244" s="1">
        <v>857611834067000</v>
      </c>
      <c r="G1244" s="1" t="s">
        <v>954</v>
      </c>
      <c r="H1244" s="1" t="s">
        <v>955</v>
      </c>
    </row>
    <row r="1245" spans="5:8" x14ac:dyDescent="0.25">
      <c r="E1245" s="1" t="s">
        <v>956</v>
      </c>
      <c r="F1245" s="1">
        <v>857611834067000</v>
      </c>
      <c r="G1245" s="1" t="s">
        <v>957</v>
      </c>
      <c r="H1245" s="1" t="s">
        <v>955</v>
      </c>
    </row>
    <row r="1246" spans="5:8" x14ac:dyDescent="0.25">
      <c r="E1246" s="1" t="s">
        <v>958</v>
      </c>
      <c r="F1246" s="1">
        <v>21603402061000</v>
      </c>
      <c r="G1246" s="1" t="s">
        <v>951</v>
      </c>
      <c r="H1246" s="1" t="s">
        <v>952</v>
      </c>
    </row>
    <row r="1247" spans="5:8" x14ac:dyDescent="0.25">
      <c r="E1247" s="1" t="s">
        <v>959</v>
      </c>
      <c r="F1247" s="1">
        <v>26757047004000</v>
      </c>
      <c r="G1247" s="1" t="s">
        <v>960</v>
      </c>
      <c r="H1247" s="1" t="s">
        <v>961</v>
      </c>
    </row>
    <row r="1248" spans="5:8" x14ac:dyDescent="0.25">
      <c r="E1248" s="1" t="s">
        <v>962</v>
      </c>
      <c r="F1248" s="1">
        <v>17080169609000</v>
      </c>
      <c r="G1248" s="1" t="s">
        <v>963</v>
      </c>
      <c r="H1248" s="1" t="s">
        <v>964</v>
      </c>
    </row>
    <row r="1249" spans="5:8" x14ac:dyDescent="0.25">
      <c r="E1249" s="1" t="s">
        <v>959</v>
      </c>
      <c r="F1249" s="1">
        <v>26757047004000</v>
      </c>
      <c r="G1249" s="1" t="s">
        <v>960</v>
      </c>
      <c r="H1249" s="1" t="s">
        <v>961</v>
      </c>
    </row>
    <row r="1250" spans="5:8" x14ac:dyDescent="0.25">
      <c r="E1250" s="1" t="s">
        <v>965</v>
      </c>
      <c r="F1250" s="1">
        <v>32302812031000</v>
      </c>
      <c r="G1250" s="1" t="s">
        <v>966</v>
      </c>
      <c r="H1250" s="1" t="s">
        <v>967</v>
      </c>
    </row>
    <row r="1251" spans="5:8" x14ac:dyDescent="0.25">
      <c r="E1251" s="1" t="s">
        <v>968</v>
      </c>
      <c r="F1251" s="1">
        <v>16568859021000</v>
      </c>
      <c r="G1251" s="1" t="s">
        <v>969</v>
      </c>
      <c r="H1251" s="1" t="s">
        <v>970</v>
      </c>
    </row>
    <row r="1252" spans="5:8" x14ac:dyDescent="0.25">
      <c r="E1252" s="1" t="s">
        <v>971</v>
      </c>
      <c r="F1252" s="1">
        <v>26757047004000</v>
      </c>
      <c r="G1252" s="1" t="s">
        <v>960</v>
      </c>
      <c r="H1252" s="1" t="s">
        <v>972</v>
      </c>
    </row>
    <row r="1253" spans="5:8" x14ac:dyDescent="0.25">
      <c r="E1253" s="1" t="s">
        <v>973</v>
      </c>
      <c r="F1253" s="1">
        <v>13466040058000</v>
      </c>
      <c r="G1253" s="1" t="s">
        <v>974</v>
      </c>
      <c r="H1253" s="1" t="s">
        <v>975</v>
      </c>
    </row>
    <row r="1254" spans="5:8" x14ac:dyDescent="0.25">
      <c r="E1254" s="1" t="s">
        <v>973</v>
      </c>
      <c r="F1254" s="1">
        <v>13466040058000</v>
      </c>
      <c r="G1254" s="1" t="s">
        <v>974</v>
      </c>
      <c r="H1254" s="1" t="s">
        <v>975</v>
      </c>
    </row>
    <row r="1255" spans="5:8" x14ac:dyDescent="0.25">
      <c r="E1255" s="1" t="s">
        <v>976</v>
      </c>
      <c r="F1255" s="1" t="s">
        <v>856</v>
      </c>
      <c r="G1255" s="1" t="s">
        <v>857</v>
      </c>
      <c r="H1255" s="1" t="s">
        <v>977</v>
      </c>
    </row>
    <row r="1256" spans="5:8" x14ac:dyDescent="0.25">
      <c r="E1256" s="1" t="s">
        <v>976</v>
      </c>
      <c r="F1256" s="1" t="s">
        <v>856</v>
      </c>
      <c r="G1256" s="1" t="s">
        <v>857</v>
      </c>
      <c r="H1256" s="1" t="s">
        <v>977</v>
      </c>
    </row>
    <row r="1257" spans="5:8" x14ac:dyDescent="0.25">
      <c r="E1257" s="1" t="s">
        <v>978</v>
      </c>
      <c r="F1257" s="1" t="s">
        <v>856</v>
      </c>
      <c r="G1257" s="1" t="s">
        <v>857</v>
      </c>
      <c r="H1257" s="1" t="s">
        <v>979</v>
      </c>
    </row>
    <row r="1258" spans="5:8" x14ac:dyDescent="0.25">
      <c r="E1258" s="1" t="s">
        <v>980</v>
      </c>
      <c r="F1258" s="1" t="s">
        <v>981</v>
      </c>
      <c r="G1258" s="1" t="s">
        <v>982</v>
      </c>
      <c r="H1258" s="1" t="s">
        <v>983</v>
      </c>
    </row>
    <row r="1259" spans="5:8" x14ac:dyDescent="0.25">
      <c r="E1259" s="1" t="s">
        <v>980</v>
      </c>
      <c r="F1259" s="1" t="s">
        <v>981</v>
      </c>
      <c r="G1259" s="1" t="s">
        <v>982</v>
      </c>
      <c r="H1259" s="1" t="s">
        <v>983</v>
      </c>
    </row>
    <row r="1260" spans="5:8" x14ac:dyDescent="0.25">
      <c r="E1260" s="1" t="s">
        <v>984</v>
      </c>
      <c r="F1260" s="1">
        <v>13006572092000</v>
      </c>
      <c r="G1260" s="1" t="s">
        <v>985</v>
      </c>
      <c r="H1260" s="1" t="s">
        <v>986</v>
      </c>
    </row>
    <row r="1261" spans="5:8" x14ac:dyDescent="0.25">
      <c r="E1261" s="1" t="s">
        <v>987</v>
      </c>
      <c r="F1261" s="1">
        <v>29885399093000</v>
      </c>
      <c r="G1261" s="1" t="s">
        <v>988</v>
      </c>
      <c r="H1261" s="1" t="s">
        <v>989</v>
      </c>
    </row>
    <row r="1262" spans="5:8" x14ac:dyDescent="0.25">
      <c r="E1262" s="1" t="s">
        <v>987</v>
      </c>
      <c r="F1262" s="1">
        <v>29885399093000</v>
      </c>
      <c r="G1262" s="1" t="s">
        <v>988</v>
      </c>
      <c r="H1262" s="1" t="s">
        <v>989</v>
      </c>
    </row>
    <row r="1263" spans="5:8" x14ac:dyDescent="0.25">
      <c r="E1263" s="1" t="s">
        <v>987</v>
      </c>
      <c r="F1263" s="1">
        <v>29885399093000</v>
      </c>
      <c r="G1263" s="1" t="s">
        <v>990</v>
      </c>
      <c r="H1263" s="1" t="s">
        <v>991</v>
      </c>
    </row>
    <row r="1264" spans="5:8" x14ac:dyDescent="0.25">
      <c r="E1264" s="1" t="s">
        <v>987</v>
      </c>
      <c r="F1264" s="1">
        <v>29885399093000</v>
      </c>
      <c r="G1264" s="1" t="s">
        <v>990</v>
      </c>
      <c r="H1264" s="1" t="s">
        <v>991</v>
      </c>
    </row>
    <row r="1265" spans="5:8" x14ac:dyDescent="0.25">
      <c r="E1265" s="1" t="s">
        <v>987</v>
      </c>
      <c r="F1265" s="1">
        <v>29885399093000</v>
      </c>
      <c r="G1265" s="1" t="s">
        <v>990</v>
      </c>
      <c r="H1265" s="1" t="s">
        <v>991</v>
      </c>
    </row>
    <row r="1266" spans="5:8" x14ac:dyDescent="0.25">
      <c r="E1266" s="1" t="s">
        <v>987</v>
      </c>
      <c r="F1266" s="1">
        <v>29885399093000</v>
      </c>
      <c r="G1266" s="1" t="s">
        <v>990</v>
      </c>
      <c r="H1266" s="1" t="s">
        <v>992</v>
      </c>
    </row>
    <row r="1267" spans="5:8" x14ac:dyDescent="0.25">
      <c r="E1267" s="1" t="s">
        <v>987</v>
      </c>
      <c r="F1267" s="1">
        <v>29885399093000</v>
      </c>
      <c r="G1267" s="1" t="s">
        <v>990</v>
      </c>
      <c r="H1267" s="1" t="s">
        <v>991</v>
      </c>
    </row>
    <row r="1268" spans="5:8" x14ac:dyDescent="0.25">
      <c r="E1268" s="1" t="s">
        <v>987</v>
      </c>
      <c r="F1268" s="1">
        <v>29885399093000</v>
      </c>
      <c r="G1268" s="1" t="s">
        <v>990</v>
      </c>
      <c r="H1268" s="1" t="s">
        <v>991</v>
      </c>
    </row>
    <row r="1269" spans="5:8" x14ac:dyDescent="0.25">
      <c r="E1269" s="1" t="s">
        <v>987</v>
      </c>
      <c r="F1269" s="1">
        <v>29885399093000</v>
      </c>
      <c r="G1269" s="1" t="s">
        <v>990</v>
      </c>
      <c r="H1269" s="1" t="s">
        <v>991</v>
      </c>
    </row>
    <row r="1270" spans="5:8" x14ac:dyDescent="0.25">
      <c r="E1270" s="1" t="s">
        <v>993</v>
      </c>
      <c r="F1270" s="1">
        <v>800087355005000</v>
      </c>
      <c r="G1270" s="1" t="s">
        <v>994</v>
      </c>
      <c r="H1270" s="1" t="s">
        <v>995</v>
      </c>
    </row>
    <row r="1271" spans="5:8" x14ac:dyDescent="0.25">
      <c r="E1271" s="1" t="s">
        <v>996</v>
      </c>
      <c r="F1271" s="1">
        <v>427781075047000</v>
      </c>
      <c r="G1271" s="1" t="s">
        <v>997</v>
      </c>
      <c r="H1271" s="1" t="s">
        <v>998</v>
      </c>
    </row>
    <row r="1272" spans="5:8" x14ac:dyDescent="0.25">
      <c r="E1272" s="1" t="s">
        <v>999</v>
      </c>
      <c r="F1272" s="1">
        <v>29309226086000</v>
      </c>
      <c r="G1272" s="1" t="s">
        <v>1000</v>
      </c>
      <c r="H1272" s="1" t="s">
        <v>1001</v>
      </c>
    </row>
    <row r="1273" spans="5:8" x14ac:dyDescent="0.25">
      <c r="E1273" s="1" t="s">
        <v>999</v>
      </c>
      <c r="F1273" s="1">
        <v>29309226086000</v>
      </c>
      <c r="G1273" s="1" t="s">
        <v>1000</v>
      </c>
      <c r="H1273" s="1" t="s">
        <v>1001</v>
      </c>
    </row>
    <row r="1274" spans="5:8" x14ac:dyDescent="0.25">
      <c r="E1274" s="1" t="s">
        <v>999</v>
      </c>
      <c r="F1274" s="1">
        <v>29309226086000</v>
      </c>
      <c r="G1274" s="1" t="s">
        <v>1000</v>
      </c>
      <c r="H1274" s="1" t="s">
        <v>1001</v>
      </c>
    </row>
    <row r="1275" spans="5:8" x14ac:dyDescent="0.25">
      <c r="E1275" s="1" t="s">
        <v>1002</v>
      </c>
      <c r="F1275" s="1">
        <v>13085097062000</v>
      </c>
      <c r="G1275" s="1" t="s">
        <v>1003</v>
      </c>
      <c r="H1275" s="1" t="s">
        <v>1004</v>
      </c>
    </row>
    <row r="1276" spans="5:8" x14ac:dyDescent="0.25">
      <c r="E1276" s="1" t="s">
        <v>1005</v>
      </c>
      <c r="F1276" s="1">
        <v>13042437073000</v>
      </c>
      <c r="G1276" s="1" t="s">
        <v>334</v>
      </c>
      <c r="H1276" s="1" t="s">
        <v>293</v>
      </c>
    </row>
    <row r="1277" spans="5:8" x14ac:dyDescent="0.25">
      <c r="E1277" s="1" t="s">
        <v>1006</v>
      </c>
      <c r="F1277" s="1">
        <v>24149890036000</v>
      </c>
      <c r="G1277" s="1" t="s">
        <v>1007</v>
      </c>
      <c r="H1277" s="1" t="s">
        <v>1008</v>
      </c>
    </row>
    <row r="1278" spans="5:8" x14ac:dyDescent="0.25">
      <c r="E1278" s="1" t="s">
        <v>1006</v>
      </c>
      <c r="F1278" s="1">
        <v>24149890036000</v>
      </c>
      <c r="G1278" s="1" t="s">
        <v>1007</v>
      </c>
      <c r="H1278" s="1" t="s">
        <v>1008</v>
      </c>
    </row>
    <row r="1279" spans="5:8" x14ac:dyDescent="0.25">
      <c r="E1279" s="1" t="s">
        <v>1006</v>
      </c>
      <c r="F1279" s="1">
        <v>24149890036000</v>
      </c>
      <c r="G1279" s="1" t="s">
        <v>1007</v>
      </c>
      <c r="H1279" s="1" t="s">
        <v>1008</v>
      </c>
    </row>
    <row r="1280" spans="5:8" x14ac:dyDescent="0.25">
      <c r="E1280" s="1" t="s">
        <v>1006</v>
      </c>
      <c r="F1280" s="1">
        <v>24149890036000</v>
      </c>
      <c r="G1280" s="1" t="s">
        <v>1007</v>
      </c>
      <c r="H1280" s="1" t="s">
        <v>1008</v>
      </c>
    </row>
    <row r="1281" spans="5:8" x14ac:dyDescent="0.25">
      <c r="E1281" s="1" t="s">
        <v>1006</v>
      </c>
      <c r="F1281" s="1">
        <v>24149890036000</v>
      </c>
      <c r="G1281" s="1" t="s">
        <v>1007</v>
      </c>
      <c r="H1281" s="1" t="s">
        <v>1008</v>
      </c>
    </row>
    <row r="1282" spans="5:8" x14ac:dyDescent="0.25">
      <c r="E1282" s="1" t="s">
        <v>1009</v>
      </c>
      <c r="F1282" s="1">
        <v>18079814062000</v>
      </c>
      <c r="G1282" s="1" t="s">
        <v>1010</v>
      </c>
      <c r="H1282" s="1" t="s">
        <v>1011</v>
      </c>
    </row>
    <row r="1283" spans="5:8" x14ac:dyDescent="0.25">
      <c r="E1283" s="1" t="s">
        <v>1012</v>
      </c>
      <c r="F1283" s="1">
        <v>18079814062000</v>
      </c>
      <c r="G1283" s="1" t="s">
        <v>1010</v>
      </c>
      <c r="H1283" s="1" t="s">
        <v>1011</v>
      </c>
    </row>
    <row r="1284" spans="5:8" x14ac:dyDescent="0.25">
      <c r="E1284" s="1" t="s">
        <v>1009</v>
      </c>
      <c r="F1284" s="1">
        <v>18079814062000</v>
      </c>
      <c r="G1284" s="1" t="s">
        <v>1010</v>
      </c>
      <c r="H1284" s="1" t="s">
        <v>1011</v>
      </c>
    </row>
    <row r="1285" spans="5:8" x14ac:dyDescent="0.25">
      <c r="E1285" s="1" t="s">
        <v>1009</v>
      </c>
      <c r="F1285" s="1">
        <v>18079814062000</v>
      </c>
      <c r="G1285" s="1" t="s">
        <v>1010</v>
      </c>
      <c r="H1285" s="1" t="s">
        <v>1011</v>
      </c>
    </row>
    <row r="1286" spans="5:8" x14ac:dyDescent="0.25">
      <c r="E1286" s="1" t="s">
        <v>1013</v>
      </c>
      <c r="F1286" s="1">
        <v>18079814062000</v>
      </c>
      <c r="G1286" s="1" t="s">
        <v>1010</v>
      </c>
      <c r="H1286" s="1" t="s">
        <v>1011</v>
      </c>
    </row>
    <row r="1287" spans="5:8" x14ac:dyDescent="0.25">
      <c r="E1287" s="1" t="s">
        <v>1013</v>
      </c>
      <c r="F1287" s="1">
        <v>18079814062000</v>
      </c>
      <c r="G1287" s="1" t="s">
        <v>1010</v>
      </c>
      <c r="H1287" s="1" t="s">
        <v>1011</v>
      </c>
    </row>
    <row r="1288" spans="5:8" x14ac:dyDescent="0.25">
      <c r="E1288" s="1" t="s">
        <v>1013</v>
      </c>
      <c r="F1288" s="1">
        <v>18079814062000</v>
      </c>
      <c r="G1288" s="1" t="s">
        <v>1010</v>
      </c>
      <c r="H1288" s="1" t="s">
        <v>1011</v>
      </c>
    </row>
    <row r="1289" spans="5:8" x14ac:dyDescent="0.25">
      <c r="E1289" s="1" t="s">
        <v>1013</v>
      </c>
      <c r="F1289" s="1">
        <v>18079814062000</v>
      </c>
      <c r="G1289" s="1" t="s">
        <v>1010</v>
      </c>
      <c r="H1289" s="1" t="s">
        <v>1011</v>
      </c>
    </row>
    <row r="1290" spans="5:8" x14ac:dyDescent="0.25">
      <c r="E1290" s="1" t="s">
        <v>1013</v>
      </c>
      <c r="F1290" s="1">
        <v>18079814062000</v>
      </c>
      <c r="G1290" s="1" t="s">
        <v>1010</v>
      </c>
      <c r="H1290" s="1" t="s">
        <v>1011</v>
      </c>
    </row>
    <row r="1291" spans="5:8" x14ac:dyDescent="0.25">
      <c r="E1291" s="1" t="s">
        <v>1013</v>
      </c>
      <c r="F1291" s="1">
        <v>18079814062000</v>
      </c>
      <c r="G1291" s="1" t="s">
        <v>1010</v>
      </c>
      <c r="H1291" s="1" t="s">
        <v>1011</v>
      </c>
    </row>
    <row r="1292" spans="5:8" x14ac:dyDescent="0.25">
      <c r="E1292" s="1" t="s">
        <v>1013</v>
      </c>
      <c r="F1292" s="1">
        <v>18079814062000</v>
      </c>
      <c r="G1292" s="1" t="s">
        <v>1010</v>
      </c>
      <c r="H1292" s="1" t="s">
        <v>1011</v>
      </c>
    </row>
    <row r="1293" spans="5:8" x14ac:dyDescent="0.25">
      <c r="E1293" s="1" t="s">
        <v>1013</v>
      </c>
      <c r="F1293" s="1">
        <v>18079814062000</v>
      </c>
      <c r="G1293" s="1" t="s">
        <v>1010</v>
      </c>
      <c r="H1293" s="1" t="s">
        <v>1011</v>
      </c>
    </row>
    <row r="1294" spans="5:8" x14ac:dyDescent="0.25">
      <c r="E1294" s="1" t="s">
        <v>1013</v>
      </c>
      <c r="F1294" s="1">
        <v>18079814062000</v>
      </c>
      <c r="G1294" s="1" t="s">
        <v>1010</v>
      </c>
      <c r="H1294" s="1" t="s">
        <v>1011</v>
      </c>
    </row>
    <row r="1295" spans="5:8" x14ac:dyDescent="0.25">
      <c r="E1295" s="1" t="s">
        <v>1013</v>
      </c>
      <c r="F1295" s="1">
        <v>18079814062000</v>
      </c>
      <c r="G1295" s="1" t="s">
        <v>1010</v>
      </c>
      <c r="H1295" s="1" t="s">
        <v>1011</v>
      </c>
    </row>
    <row r="1296" spans="5:8" x14ac:dyDescent="0.25">
      <c r="E1296" s="1" t="s">
        <v>1013</v>
      </c>
      <c r="F1296" s="1">
        <v>18079814062000</v>
      </c>
      <c r="G1296" s="1" t="s">
        <v>1010</v>
      </c>
      <c r="H1296" s="1" t="s">
        <v>1011</v>
      </c>
    </row>
    <row r="1297" spans="5:8" x14ac:dyDescent="0.25">
      <c r="E1297" s="1" t="s">
        <v>1013</v>
      </c>
      <c r="F1297" s="1">
        <v>18079814062000</v>
      </c>
      <c r="G1297" s="1" t="s">
        <v>1010</v>
      </c>
      <c r="H1297" s="1" t="s">
        <v>1011</v>
      </c>
    </row>
    <row r="1298" spans="5:8" x14ac:dyDescent="0.25">
      <c r="E1298" s="1" t="s">
        <v>1013</v>
      </c>
      <c r="F1298" s="1">
        <v>18079814062000</v>
      </c>
      <c r="G1298" s="1" t="s">
        <v>1010</v>
      </c>
      <c r="H1298" s="1" t="s">
        <v>1011</v>
      </c>
    </row>
    <row r="1299" spans="5:8" x14ac:dyDescent="0.25">
      <c r="E1299" s="1" t="s">
        <v>1013</v>
      </c>
      <c r="F1299" s="1">
        <v>18079814062000</v>
      </c>
      <c r="G1299" s="1" t="s">
        <v>1010</v>
      </c>
      <c r="H1299" s="1" t="s">
        <v>1011</v>
      </c>
    </row>
    <row r="1300" spans="5:8" x14ac:dyDescent="0.25">
      <c r="E1300" s="1" t="s">
        <v>1013</v>
      </c>
      <c r="F1300" s="1">
        <v>18079814062000</v>
      </c>
      <c r="G1300" s="1" t="s">
        <v>1010</v>
      </c>
      <c r="H1300" s="1" t="s">
        <v>1011</v>
      </c>
    </row>
    <row r="1301" spans="5:8" x14ac:dyDescent="0.25">
      <c r="E1301" s="1" t="s">
        <v>1013</v>
      </c>
      <c r="F1301" s="1">
        <v>18079814062000</v>
      </c>
      <c r="G1301" s="1" t="s">
        <v>1010</v>
      </c>
      <c r="H1301" s="1" t="s">
        <v>1011</v>
      </c>
    </row>
    <row r="1302" spans="5:8" x14ac:dyDescent="0.25">
      <c r="E1302" s="1" t="s">
        <v>1013</v>
      </c>
      <c r="F1302" s="1">
        <v>18079814062000</v>
      </c>
      <c r="G1302" s="1" t="s">
        <v>1010</v>
      </c>
      <c r="H1302" s="1" t="s">
        <v>1011</v>
      </c>
    </row>
    <row r="1303" spans="5:8" x14ac:dyDescent="0.25">
      <c r="E1303" s="1" t="s">
        <v>1013</v>
      </c>
      <c r="F1303" s="1">
        <v>18079814062000</v>
      </c>
      <c r="G1303" s="1" t="s">
        <v>1010</v>
      </c>
      <c r="H1303" s="1" t="s">
        <v>1011</v>
      </c>
    </row>
    <row r="1304" spans="5:8" x14ac:dyDescent="0.25">
      <c r="E1304" s="1" t="s">
        <v>1013</v>
      </c>
      <c r="F1304" s="1">
        <v>18079814062000</v>
      </c>
      <c r="G1304" s="1" t="s">
        <v>1010</v>
      </c>
      <c r="H1304" s="1" t="s">
        <v>1011</v>
      </c>
    </row>
    <row r="1305" spans="5:8" x14ac:dyDescent="0.25">
      <c r="E1305" s="1" t="s">
        <v>1013</v>
      </c>
      <c r="F1305" s="1">
        <v>18079814062000</v>
      </c>
      <c r="G1305" s="1" t="s">
        <v>1010</v>
      </c>
      <c r="H1305" s="1" t="s">
        <v>1011</v>
      </c>
    </row>
    <row r="1306" spans="5:8" x14ac:dyDescent="0.25">
      <c r="E1306" s="1" t="s">
        <v>1013</v>
      </c>
      <c r="F1306" s="1">
        <v>18079814062000</v>
      </c>
      <c r="G1306" s="1" t="s">
        <v>1010</v>
      </c>
      <c r="H1306" s="1" t="s">
        <v>1011</v>
      </c>
    </row>
    <row r="1307" spans="5:8" x14ac:dyDescent="0.25">
      <c r="E1307" s="1" t="s">
        <v>1013</v>
      </c>
      <c r="F1307" s="1">
        <v>18079814062000</v>
      </c>
      <c r="G1307" s="1" t="s">
        <v>1010</v>
      </c>
      <c r="H1307" s="1" t="s">
        <v>1011</v>
      </c>
    </row>
    <row r="1308" spans="5:8" x14ac:dyDescent="0.25">
      <c r="E1308" s="1" t="s">
        <v>1013</v>
      </c>
      <c r="F1308" s="1">
        <v>18079814062000</v>
      </c>
      <c r="G1308" s="1" t="s">
        <v>1010</v>
      </c>
      <c r="H1308" s="1" t="s">
        <v>1011</v>
      </c>
    </row>
    <row r="1309" spans="5:8" x14ac:dyDescent="0.25">
      <c r="E1309" s="1" t="s">
        <v>1013</v>
      </c>
      <c r="F1309" s="1">
        <v>18079814062000</v>
      </c>
      <c r="G1309" s="1" t="s">
        <v>1010</v>
      </c>
      <c r="H1309" s="1" t="s">
        <v>1011</v>
      </c>
    </row>
    <row r="1310" spans="5:8" x14ac:dyDescent="0.25">
      <c r="E1310" s="1" t="s">
        <v>1013</v>
      </c>
      <c r="F1310" s="1">
        <v>18079814062000</v>
      </c>
      <c r="G1310" s="1" t="s">
        <v>1010</v>
      </c>
      <c r="H1310" s="1" t="s">
        <v>1011</v>
      </c>
    </row>
    <row r="1311" spans="5:8" x14ac:dyDescent="0.25">
      <c r="E1311" s="1" t="s">
        <v>1013</v>
      </c>
      <c r="F1311" s="1">
        <v>18079814062000</v>
      </c>
      <c r="G1311" s="1" t="s">
        <v>1010</v>
      </c>
      <c r="H1311" s="1" t="s">
        <v>1011</v>
      </c>
    </row>
    <row r="1312" spans="5:8" x14ac:dyDescent="0.25">
      <c r="E1312" s="1" t="s">
        <v>1013</v>
      </c>
      <c r="F1312" s="1">
        <v>18079814062000</v>
      </c>
      <c r="G1312" s="1" t="s">
        <v>1010</v>
      </c>
      <c r="H1312" s="1" t="s">
        <v>1011</v>
      </c>
    </row>
    <row r="1313" spans="5:8" x14ac:dyDescent="0.25">
      <c r="E1313" s="1" t="s">
        <v>1013</v>
      </c>
      <c r="F1313" s="1">
        <v>18079814062000</v>
      </c>
      <c r="G1313" s="1" t="s">
        <v>1010</v>
      </c>
      <c r="H1313" s="1" t="s">
        <v>1011</v>
      </c>
    </row>
    <row r="1314" spans="5:8" x14ac:dyDescent="0.25">
      <c r="E1314" s="1" t="s">
        <v>1013</v>
      </c>
      <c r="F1314" s="1">
        <v>18079814062000</v>
      </c>
      <c r="G1314" s="1" t="s">
        <v>1010</v>
      </c>
      <c r="H1314" s="1" t="s">
        <v>1011</v>
      </c>
    </row>
    <row r="1315" spans="5:8" x14ac:dyDescent="0.25">
      <c r="E1315" s="1" t="s">
        <v>1014</v>
      </c>
      <c r="F1315" s="1">
        <v>11050945405005</v>
      </c>
      <c r="G1315" s="1" t="s">
        <v>1015</v>
      </c>
      <c r="H1315" s="1" t="s">
        <v>1016</v>
      </c>
    </row>
    <row r="1316" spans="5:8" x14ac:dyDescent="0.25">
      <c r="E1316" s="1" t="s">
        <v>1017</v>
      </c>
      <c r="F1316" s="1">
        <v>651300972016000</v>
      </c>
      <c r="G1316" s="1" t="s">
        <v>1018</v>
      </c>
      <c r="H1316" s="1" t="s">
        <v>1019</v>
      </c>
    </row>
    <row r="1317" spans="5:8" x14ac:dyDescent="0.25">
      <c r="E1317" s="1" t="s">
        <v>1020</v>
      </c>
      <c r="F1317" s="1">
        <v>651300972016000</v>
      </c>
      <c r="G1317" s="1" t="s">
        <v>1018</v>
      </c>
      <c r="H1317" s="1" t="s">
        <v>1019</v>
      </c>
    </row>
    <row r="1318" spans="5:8" x14ac:dyDescent="0.25">
      <c r="E1318" s="1" t="s">
        <v>1020</v>
      </c>
      <c r="F1318" s="1">
        <v>651300972016000</v>
      </c>
      <c r="G1318" s="1" t="s">
        <v>1018</v>
      </c>
      <c r="H1318" s="1" t="s">
        <v>1019</v>
      </c>
    </row>
    <row r="1319" spans="5:8" x14ac:dyDescent="0.25">
      <c r="E1319" s="1" t="s">
        <v>1020</v>
      </c>
      <c r="F1319" s="1">
        <v>651300972016000</v>
      </c>
      <c r="G1319" s="1" t="s">
        <v>1018</v>
      </c>
      <c r="H1319" s="1" t="s">
        <v>1019</v>
      </c>
    </row>
    <row r="1320" spans="5:8" x14ac:dyDescent="0.25">
      <c r="E1320" s="1" t="s">
        <v>1020</v>
      </c>
      <c r="F1320" s="1">
        <v>651300972016000</v>
      </c>
      <c r="G1320" s="1" t="s">
        <v>1018</v>
      </c>
      <c r="H1320" s="1" t="s">
        <v>1019</v>
      </c>
    </row>
    <row r="1321" spans="5:8" x14ac:dyDescent="0.25">
      <c r="E1321" s="1" t="s">
        <v>1020</v>
      </c>
      <c r="F1321" s="1">
        <v>651300972016000</v>
      </c>
      <c r="G1321" s="1" t="s">
        <v>1018</v>
      </c>
      <c r="H1321" s="1" t="s">
        <v>1019</v>
      </c>
    </row>
    <row r="1322" spans="5:8" x14ac:dyDescent="0.25">
      <c r="E1322" s="1" t="s">
        <v>1021</v>
      </c>
      <c r="F1322" s="1">
        <v>651300972016000</v>
      </c>
      <c r="G1322" s="1" t="s">
        <v>1018</v>
      </c>
      <c r="H1322" s="1" t="s">
        <v>1019</v>
      </c>
    </row>
    <row r="1323" spans="5:8" x14ac:dyDescent="0.25">
      <c r="E1323" s="1" t="s">
        <v>1021</v>
      </c>
      <c r="F1323" s="1">
        <v>651300972016000</v>
      </c>
      <c r="G1323" s="1" t="s">
        <v>1018</v>
      </c>
      <c r="H1323" s="1" t="s">
        <v>1019</v>
      </c>
    </row>
    <row r="1324" spans="5:8" x14ac:dyDescent="0.25">
      <c r="E1324" s="1" t="s">
        <v>1021</v>
      </c>
      <c r="F1324" s="1">
        <v>651300972016000</v>
      </c>
      <c r="G1324" s="1" t="s">
        <v>1018</v>
      </c>
      <c r="H1324" s="1" t="s">
        <v>1019</v>
      </c>
    </row>
    <row r="1325" spans="5:8" x14ac:dyDescent="0.25">
      <c r="E1325" s="1" t="s">
        <v>1022</v>
      </c>
      <c r="F1325" s="1">
        <v>24147027056000</v>
      </c>
      <c r="G1325" s="1" t="s">
        <v>1023</v>
      </c>
      <c r="H1325" s="1" t="s">
        <v>1024</v>
      </c>
    </row>
    <row r="1326" spans="5:8" x14ac:dyDescent="0.25">
      <c r="E1326" s="1" t="s">
        <v>1025</v>
      </c>
      <c r="F1326" s="1">
        <v>11370657605000</v>
      </c>
      <c r="G1326" s="1" t="s">
        <v>1026</v>
      </c>
      <c r="H1326" s="1" t="s">
        <v>1027</v>
      </c>
    </row>
    <row r="1327" spans="5:8" x14ac:dyDescent="0.25">
      <c r="E1327" s="1" t="s">
        <v>1025</v>
      </c>
      <c r="F1327" s="1">
        <v>11370657605000</v>
      </c>
      <c r="G1327" s="1" t="s">
        <v>1026</v>
      </c>
      <c r="H1327" s="1" t="s">
        <v>1027</v>
      </c>
    </row>
    <row r="1328" spans="5:8" x14ac:dyDescent="0.25">
      <c r="E1328" s="1" t="s">
        <v>1025</v>
      </c>
      <c r="F1328" s="1">
        <v>11370657605000</v>
      </c>
      <c r="G1328" s="1" t="s">
        <v>1026</v>
      </c>
      <c r="H1328" s="1" t="s">
        <v>1027</v>
      </c>
    </row>
    <row r="1329" spans="5:8" x14ac:dyDescent="0.25">
      <c r="E1329" s="1" t="s">
        <v>1025</v>
      </c>
      <c r="F1329" s="1">
        <v>11370657605000</v>
      </c>
      <c r="G1329" s="1" t="s">
        <v>1026</v>
      </c>
      <c r="H1329" s="1" t="s">
        <v>1027</v>
      </c>
    </row>
    <row r="1330" spans="5:8" x14ac:dyDescent="0.25">
      <c r="E1330" s="1" t="s">
        <v>1025</v>
      </c>
      <c r="F1330" s="1">
        <v>11370657605000</v>
      </c>
      <c r="G1330" s="1" t="s">
        <v>1026</v>
      </c>
      <c r="H1330" s="1" t="s">
        <v>1027</v>
      </c>
    </row>
    <row r="1331" spans="5:8" x14ac:dyDescent="0.25">
      <c r="E1331" s="1" t="s">
        <v>1028</v>
      </c>
      <c r="F1331" s="1">
        <v>16825721641000</v>
      </c>
      <c r="G1331" s="1" t="s">
        <v>1029</v>
      </c>
      <c r="H1331" s="1" t="s">
        <v>1030</v>
      </c>
    </row>
    <row r="1332" spans="5:8" x14ac:dyDescent="0.25">
      <c r="E1332" s="1" t="s">
        <v>1031</v>
      </c>
      <c r="F1332" s="1">
        <v>16825721641000</v>
      </c>
      <c r="G1332" s="1" t="s">
        <v>1029</v>
      </c>
      <c r="H1332" s="1" t="s">
        <v>1030</v>
      </c>
    </row>
    <row r="1333" spans="5:8" x14ac:dyDescent="0.25">
      <c r="E1333" s="1" t="s">
        <v>1032</v>
      </c>
      <c r="F1333" s="1">
        <v>19362805062000</v>
      </c>
      <c r="G1333" s="1" t="s">
        <v>1033</v>
      </c>
      <c r="H1333" s="1" t="s">
        <v>1034</v>
      </c>
    </row>
    <row r="1334" spans="5:8" x14ac:dyDescent="0.25">
      <c r="E1334" s="1" t="s">
        <v>1035</v>
      </c>
      <c r="F1334" s="1">
        <v>16825721641000</v>
      </c>
      <c r="G1334" s="1" t="s">
        <v>1029</v>
      </c>
      <c r="H1334" s="1" t="s">
        <v>1030</v>
      </c>
    </row>
    <row r="1335" spans="5:8" x14ac:dyDescent="0.25">
      <c r="E1335" s="1" t="s">
        <v>1036</v>
      </c>
      <c r="F1335" s="1">
        <v>16825721641000</v>
      </c>
      <c r="G1335" s="1" t="s">
        <v>1029</v>
      </c>
      <c r="H1335" s="1" t="s">
        <v>1030</v>
      </c>
    </row>
    <row r="1336" spans="5:8" x14ac:dyDescent="0.25">
      <c r="E1336" s="1" t="s">
        <v>1037</v>
      </c>
      <c r="F1336" s="1">
        <v>16825721641000</v>
      </c>
      <c r="G1336" s="1" t="s">
        <v>1029</v>
      </c>
      <c r="H1336" s="1" t="s">
        <v>1038</v>
      </c>
    </row>
    <row r="1337" spans="5:8" x14ac:dyDescent="0.25">
      <c r="E1337" s="1" t="s">
        <v>1039</v>
      </c>
      <c r="F1337" s="1">
        <v>16825721641000</v>
      </c>
      <c r="G1337" s="1" t="s">
        <v>1029</v>
      </c>
      <c r="H1337" s="1" t="s">
        <v>1038</v>
      </c>
    </row>
    <row r="1338" spans="5:8" x14ac:dyDescent="0.25">
      <c r="E1338" s="1" t="s">
        <v>1040</v>
      </c>
      <c r="F1338" s="1">
        <v>16825721641000</v>
      </c>
      <c r="G1338" s="1" t="s">
        <v>1029</v>
      </c>
      <c r="H1338" s="1" t="s">
        <v>1038</v>
      </c>
    </row>
    <row r="1339" spans="5:8" x14ac:dyDescent="0.25">
      <c r="E1339" s="1" t="s">
        <v>1041</v>
      </c>
      <c r="F1339" s="1">
        <v>16825721641000</v>
      </c>
      <c r="G1339" s="1" t="s">
        <v>1029</v>
      </c>
      <c r="H1339" s="1" t="s">
        <v>1030</v>
      </c>
    </row>
    <row r="1340" spans="5:8" x14ac:dyDescent="0.25">
      <c r="E1340" s="1" t="s">
        <v>1041</v>
      </c>
      <c r="F1340" s="1">
        <v>16825721641000</v>
      </c>
      <c r="G1340" s="1" t="s">
        <v>1029</v>
      </c>
      <c r="H1340" s="1" t="s">
        <v>1030</v>
      </c>
    </row>
    <row r="1341" spans="5:8" x14ac:dyDescent="0.25">
      <c r="E1341" s="1" t="s">
        <v>1041</v>
      </c>
      <c r="F1341" s="1">
        <v>16825721641000</v>
      </c>
      <c r="G1341" s="1" t="s">
        <v>1029</v>
      </c>
      <c r="H1341" s="1" t="s">
        <v>1030</v>
      </c>
    </row>
    <row r="1342" spans="5:8" x14ac:dyDescent="0.25">
      <c r="E1342" s="1" t="s">
        <v>1041</v>
      </c>
      <c r="F1342" s="1">
        <v>16825721641000</v>
      </c>
      <c r="G1342" s="1" t="s">
        <v>1029</v>
      </c>
      <c r="H1342" s="1" t="s">
        <v>1030</v>
      </c>
    </row>
    <row r="1343" spans="5:8" x14ac:dyDescent="0.25">
      <c r="E1343" s="1" t="s">
        <v>1041</v>
      </c>
      <c r="F1343" s="1">
        <v>16825721641000</v>
      </c>
      <c r="G1343" s="1" t="s">
        <v>1029</v>
      </c>
      <c r="H1343" s="1" t="s">
        <v>1030</v>
      </c>
    </row>
    <row r="1344" spans="5:8" x14ac:dyDescent="0.25">
      <c r="E1344" s="1" t="s">
        <v>1041</v>
      </c>
      <c r="F1344" s="1">
        <v>16825721641000</v>
      </c>
      <c r="G1344" s="1" t="s">
        <v>1029</v>
      </c>
      <c r="H1344" s="1" t="s">
        <v>1030</v>
      </c>
    </row>
    <row r="1345" spans="2:8" x14ac:dyDescent="0.25">
      <c r="E1345" s="1" t="s">
        <v>1041</v>
      </c>
      <c r="F1345" s="1">
        <v>16825721641000</v>
      </c>
      <c r="G1345" s="1" t="s">
        <v>1029</v>
      </c>
      <c r="H1345" s="1" t="s">
        <v>1030</v>
      </c>
    </row>
    <row r="1346" spans="2:8" x14ac:dyDescent="0.25">
      <c r="E1346" s="1" t="s">
        <v>1041</v>
      </c>
      <c r="F1346" s="1">
        <v>16825721641000</v>
      </c>
      <c r="G1346" s="1" t="s">
        <v>1029</v>
      </c>
      <c r="H1346" s="1" t="s">
        <v>1030</v>
      </c>
    </row>
    <row r="1347" spans="2:8" x14ac:dyDescent="0.25">
      <c r="E1347" s="1" t="s">
        <v>1041</v>
      </c>
      <c r="F1347" s="1">
        <v>16825721641000</v>
      </c>
      <c r="G1347" s="1" t="s">
        <v>1029</v>
      </c>
      <c r="H1347" s="1" t="s">
        <v>1030</v>
      </c>
    </row>
    <row r="1348" spans="2:8" x14ac:dyDescent="0.25">
      <c r="E1348" s="1" t="s">
        <v>1042</v>
      </c>
      <c r="F1348" s="1">
        <v>11370657605000</v>
      </c>
      <c r="G1348" s="1" t="s">
        <v>1026</v>
      </c>
      <c r="H1348" s="1" t="s">
        <v>1027</v>
      </c>
    </row>
    <row r="1349" spans="2:8" x14ac:dyDescent="0.25">
      <c r="E1349" s="1" t="s">
        <v>1043</v>
      </c>
      <c r="F1349" s="1">
        <v>16825721641000</v>
      </c>
      <c r="G1349" s="1" t="s">
        <v>1029</v>
      </c>
      <c r="H1349" s="1" t="s">
        <v>1030</v>
      </c>
    </row>
    <row r="1350" spans="2:8" x14ac:dyDescent="0.25">
      <c r="E1350" s="1" t="s">
        <v>1043</v>
      </c>
      <c r="F1350" s="1">
        <v>16825721641000</v>
      </c>
      <c r="G1350" s="1" t="s">
        <v>1029</v>
      </c>
      <c r="H1350" s="1" t="s">
        <v>1030</v>
      </c>
    </row>
    <row r="1351" spans="2:8" x14ac:dyDescent="0.25">
      <c r="E1351" s="1" t="s">
        <v>1043</v>
      </c>
      <c r="F1351" s="1">
        <v>16825721641000</v>
      </c>
      <c r="G1351" s="1" t="s">
        <v>1029</v>
      </c>
      <c r="H1351" s="1" t="s">
        <v>1030</v>
      </c>
    </row>
    <row r="1352" spans="2:8" x14ac:dyDescent="0.25">
      <c r="E1352" s="1" t="s">
        <v>1044</v>
      </c>
      <c r="F1352" s="1">
        <v>315803379448001</v>
      </c>
      <c r="G1352" s="1" t="s">
        <v>1045</v>
      </c>
      <c r="H1352" s="1" t="s">
        <v>1046</v>
      </c>
    </row>
    <row r="1356" spans="2:8" x14ac:dyDescent="0.25">
      <c r="B1356" s="2" t="s">
        <v>1047</v>
      </c>
    </row>
    <row r="1358" spans="2:8" x14ac:dyDescent="0.25">
      <c r="C1358" s="3">
        <v>0</v>
      </c>
      <c r="E1358" s="1" t="s">
        <v>1048</v>
      </c>
    </row>
    <row r="1371" spans="5:62" x14ac:dyDescent="0.25">
      <c r="E1371" s="7" t="s">
        <v>1049</v>
      </c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  <c r="AP1371" s="8"/>
      <c r="AQ1371" s="8"/>
      <c r="AR1371" s="8"/>
      <c r="AS1371" s="8"/>
      <c r="AT1371" s="8"/>
      <c r="AU1371" s="8"/>
      <c r="AV1371" s="8"/>
      <c r="AW1371" s="8"/>
      <c r="AX1371" s="8"/>
      <c r="AY1371" s="8"/>
      <c r="AZ1371" s="8"/>
      <c r="BA1371" s="8"/>
      <c r="BB1371" s="8"/>
      <c r="BC1371" s="8"/>
      <c r="BD1371" s="8"/>
      <c r="BE1371" s="8"/>
      <c r="BF1371" s="8"/>
      <c r="BG1371" s="8"/>
      <c r="BH1371" s="8"/>
      <c r="BI1371" s="8"/>
      <c r="BJ1371" s="8"/>
    </row>
    <row r="1372" spans="5:62" x14ac:dyDescent="0.25">
      <c r="E1372" s="7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  <c r="AP1372" s="8"/>
      <c r="AQ1372" s="8"/>
      <c r="AR1372" s="8"/>
      <c r="AS1372" s="8"/>
      <c r="AT1372" s="8"/>
      <c r="AU1372" s="8"/>
      <c r="AV1372" s="8"/>
      <c r="AW1372" s="8"/>
      <c r="AX1372" s="8"/>
      <c r="AY1372" s="8"/>
      <c r="AZ1372" s="8"/>
      <c r="BA1372" s="8"/>
      <c r="BB1372" s="8"/>
      <c r="BC1372" s="8"/>
      <c r="BD1372" s="8"/>
      <c r="BE1372" s="8"/>
      <c r="BF1372" s="8"/>
      <c r="BG1372" s="8"/>
      <c r="BH1372" s="8"/>
      <c r="BI1372" s="8"/>
      <c r="BJ1372" s="8"/>
    </row>
    <row r="1373" spans="5:62" x14ac:dyDescent="0.25">
      <c r="E1373" s="7" t="s">
        <v>605</v>
      </c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  <c r="AP1373" s="8"/>
      <c r="AQ1373" s="8"/>
      <c r="AR1373" s="8"/>
      <c r="AS1373" s="8"/>
      <c r="AT1373" s="8"/>
      <c r="AU1373" s="8"/>
      <c r="AV1373" s="8"/>
      <c r="AW1373" s="8"/>
      <c r="AX1373" s="8"/>
      <c r="AY1373" s="8"/>
      <c r="AZ1373" s="8"/>
      <c r="BA1373" s="8"/>
      <c r="BB1373" s="8"/>
      <c r="BC1373" s="8"/>
      <c r="BD1373" s="8"/>
      <c r="BE1373" s="8"/>
      <c r="BF1373" s="8"/>
      <c r="BG1373" s="8"/>
      <c r="BH1373" s="8"/>
      <c r="BI1373" s="8"/>
      <c r="BJ1373" s="8"/>
    </row>
    <row r="1374" spans="5:62" x14ac:dyDescent="0.25">
      <c r="E1374" s="7" t="s">
        <v>606</v>
      </c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  <c r="AP1374" s="8"/>
      <c r="AQ1374" s="8"/>
      <c r="AR1374" s="8"/>
      <c r="AS1374" s="8"/>
      <c r="AT1374" s="8"/>
      <c r="AU1374" s="8"/>
      <c r="AV1374" s="8"/>
      <c r="AW1374" s="8"/>
      <c r="AX1374" s="8"/>
      <c r="AY1374" s="8"/>
      <c r="AZ1374" s="8"/>
      <c r="BA1374" s="8"/>
      <c r="BB1374" s="8"/>
      <c r="BC1374" s="8"/>
      <c r="BD1374" s="8"/>
      <c r="BE1374" s="8"/>
      <c r="BF1374" s="8"/>
      <c r="BG1374" s="8"/>
      <c r="BH1374" s="8"/>
      <c r="BI1374" s="8"/>
      <c r="BJ1374" s="8"/>
    </row>
    <row r="1375" spans="5:62" x14ac:dyDescent="0.25">
      <c r="E1375" s="7" t="s">
        <v>1050</v>
      </c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  <c r="AP1375" s="8"/>
      <c r="AQ1375" s="8"/>
      <c r="AR1375" s="8"/>
      <c r="AS1375" s="8"/>
      <c r="AT1375" s="8"/>
      <c r="AU1375" s="8"/>
      <c r="AV1375" s="8"/>
      <c r="AW1375" s="8"/>
      <c r="AX1375" s="8"/>
      <c r="AY1375" s="8"/>
      <c r="AZ1375" s="8"/>
      <c r="BA1375" s="8"/>
      <c r="BB1375" s="8"/>
      <c r="BC1375" s="8"/>
      <c r="BD1375" s="8"/>
      <c r="BE1375" s="8"/>
      <c r="BF1375" s="8"/>
      <c r="BG1375" s="8"/>
      <c r="BH1375" s="8"/>
      <c r="BI1375" s="8"/>
      <c r="BJ1375" s="8"/>
    </row>
    <row r="1376" spans="5:62" x14ac:dyDescent="0.25">
      <c r="E1376" s="7" t="s">
        <v>1051</v>
      </c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  <c r="AP1376" s="8"/>
      <c r="AQ1376" s="8"/>
      <c r="AR1376" s="8"/>
      <c r="AS1376" s="8"/>
      <c r="AT1376" s="8"/>
      <c r="AU1376" s="8"/>
      <c r="AV1376" s="8"/>
      <c r="AW1376" s="8"/>
      <c r="AX1376" s="8"/>
      <c r="AY1376" s="8"/>
      <c r="AZ1376" s="8"/>
      <c r="BA1376" s="8"/>
      <c r="BB1376" s="8"/>
      <c r="BC1376" s="8"/>
      <c r="BD1376" s="8"/>
      <c r="BE1376" s="8"/>
      <c r="BF1376" s="8"/>
      <c r="BG1376" s="8"/>
      <c r="BH1376" s="8"/>
      <c r="BI1376" s="8"/>
      <c r="BJ1376" s="8"/>
    </row>
    <row r="1377" spans="5:62" x14ac:dyDescent="0.25">
      <c r="E1377" s="7" t="s">
        <v>1052</v>
      </c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  <c r="AP1377" s="8"/>
      <c r="AQ1377" s="8"/>
      <c r="AR1377" s="8"/>
      <c r="AS1377" s="8"/>
      <c r="AT1377" s="8"/>
      <c r="AU1377" s="8"/>
      <c r="AV1377" s="8"/>
      <c r="AW1377" s="8"/>
      <c r="AX1377" s="8"/>
      <c r="AY1377" s="8"/>
      <c r="AZ1377" s="8"/>
      <c r="BA1377" s="8"/>
      <c r="BB1377" s="8"/>
      <c r="BC1377" s="8"/>
      <c r="BD1377" s="8"/>
      <c r="BE1377" s="8"/>
      <c r="BF1377" s="8"/>
      <c r="BG1377" s="8"/>
      <c r="BH1377" s="8"/>
      <c r="BI1377" s="8"/>
      <c r="BJ1377" s="8"/>
    </row>
    <row r="1378" spans="5:62" x14ac:dyDescent="0.25">
      <c r="E1378" s="7" t="s">
        <v>616</v>
      </c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  <c r="AP1378" s="8"/>
      <c r="AQ1378" s="8"/>
      <c r="AR1378" s="8"/>
      <c r="AS1378" s="8"/>
      <c r="AT1378" s="8"/>
      <c r="AU1378" s="8"/>
      <c r="AV1378" s="8"/>
      <c r="AW1378" s="8"/>
      <c r="AX1378" s="8"/>
      <c r="AY1378" s="8"/>
      <c r="AZ1378" s="8"/>
      <c r="BA1378" s="8"/>
      <c r="BB1378" s="8"/>
      <c r="BC1378" s="8"/>
      <c r="BD1378" s="8"/>
      <c r="BE1378" s="8"/>
      <c r="BF1378" s="8"/>
      <c r="BG1378" s="8"/>
      <c r="BH1378" s="8"/>
      <c r="BI1378" s="8"/>
      <c r="BJ1378" s="8"/>
    </row>
    <row r="1379" spans="5:62" x14ac:dyDescent="0.25">
      <c r="E1379" s="7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  <c r="AP1379" s="8"/>
      <c r="AQ1379" s="8"/>
      <c r="AR1379" s="8"/>
      <c r="AS1379" s="8"/>
      <c r="AT1379" s="8"/>
      <c r="AU1379" s="8"/>
      <c r="AV1379" s="8"/>
      <c r="AW1379" s="8"/>
      <c r="AX1379" s="8"/>
      <c r="AY1379" s="8"/>
      <c r="AZ1379" s="8"/>
      <c r="BA1379" s="8"/>
      <c r="BB1379" s="8"/>
      <c r="BC1379" s="8"/>
      <c r="BD1379" s="8"/>
      <c r="BE1379" s="8"/>
      <c r="BF1379" s="8"/>
      <c r="BG1379" s="8"/>
      <c r="BH1379" s="8"/>
      <c r="BI1379" s="8"/>
      <c r="BJ1379" s="8"/>
    </row>
    <row r="1380" spans="5:62" x14ac:dyDescent="0.25">
      <c r="E1380" s="7" t="s">
        <v>1053</v>
      </c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  <c r="AP1380" s="8"/>
      <c r="AQ1380" s="8"/>
      <c r="AR1380" s="8"/>
      <c r="AS1380" s="8"/>
      <c r="AT1380" s="8"/>
      <c r="AU1380" s="8"/>
      <c r="AV1380" s="8"/>
      <c r="AW1380" s="8"/>
      <c r="AX1380" s="8"/>
      <c r="AY1380" s="8"/>
      <c r="AZ1380" s="8"/>
      <c r="BA1380" s="8"/>
      <c r="BB1380" s="8"/>
      <c r="BC1380" s="8"/>
      <c r="BD1380" s="8"/>
      <c r="BE1380" s="8"/>
      <c r="BF1380" s="8"/>
      <c r="BG1380" s="8"/>
      <c r="BH1380" s="8"/>
      <c r="BI1380" s="8"/>
      <c r="BJ1380" s="8"/>
    </row>
    <row r="1381" spans="5:62" x14ac:dyDescent="0.25">
      <c r="E1381" s="7" t="s">
        <v>606</v>
      </c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  <c r="AP1381" s="8"/>
      <c r="AQ1381" s="8"/>
      <c r="AR1381" s="8"/>
      <c r="AS1381" s="8"/>
      <c r="AT1381" s="8"/>
      <c r="AU1381" s="8"/>
      <c r="AV1381" s="8"/>
      <c r="AW1381" s="8"/>
      <c r="AX1381" s="8"/>
      <c r="AY1381" s="8"/>
      <c r="AZ1381" s="8"/>
      <c r="BA1381" s="8"/>
      <c r="BB1381" s="8"/>
      <c r="BC1381" s="8"/>
      <c r="BD1381" s="8"/>
      <c r="BE1381" s="8"/>
      <c r="BF1381" s="8"/>
      <c r="BG1381" s="8"/>
      <c r="BH1381" s="8"/>
      <c r="BI1381" s="8"/>
      <c r="BJ1381" s="8"/>
    </row>
    <row r="1382" spans="5:62" x14ac:dyDescent="0.25">
      <c r="E1382" s="7" t="s">
        <v>1054</v>
      </c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  <c r="AP1382" s="8"/>
      <c r="AQ1382" s="8"/>
      <c r="AR1382" s="8"/>
      <c r="AS1382" s="8"/>
      <c r="AT1382" s="8"/>
      <c r="AU1382" s="8"/>
      <c r="AV1382" s="8"/>
      <c r="AW1382" s="8"/>
      <c r="AX1382" s="8"/>
      <c r="AY1382" s="8"/>
      <c r="AZ1382" s="8"/>
      <c r="BA1382" s="8"/>
      <c r="BB1382" s="8"/>
      <c r="BC1382" s="8"/>
      <c r="BD1382" s="8"/>
      <c r="BE1382" s="8"/>
      <c r="BF1382" s="8"/>
      <c r="BG1382" s="8"/>
      <c r="BH1382" s="8"/>
      <c r="BI1382" s="8"/>
      <c r="BJ1382" s="8"/>
    </row>
    <row r="1383" spans="5:62" x14ac:dyDescent="0.25">
      <c r="E1383" s="7" t="s">
        <v>1055</v>
      </c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  <c r="AP1383" s="8"/>
      <c r="AQ1383" s="8"/>
      <c r="AR1383" s="8"/>
      <c r="AS1383" s="8"/>
      <c r="AT1383" s="8"/>
      <c r="AU1383" s="8"/>
      <c r="AV1383" s="8"/>
      <c r="AW1383" s="8"/>
      <c r="AX1383" s="8"/>
      <c r="AY1383" s="8"/>
      <c r="AZ1383" s="8"/>
      <c r="BA1383" s="8"/>
      <c r="BB1383" s="8"/>
      <c r="BC1383" s="8"/>
      <c r="BD1383" s="8"/>
      <c r="BE1383" s="8"/>
      <c r="BF1383" s="8"/>
      <c r="BG1383" s="8"/>
      <c r="BH1383" s="8"/>
      <c r="BI1383" s="8"/>
      <c r="BJ1383" s="8"/>
    </row>
    <row r="1384" spans="5:62" x14ac:dyDescent="0.25">
      <c r="E1384" s="7" t="s">
        <v>1056</v>
      </c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  <c r="AP1384" s="8"/>
      <c r="AQ1384" s="8"/>
      <c r="AR1384" s="8"/>
      <c r="AS1384" s="8"/>
      <c r="AT1384" s="8"/>
      <c r="AU1384" s="8"/>
      <c r="AV1384" s="8"/>
      <c r="AW1384" s="8"/>
      <c r="AX1384" s="8"/>
      <c r="AY1384" s="8"/>
      <c r="AZ1384" s="8"/>
      <c r="BA1384" s="8"/>
      <c r="BB1384" s="8"/>
      <c r="BC1384" s="8"/>
      <c r="BD1384" s="8"/>
      <c r="BE1384" s="8"/>
      <c r="BF1384" s="8"/>
      <c r="BG1384" s="8"/>
      <c r="BH1384" s="8"/>
      <c r="BI1384" s="8"/>
      <c r="BJ1384" s="8"/>
    </row>
    <row r="1385" spans="5:62" x14ac:dyDescent="0.25">
      <c r="E1385" s="7" t="s">
        <v>1057</v>
      </c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  <c r="AP1385" s="8"/>
      <c r="AQ1385" s="8"/>
      <c r="AR1385" s="8"/>
      <c r="AS1385" s="8"/>
      <c r="AT1385" s="8"/>
      <c r="AU1385" s="8"/>
      <c r="AV1385" s="8"/>
      <c r="AW1385" s="8"/>
      <c r="AX1385" s="8"/>
      <c r="AY1385" s="8"/>
      <c r="AZ1385" s="8"/>
      <c r="BA1385" s="8"/>
      <c r="BB1385" s="8"/>
      <c r="BC1385" s="8"/>
      <c r="BD1385" s="8"/>
      <c r="BE1385" s="8"/>
      <c r="BF1385" s="8"/>
      <c r="BG1385" s="8"/>
      <c r="BH1385" s="8"/>
      <c r="BI1385" s="8"/>
      <c r="BJ1385" s="8"/>
    </row>
    <row r="1386" spans="5:62" x14ac:dyDescent="0.25">
      <c r="E1386" s="10" t="s">
        <v>1058</v>
      </c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  <c r="AP1386" s="8"/>
      <c r="AQ1386" s="8"/>
      <c r="AR1386" s="8"/>
      <c r="AS1386" s="8"/>
      <c r="AT1386" s="8"/>
      <c r="AU1386" s="8"/>
      <c r="AV1386" s="8"/>
      <c r="AW1386" s="8"/>
      <c r="AX1386" s="8"/>
      <c r="AY1386" s="8"/>
      <c r="AZ1386" s="8"/>
      <c r="BA1386" s="8"/>
      <c r="BB1386" s="8"/>
      <c r="BC1386" s="8"/>
      <c r="BD1386" s="8"/>
      <c r="BE1386" s="8"/>
      <c r="BF1386" s="8"/>
      <c r="BG1386" s="8"/>
      <c r="BH1386" s="8"/>
      <c r="BI1386" s="8"/>
      <c r="BJ1386" s="8"/>
    </row>
    <row r="1387" spans="5:62" x14ac:dyDescent="0.25">
      <c r="E1387" s="7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  <c r="AP1387" s="8"/>
      <c r="AQ1387" s="8"/>
      <c r="AR1387" s="8"/>
      <c r="AS1387" s="8"/>
      <c r="AT1387" s="8"/>
      <c r="AU1387" s="8"/>
      <c r="AV1387" s="8"/>
      <c r="AW1387" s="8"/>
      <c r="AX1387" s="8"/>
      <c r="AY1387" s="8"/>
      <c r="AZ1387" s="8"/>
      <c r="BA1387" s="8"/>
      <c r="BB1387" s="8"/>
      <c r="BC1387" s="8"/>
      <c r="BD1387" s="8"/>
      <c r="BE1387" s="8"/>
      <c r="BF1387" s="8"/>
      <c r="BG1387" s="8"/>
      <c r="BH1387" s="8"/>
      <c r="BI1387" s="8"/>
      <c r="BJ1387" s="8"/>
    </row>
    <row r="1388" spans="5:62" x14ac:dyDescent="0.25">
      <c r="E1388" s="7" t="s">
        <v>1059</v>
      </c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  <c r="AP1388" s="8"/>
      <c r="AQ1388" s="8"/>
      <c r="AR1388" s="8"/>
      <c r="AS1388" s="8"/>
      <c r="AT1388" s="8"/>
      <c r="AU1388" s="8"/>
      <c r="AV1388" s="8"/>
      <c r="AW1388" s="8"/>
      <c r="AX1388" s="8"/>
      <c r="AY1388" s="8"/>
      <c r="AZ1388" s="8"/>
      <c r="BA1388" s="8"/>
      <c r="BB1388" s="8"/>
      <c r="BC1388" s="8"/>
      <c r="BD1388" s="8"/>
      <c r="BE1388" s="8"/>
      <c r="BF1388" s="8"/>
      <c r="BG1388" s="8"/>
      <c r="BH1388" s="8"/>
      <c r="BI1388" s="8"/>
      <c r="BJ1388" s="8"/>
    </row>
    <row r="1394" spans="2:49" x14ac:dyDescent="0.25">
      <c r="B1394" s="2" t="s">
        <v>1060</v>
      </c>
    </row>
    <row r="1396" spans="2:49" x14ac:dyDescent="0.25">
      <c r="C1396" s="3">
        <v>0</v>
      </c>
    </row>
    <row r="1398" spans="2:49" x14ac:dyDescent="0.25">
      <c r="AW1398" s="1" t="s">
        <v>1061</v>
      </c>
    </row>
    <row r="1399" spans="2:49" x14ac:dyDescent="0.25">
      <c r="AW1399" s="1" t="s">
        <v>1062</v>
      </c>
    </row>
    <row r="1411" spans="5:62" x14ac:dyDescent="0.25">
      <c r="E1411" s="7" t="s">
        <v>1054</v>
      </c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  <c r="AP1411" s="8"/>
      <c r="AQ1411" s="8"/>
      <c r="AR1411" s="8"/>
      <c r="AS1411" s="8"/>
      <c r="AT1411" s="8"/>
      <c r="AU1411" s="8"/>
      <c r="AV1411" s="8"/>
      <c r="AW1411" s="8"/>
      <c r="AX1411" s="8"/>
      <c r="AY1411" s="8"/>
      <c r="AZ1411" s="8"/>
      <c r="BA1411" s="8"/>
      <c r="BB1411" s="8"/>
      <c r="BC1411" s="8"/>
      <c r="BD1411" s="8"/>
      <c r="BE1411" s="8"/>
      <c r="BF1411" s="8"/>
      <c r="BG1411" s="8"/>
      <c r="BH1411" s="8"/>
      <c r="BI1411" s="8"/>
      <c r="BJ1411" s="8"/>
    </row>
    <row r="1412" spans="5:62" x14ac:dyDescent="0.25">
      <c r="E1412" s="7" t="s">
        <v>1055</v>
      </c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  <c r="AP1412" s="8"/>
      <c r="AQ1412" s="8"/>
      <c r="AR1412" s="8"/>
      <c r="AS1412" s="8"/>
      <c r="AT1412" s="8"/>
      <c r="AU1412" s="8"/>
      <c r="AV1412" s="8"/>
      <c r="AW1412" s="8"/>
      <c r="AX1412" s="8"/>
      <c r="AY1412" s="8"/>
      <c r="AZ1412" s="8"/>
      <c r="BA1412" s="8"/>
      <c r="BB1412" s="8"/>
      <c r="BC1412" s="8"/>
      <c r="BD1412" s="8"/>
      <c r="BE1412" s="8"/>
      <c r="BF1412" s="8"/>
      <c r="BG1412" s="8"/>
      <c r="BH1412" s="8"/>
      <c r="BI1412" s="8"/>
      <c r="BJ1412" s="8"/>
    </row>
    <row r="1414" spans="5:62" x14ac:dyDescent="0.25">
      <c r="E1414" s="2" t="s">
        <v>1063</v>
      </c>
      <c r="I1414" s="2" t="s">
        <v>1064</v>
      </c>
    </row>
    <row r="1415" spans="5:62" x14ac:dyDescent="0.25">
      <c r="E1415" s="11" t="s">
        <v>1065</v>
      </c>
      <c r="I1415" s="1" t="s">
        <v>1066</v>
      </c>
      <c r="R1415" s="1" t="str">
        <f>"select '" &amp; E1415 &amp; "' CLIENT_ID, '" &amp; TRIM(I1415) &amp; "' CLIENT_NAME_NEW union all"</f>
        <v>select '795860' CLIENT_ID, 'NABTESCO CORPORATION' CLIENT_NAME_NEW union all</v>
      </c>
    </row>
    <row r="1417" spans="5:62" x14ac:dyDescent="0.25">
      <c r="E1417" s="7" t="s">
        <v>601</v>
      </c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</row>
    <row r="1418" spans="5:62" x14ac:dyDescent="0.25">
      <c r="E1418" s="7" t="s">
        <v>1067</v>
      </c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</row>
    <row r="1419" spans="5:62" x14ac:dyDescent="0.25">
      <c r="E1419" s="7" t="s">
        <v>1068</v>
      </c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</row>
    <row r="1420" spans="5:62" x14ac:dyDescent="0.25">
      <c r="E1420" s="7" t="s">
        <v>1069</v>
      </c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</row>
    <row r="1421" spans="5:62" x14ac:dyDescent="0.25">
      <c r="E1421" s="7" t="s">
        <v>1070</v>
      </c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</row>
    <row r="1422" spans="5:62" x14ac:dyDescent="0.25">
      <c r="E1422" s="7" t="s">
        <v>1071</v>
      </c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</row>
    <row r="1423" spans="5:62" x14ac:dyDescent="0.25">
      <c r="E1423" s="7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</row>
    <row r="1424" spans="5:62" x14ac:dyDescent="0.25">
      <c r="E1424" s="7" t="s">
        <v>605</v>
      </c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</row>
    <row r="1425" spans="5:84" x14ac:dyDescent="0.25">
      <c r="E1425" s="7" t="s">
        <v>606</v>
      </c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</row>
    <row r="1426" spans="5:84" x14ac:dyDescent="0.25">
      <c r="E1426" s="7" t="str">
        <f>R1415</f>
        <v>select '795860' CLIENT_ID, 'NABTESCO CORPORATION' CLIENT_NAME_NEW union all</v>
      </c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</row>
    <row r="1427" spans="5:84" x14ac:dyDescent="0.25">
      <c r="E1427" s="7" t="s">
        <v>1072</v>
      </c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</row>
    <row r="1428" spans="5:84" x14ac:dyDescent="0.25">
      <c r="E1428" s="7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</row>
    <row r="1429" spans="5:84" x14ac:dyDescent="0.25">
      <c r="E1429" s="7" t="s">
        <v>1073</v>
      </c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</row>
    <row r="1430" spans="5:84" x14ac:dyDescent="0.25">
      <c r="E1430" s="7" t="s">
        <v>1074</v>
      </c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</row>
    <row r="1431" spans="5:84" x14ac:dyDescent="0.25">
      <c r="E1431" s="7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</row>
    <row r="1432" spans="5:84" x14ac:dyDescent="0.25">
      <c r="E1432" s="7" t="s">
        <v>1075</v>
      </c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</row>
    <row r="1434" spans="5:84" x14ac:dyDescent="0.25">
      <c r="E1434" s="2" t="s">
        <v>1063</v>
      </c>
      <c r="I1434" s="2" t="s">
        <v>1076</v>
      </c>
      <c r="R1434" s="2" t="s">
        <v>33</v>
      </c>
      <c r="Z1434" s="2" t="s">
        <v>1063</v>
      </c>
      <c r="AD1434" s="2" t="s">
        <v>1077</v>
      </c>
      <c r="AQ1434" s="2" t="s">
        <v>30</v>
      </c>
      <c r="AY1434" s="2" t="s">
        <v>29</v>
      </c>
      <c r="BC1434" s="2" t="s">
        <v>31</v>
      </c>
    </row>
    <row r="1435" spans="5:84" x14ac:dyDescent="0.25">
      <c r="E1435" s="11" t="s">
        <v>1065</v>
      </c>
      <c r="I1435" s="1" t="s">
        <v>1066</v>
      </c>
      <c r="R1435" s="1" t="s">
        <v>1078</v>
      </c>
      <c r="Z1435" s="11" t="s">
        <v>1065</v>
      </c>
      <c r="AD1435" s="1" t="s">
        <v>1079</v>
      </c>
      <c r="AQ1435" s="12" t="s">
        <v>1080</v>
      </c>
      <c r="AY1435" s="1" t="s">
        <v>176</v>
      </c>
      <c r="BC1435" s="1" t="s">
        <v>176</v>
      </c>
      <c r="BJ1435" s="1" t="str">
        <f>"update IFINOPL.dbo.AGREEMENT_MAIN set CLIENT_NAME = '" &amp; TRIM(I1435) &amp; "', MOD_BY = 'Aryo Budi D.P.', MOD_DATE = getdate() where CLIENT_ID = '" &amp; Z1435 &amp; "' and AGREEMENT_NO = '" &amp; TRIM(R1435) &amp; "';"</f>
        <v>update IFINOPL.dbo.AGREEMENT_MAIN set CLIENT_NAME = 'NABTESCO CORPORATION', MOD_BY = 'Aryo Budi D.P.', MOD_DATE = getdate() where CLIENT_ID = '795860' and AGREEMENT_NO = '0001074.4.01.06.2022';</v>
      </c>
    </row>
    <row r="1436" spans="5:84" x14ac:dyDescent="0.25">
      <c r="E1436" s="11" t="s">
        <v>1065</v>
      </c>
      <c r="I1436" s="1" t="s">
        <v>1066</v>
      </c>
      <c r="R1436" s="1" t="s">
        <v>1081</v>
      </c>
      <c r="Z1436" s="11" t="s">
        <v>1065</v>
      </c>
      <c r="AD1436" s="1" t="s">
        <v>1079</v>
      </c>
      <c r="AQ1436" s="12" t="s">
        <v>1080</v>
      </c>
      <c r="AY1436" s="1" t="s">
        <v>176</v>
      </c>
      <c r="BC1436" s="1" t="s">
        <v>176</v>
      </c>
      <c r="BJ1436" s="1" t="str">
        <f>"update IFINOPL.dbo.AGREEMENT_MAIN set CLIENT_NAME = '" &amp; TRIM(I1436) &amp; "', MOD_BY = 'Aryo Budi D.P.', MOD_DATE = getdate() where CLIENT_ID = '" &amp; Z1436 &amp; "' and AGREEMENT_NO = '" &amp; TRIM(R1436) &amp; "';"</f>
        <v>update IFINOPL.dbo.AGREEMENT_MAIN set CLIENT_NAME = 'NABTESCO CORPORATION', MOD_BY = 'Aryo Budi D.P.', MOD_DATE = getdate() where CLIENT_ID = '795860' and AGREEMENT_NO = '0001116.4.01.08.2022';</v>
      </c>
    </row>
    <row r="1437" spans="5:84" x14ac:dyDescent="0.25">
      <c r="E1437" s="11" t="s">
        <v>1065</v>
      </c>
      <c r="I1437" s="1" t="s">
        <v>1066</v>
      </c>
      <c r="R1437" s="1" t="s">
        <v>1082</v>
      </c>
      <c r="Z1437" s="11" t="s">
        <v>1065</v>
      </c>
      <c r="AD1437" s="1" t="s">
        <v>1083</v>
      </c>
      <c r="AQ1437" s="12" t="s">
        <v>1080</v>
      </c>
      <c r="AY1437" s="1" t="s">
        <v>176</v>
      </c>
      <c r="BC1437" s="1" t="s">
        <v>176</v>
      </c>
      <c r="BJ1437" s="1" t="str">
        <f>"update IFINOPL.dbo.AGREEMENT_MAIN set CLIENT_NAME = '" &amp; TRIM(I1437) &amp; "', MOD_BY = 'Aryo Budi D.P.', MOD_DATE = getdate() where CLIENT_ID = '" &amp; Z1437 &amp; "' and AGREEMENT_NO = '" &amp; TRIM(R1437) &amp; "';"</f>
        <v>update IFINOPL.dbo.AGREEMENT_MAIN set CLIENT_NAME = 'NABTESCO CORPORATION', MOD_BY = 'Aryo Budi D.P.', MOD_DATE = getdate() where CLIENT_ID = '795860' and AGREEMENT_NO = '0001227.4.01.01.2023';</v>
      </c>
    </row>
    <row r="1439" spans="5:84" x14ac:dyDescent="0.25">
      <c r="E1439" s="5" t="s">
        <v>582</v>
      </c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6"/>
      <c r="AO1439" s="6"/>
      <c r="AP1439" s="6"/>
      <c r="AQ1439" s="6"/>
      <c r="AR1439" s="6"/>
      <c r="AS1439" s="6"/>
      <c r="AT1439" s="6"/>
      <c r="AU1439" s="6"/>
      <c r="AV1439" s="6"/>
      <c r="AW1439" s="6"/>
      <c r="AX1439" s="6"/>
      <c r="AY1439" s="6"/>
      <c r="AZ1439" s="6"/>
      <c r="BA1439" s="6"/>
      <c r="BB1439" s="6"/>
      <c r="BC1439" s="6"/>
      <c r="BD1439" s="6"/>
      <c r="BE1439" s="6"/>
      <c r="BF1439" s="6"/>
      <c r="BG1439" s="6"/>
      <c r="BH1439" s="6"/>
      <c r="BI1439" s="6"/>
      <c r="BJ1439" s="6"/>
      <c r="BK1439" s="6"/>
      <c r="BL1439" s="6"/>
      <c r="BM1439" s="6"/>
      <c r="BN1439" s="6"/>
      <c r="BO1439" s="6"/>
      <c r="BP1439" s="6"/>
      <c r="BQ1439" s="6"/>
      <c r="BR1439" s="6"/>
      <c r="BS1439" s="6"/>
      <c r="BT1439" s="6"/>
      <c r="BU1439" s="6"/>
      <c r="BV1439" s="6"/>
      <c r="BW1439" s="6"/>
      <c r="BX1439" s="6"/>
      <c r="BY1439" s="6"/>
      <c r="BZ1439" s="6"/>
      <c r="CA1439" s="6"/>
      <c r="CB1439" s="6"/>
      <c r="CC1439" s="6"/>
      <c r="CD1439" s="6"/>
      <c r="CE1439" s="6"/>
      <c r="CF1439" s="6"/>
    </row>
    <row r="1440" spans="5:84" x14ac:dyDescent="0.25">
      <c r="E1440" s="5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M1440" s="6"/>
      <c r="AN1440" s="6"/>
      <c r="AO1440" s="6"/>
      <c r="AP1440" s="6"/>
      <c r="AQ1440" s="6"/>
      <c r="AR1440" s="6"/>
      <c r="AS1440" s="6"/>
      <c r="AT1440" s="6"/>
      <c r="AU1440" s="6"/>
      <c r="AV1440" s="6"/>
      <c r="AW1440" s="6"/>
      <c r="AX1440" s="6"/>
      <c r="AY1440" s="6"/>
      <c r="AZ1440" s="6"/>
      <c r="BA1440" s="6"/>
      <c r="BB1440" s="6"/>
      <c r="BC1440" s="6"/>
      <c r="BD1440" s="6"/>
      <c r="BE1440" s="6"/>
      <c r="BF1440" s="6"/>
      <c r="BG1440" s="6"/>
      <c r="BH1440" s="6"/>
      <c r="BI1440" s="6"/>
      <c r="BJ1440" s="6"/>
      <c r="BK1440" s="6"/>
      <c r="BL1440" s="6"/>
      <c r="BM1440" s="6"/>
      <c r="BN1440" s="6"/>
      <c r="BO1440" s="6"/>
      <c r="BP1440" s="6"/>
      <c r="BQ1440" s="6"/>
      <c r="BR1440" s="6"/>
      <c r="BS1440" s="6"/>
      <c r="BT1440" s="6"/>
      <c r="BU1440" s="6"/>
      <c r="BV1440" s="6"/>
      <c r="BW1440" s="6"/>
      <c r="BX1440" s="6"/>
      <c r="BY1440" s="6"/>
      <c r="BZ1440" s="6"/>
      <c r="CA1440" s="6"/>
      <c r="CB1440" s="6"/>
      <c r="CC1440" s="6"/>
      <c r="CD1440" s="6"/>
      <c r="CE1440" s="6"/>
      <c r="CF1440" s="6"/>
    </row>
    <row r="1441" spans="5:84" x14ac:dyDescent="0.25">
      <c r="E1441" s="5" t="str">
        <f>BJ1435</f>
        <v>update IFINOPL.dbo.AGREEMENT_MAIN set CLIENT_NAME = 'NABTESCO CORPORATION', MOD_BY = 'Aryo Budi D.P.', MOD_DATE = getdate() where CLIENT_ID = '795860' and AGREEMENT_NO = '0001074.4.01.06.2022';</v>
      </c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  <c r="AO1441" s="6"/>
      <c r="AP1441" s="6"/>
      <c r="AQ1441" s="6"/>
      <c r="AR1441" s="6"/>
      <c r="AS1441" s="6"/>
      <c r="AT1441" s="6"/>
      <c r="AU1441" s="6"/>
      <c r="AV1441" s="6"/>
      <c r="AW1441" s="6"/>
      <c r="AX1441" s="6"/>
      <c r="AY1441" s="6"/>
      <c r="AZ1441" s="6"/>
      <c r="BA1441" s="6"/>
      <c r="BB1441" s="6"/>
      <c r="BC1441" s="6"/>
      <c r="BD1441" s="6"/>
      <c r="BE1441" s="6"/>
      <c r="BF1441" s="6"/>
      <c r="BG1441" s="6"/>
      <c r="BH1441" s="6"/>
      <c r="BI1441" s="6"/>
      <c r="BJ1441" s="6"/>
      <c r="BK1441" s="6"/>
      <c r="BL1441" s="6"/>
      <c r="BM1441" s="6"/>
      <c r="BN1441" s="6"/>
      <c r="BO1441" s="6"/>
      <c r="BP1441" s="6"/>
      <c r="BQ1441" s="6"/>
      <c r="BR1441" s="6"/>
      <c r="BS1441" s="6"/>
      <c r="BT1441" s="6"/>
      <c r="BU1441" s="6"/>
      <c r="BV1441" s="6"/>
      <c r="BW1441" s="6"/>
      <c r="BX1441" s="6"/>
      <c r="BY1441" s="6"/>
      <c r="BZ1441" s="6"/>
      <c r="CA1441" s="6"/>
      <c r="CB1441" s="6"/>
      <c r="CC1441" s="6"/>
      <c r="CD1441" s="6"/>
      <c r="CE1441" s="6"/>
      <c r="CF1441" s="6"/>
    </row>
    <row r="1442" spans="5:84" x14ac:dyDescent="0.25">
      <c r="E1442" s="5" t="str">
        <f>BJ1436</f>
        <v>update IFINOPL.dbo.AGREEMENT_MAIN set CLIENT_NAME = 'NABTESCO CORPORATION', MOD_BY = 'Aryo Budi D.P.', MOD_DATE = getdate() where CLIENT_ID = '795860' and AGREEMENT_NO = '0001116.4.01.08.2022';</v>
      </c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6"/>
      <c r="AO1442" s="6"/>
      <c r="AP1442" s="6"/>
      <c r="AQ1442" s="6"/>
      <c r="AR1442" s="6"/>
      <c r="AS1442" s="6"/>
      <c r="AT1442" s="6"/>
      <c r="AU1442" s="6"/>
      <c r="AV1442" s="6"/>
      <c r="AW1442" s="6"/>
      <c r="AX1442" s="6"/>
      <c r="AY1442" s="6"/>
      <c r="AZ1442" s="6"/>
      <c r="BA1442" s="6"/>
      <c r="BB1442" s="6"/>
      <c r="BC1442" s="6"/>
      <c r="BD1442" s="6"/>
      <c r="BE1442" s="6"/>
      <c r="BF1442" s="6"/>
      <c r="BG1442" s="6"/>
      <c r="BH1442" s="6"/>
      <c r="BI1442" s="6"/>
      <c r="BJ1442" s="6"/>
      <c r="BK1442" s="6"/>
      <c r="BL1442" s="6"/>
      <c r="BM1442" s="6"/>
      <c r="BN1442" s="6"/>
      <c r="BO1442" s="6"/>
      <c r="BP1442" s="6"/>
      <c r="BQ1442" s="6"/>
      <c r="BR1442" s="6"/>
      <c r="BS1442" s="6"/>
      <c r="BT1442" s="6"/>
      <c r="BU1442" s="6"/>
      <c r="BV1442" s="6"/>
      <c r="BW1442" s="6"/>
      <c r="BX1442" s="6"/>
      <c r="BY1442" s="6"/>
      <c r="BZ1442" s="6"/>
      <c r="CA1442" s="6"/>
      <c r="CB1442" s="6"/>
      <c r="CC1442" s="6"/>
      <c r="CD1442" s="6"/>
      <c r="CE1442" s="6"/>
      <c r="CF1442" s="6"/>
    </row>
    <row r="1443" spans="5:84" x14ac:dyDescent="0.25">
      <c r="E1443" s="5" t="str">
        <f>BJ1437</f>
        <v>update IFINOPL.dbo.AGREEMENT_MAIN set CLIENT_NAME = 'NABTESCO CORPORATION', MOD_BY = 'Aryo Budi D.P.', MOD_DATE = getdate() where CLIENT_ID = '795860' and AGREEMENT_NO = '0001227.4.01.01.2023';</v>
      </c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  <c r="AP1443" s="6"/>
      <c r="AQ1443" s="6"/>
      <c r="AR1443" s="6"/>
      <c r="AS1443" s="6"/>
      <c r="AT1443" s="6"/>
      <c r="AU1443" s="6"/>
      <c r="AV1443" s="6"/>
      <c r="AW1443" s="6"/>
      <c r="AX1443" s="6"/>
      <c r="AY1443" s="6"/>
      <c r="AZ1443" s="6"/>
      <c r="BA1443" s="6"/>
      <c r="BB1443" s="6"/>
      <c r="BC1443" s="6"/>
      <c r="BD1443" s="6"/>
      <c r="BE1443" s="6"/>
      <c r="BF1443" s="6"/>
      <c r="BG1443" s="6"/>
      <c r="BH1443" s="6"/>
      <c r="BI1443" s="6"/>
      <c r="BJ1443" s="6"/>
      <c r="BK1443" s="6"/>
      <c r="BL1443" s="6"/>
      <c r="BM1443" s="6"/>
      <c r="BN1443" s="6"/>
      <c r="BO1443" s="6"/>
      <c r="BP1443" s="6"/>
      <c r="BQ1443" s="6"/>
      <c r="BR1443" s="6"/>
      <c r="BS1443" s="6"/>
      <c r="BT1443" s="6"/>
      <c r="BU1443" s="6"/>
      <c r="BV1443" s="6"/>
      <c r="BW1443" s="6"/>
      <c r="BX1443" s="6"/>
      <c r="BY1443" s="6"/>
      <c r="BZ1443" s="6"/>
      <c r="CA1443" s="6"/>
      <c r="CB1443" s="6"/>
      <c r="CC1443" s="6"/>
      <c r="CD1443" s="6"/>
      <c r="CE1443" s="6"/>
      <c r="CF1443" s="6"/>
    </row>
    <row r="1444" spans="5:84" x14ac:dyDescent="0.25">
      <c r="E1444" s="5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  <c r="AL1444" s="6"/>
      <c r="AM1444" s="6"/>
      <c r="AN1444" s="6"/>
      <c r="AO1444" s="6"/>
      <c r="AP1444" s="6"/>
      <c r="AQ1444" s="6"/>
      <c r="AR1444" s="6"/>
      <c r="AS1444" s="6"/>
      <c r="AT1444" s="6"/>
      <c r="AU1444" s="6"/>
      <c r="AV1444" s="6"/>
      <c r="AW1444" s="6"/>
      <c r="AX1444" s="6"/>
      <c r="AY1444" s="6"/>
      <c r="AZ1444" s="6"/>
      <c r="BA1444" s="6"/>
      <c r="BB1444" s="6"/>
      <c r="BC1444" s="6"/>
      <c r="BD1444" s="6"/>
      <c r="BE1444" s="6"/>
      <c r="BF1444" s="6"/>
      <c r="BG1444" s="6"/>
      <c r="BH1444" s="6"/>
      <c r="BI1444" s="6"/>
      <c r="BJ1444" s="6"/>
      <c r="BK1444" s="6"/>
      <c r="BL1444" s="6"/>
      <c r="BM1444" s="6"/>
      <c r="BN1444" s="6"/>
      <c r="BO1444" s="6"/>
      <c r="BP1444" s="6"/>
      <c r="BQ1444" s="6"/>
      <c r="BR1444" s="6"/>
      <c r="BS1444" s="6"/>
      <c r="BT1444" s="6"/>
      <c r="BU1444" s="6"/>
      <c r="BV1444" s="6"/>
      <c r="BW1444" s="6"/>
      <c r="BX1444" s="6"/>
      <c r="BY1444" s="6"/>
      <c r="BZ1444" s="6"/>
      <c r="CA1444" s="6"/>
      <c r="CB1444" s="6"/>
      <c r="CC1444" s="6"/>
      <c r="CD1444" s="6"/>
      <c r="CE1444" s="6"/>
      <c r="CF1444" s="6"/>
    </row>
    <row r="1445" spans="5:84" x14ac:dyDescent="0.25">
      <c r="E1445" s="7" t="s">
        <v>601</v>
      </c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  <c r="AP1445" s="8"/>
      <c r="AQ1445" s="8"/>
      <c r="AR1445" s="8"/>
      <c r="AS1445" s="8"/>
      <c r="AT1445" s="8"/>
      <c r="AU1445" s="8"/>
      <c r="AV1445" s="8"/>
      <c r="AW1445" s="8"/>
      <c r="AX1445" s="8"/>
      <c r="AY1445" s="8"/>
      <c r="AZ1445" s="8"/>
      <c r="BA1445" s="8"/>
      <c r="BB1445" s="8"/>
      <c r="BC1445" s="8"/>
      <c r="BD1445" s="8"/>
      <c r="BE1445" s="8"/>
      <c r="BF1445" s="8"/>
      <c r="BG1445" s="8"/>
      <c r="BH1445" s="8"/>
      <c r="BI1445" s="8"/>
      <c r="BJ1445" s="8"/>
      <c r="BK1445" s="8"/>
      <c r="BL1445" s="8"/>
      <c r="BM1445" s="8"/>
      <c r="BN1445" s="8"/>
      <c r="BO1445" s="8"/>
      <c r="BP1445" s="8"/>
      <c r="BQ1445" s="8"/>
      <c r="BR1445" s="8"/>
      <c r="BS1445" s="8"/>
      <c r="BT1445" s="8"/>
      <c r="BU1445" s="8"/>
      <c r="BV1445" s="8"/>
      <c r="BW1445" s="8"/>
      <c r="BX1445" s="8"/>
      <c r="BY1445" s="8"/>
      <c r="BZ1445" s="8"/>
      <c r="CA1445" s="8"/>
      <c r="CB1445" s="8"/>
      <c r="CC1445" s="8"/>
      <c r="CD1445" s="8"/>
      <c r="CE1445" s="8"/>
      <c r="CF1445" s="8"/>
    </row>
    <row r="1446" spans="5:84" x14ac:dyDescent="0.25">
      <c r="E1446" s="7" t="s">
        <v>1067</v>
      </c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  <c r="AP1446" s="8"/>
      <c r="AQ1446" s="8"/>
      <c r="AR1446" s="8"/>
      <c r="AS1446" s="8"/>
      <c r="AT1446" s="8"/>
      <c r="AU1446" s="8"/>
      <c r="AV1446" s="8"/>
      <c r="AW1446" s="8"/>
      <c r="AX1446" s="8"/>
      <c r="AY1446" s="8"/>
      <c r="AZ1446" s="8"/>
      <c r="BA1446" s="8"/>
      <c r="BB1446" s="8"/>
      <c r="BC1446" s="8"/>
      <c r="BD1446" s="8"/>
      <c r="BE1446" s="8"/>
      <c r="BF1446" s="8"/>
      <c r="BG1446" s="8"/>
      <c r="BH1446" s="8"/>
      <c r="BI1446" s="8"/>
      <c r="BJ1446" s="8"/>
      <c r="BK1446" s="8"/>
      <c r="BL1446" s="8"/>
      <c r="BM1446" s="8"/>
      <c r="BN1446" s="8"/>
      <c r="BO1446" s="8"/>
      <c r="BP1446" s="8"/>
      <c r="BQ1446" s="8"/>
      <c r="BR1446" s="8"/>
      <c r="BS1446" s="8"/>
      <c r="BT1446" s="8"/>
      <c r="BU1446" s="8"/>
      <c r="BV1446" s="8"/>
      <c r="BW1446" s="8"/>
      <c r="BX1446" s="8"/>
      <c r="BY1446" s="8"/>
      <c r="BZ1446" s="8"/>
      <c r="CA1446" s="8"/>
      <c r="CB1446" s="8"/>
      <c r="CC1446" s="8"/>
      <c r="CD1446" s="8"/>
      <c r="CE1446" s="8"/>
      <c r="CF1446" s="8"/>
    </row>
    <row r="1447" spans="5:84" x14ac:dyDescent="0.25">
      <c r="E1447" s="7" t="s">
        <v>1068</v>
      </c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  <c r="AP1447" s="8"/>
      <c r="AQ1447" s="8"/>
      <c r="AR1447" s="8"/>
      <c r="AS1447" s="8"/>
      <c r="AT1447" s="8"/>
      <c r="AU1447" s="8"/>
      <c r="AV1447" s="8"/>
      <c r="AW1447" s="8"/>
      <c r="AX1447" s="8"/>
      <c r="AY1447" s="8"/>
      <c r="AZ1447" s="8"/>
      <c r="BA1447" s="8"/>
      <c r="BB1447" s="8"/>
      <c r="BC1447" s="8"/>
      <c r="BD1447" s="8"/>
      <c r="BE1447" s="8"/>
      <c r="BF1447" s="8"/>
      <c r="BG1447" s="8"/>
      <c r="BH1447" s="8"/>
      <c r="BI1447" s="8"/>
      <c r="BJ1447" s="8"/>
      <c r="BK1447" s="8"/>
      <c r="BL1447" s="8"/>
      <c r="BM1447" s="8"/>
      <c r="BN1447" s="8"/>
      <c r="BO1447" s="8"/>
      <c r="BP1447" s="8"/>
      <c r="BQ1447" s="8"/>
      <c r="BR1447" s="8"/>
      <c r="BS1447" s="8"/>
      <c r="BT1447" s="8"/>
      <c r="BU1447" s="8"/>
      <c r="BV1447" s="8"/>
      <c r="BW1447" s="8"/>
      <c r="BX1447" s="8"/>
      <c r="BY1447" s="8"/>
      <c r="BZ1447" s="8"/>
      <c r="CA1447" s="8"/>
      <c r="CB1447" s="8"/>
      <c r="CC1447" s="8"/>
      <c r="CD1447" s="8"/>
      <c r="CE1447" s="8"/>
      <c r="CF1447" s="8"/>
    </row>
    <row r="1448" spans="5:84" x14ac:dyDescent="0.25">
      <c r="E1448" s="7" t="s">
        <v>1069</v>
      </c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  <c r="AP1448" s="8"/>
      <c r="AQ1448" s="8"/>
      <c r="AR1448" s="8"/>
      <c r="AS1448" s="8"/>
      <c r="AT1448" s="8"/>
      <c r="AU1448" s="8"/>
      <c r="AV1448" s="8"/>
      <c r="AW1448" s="8"/>
      <c r="AX1448" s="8"/>
      <c r="AY1448" s="8"/>
      <c r="AZ1448" s="8"/>
      <c r="BA1448" s="8"/>
      <c r="BB1448" s="8"/>
      <c r="BC1448" s="8"/>
      <c r="BD1448" s="8"/>
      <c r="BE1448" s="8"/>
      <c r="BF1448" s="8"/>
      <c r="BG1448" s="8"/>
      <c r="BH1448" s="8"/>
      <c r="BI1448" s="8"/>
      <c r="BJ1448" s="8"/>
      <c r="BK1448" s="8"/>
      <c r="BL1448" s="8"/>
      <c r="BM1448" s="8"/>
      <c r="BN1448" s="8"/>
      <c r="BO1448" s="8"/>
      <c r="BP1448" s="8"/>
      <c r="BQ1448" s="8"/>
      <c r="BR1448" s="8"/>
      <c r="BS1448" s="8"/>
      <c r="BT1448" s="8"/>
      <c r="BU1448" s="8"/>
      <c r="BV1448" s="8"/>
      <c r="BW1448" s="8"/>
      <c r="BX1448" s="8"/>
      <c r="BY1448" s="8"/>
      <c r="BZ1448" s="8"/>
      <c r="CA1448" s="8"/>
      <c r="CB1448" s="8"/>
      <c r="CC1448" s="8"/>
      <c r="CD1448" s="8"/>
      <c r="CE1448" s="8"/>
      <c r="CF1448" s="8"/>
    </row>
    <row r="1449" spans="5:84" x14ac:dyDescent="0.25">
      <c r="E1449" s="7" t="s">
        <v>1070</v>
      </c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  <c r="AP1449" s="8"/>
      <c r="AQ1449" s="8"/>
      <c r="AR1449" s="8"/>
      <c r="AS1449" s="8"/>
      <c r="AT1449" s="8"/>
      <c r="AU1449" s="8"/>
      <c r="AV1449" s="8"/>
      <c r="AW1449" s="8"/>
      <c r="AX1449" s="8"/>
      <c r="AY1449" s="8"/>
      <c r="AZ1449" s="8"/>
      <c r="BA1449" s="8"/>
      <c r="BB1449" s="8"/>
      <c r="BC1449" s="8"/>
      <c r="BD1449" s="8"/>
      <c r="BE1449" s="8"/>
      <c r="BF1449" s="8"/>
      <c r="BG1449" s="8"/>
      <c r="BH1449" s="8"/>
      <c r="BI1449" s="8"/>
      <c r="BJ1449" s="8"/>
      <c r="BK1449" s="8"/>
      <c r="BL1449" s="8"/>
      <c r="BM1449" s="8"/>
      <c r="BN1449" s="8"/>
      <c r="BO1449" s="8"/>
      <c r="BP1449" s="8"/>
      <c r="BQ1449" s="8"/>
      <c r="BR1449" s="8"/>
      <c r="BS1449" s="8"/>
      <c r="BT1449" s="8"/>
      <c r="BU1449" s="8"/>
      <c r="BV1449" s="8"/>
      <c r="BW1449" s="8"/>
      <c r="BX1449" s="8"/>
      <c r="BY1449" s="8"/>
      <c r="BZ1449" s="8"/>
      <c r="CA1449" s="8"/>
      <c r="CB1449" s="8"/>
      <c r="CC1449" s="8"/>
      <c r="CD1449" s="8"/>
      <c r="CE1449" s="8"/>
      <c r="CF1449" s="8"/>
    </row>
    <row r="1450" spans="5:84" x14ac:dyDescent="0.25">
      <c r="E1450" s="7" t="s">
        <v>1071</v>
      </c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  <c r="AP1450" s="8"/>
      <c r="AQ1450" s="8"/>
      <c r="AR1450" s="8"/>
      <c r="AS1450" s="8"/>
      <c r="AT1450" s="8"/>
      <c r="AU1450" s="8"/>
      <c r="AV1450" s="8"/>
      <c r="AW1450" s="8"/>
      <c r="AX1450" s="8"/>
      <c r="AY1450" s="8"/>
      <c r="AZ1450" s="8"/>
      <c r="BA1450" s="8"/>
      <c r="BB1450" s="8"/>
      <c r="BC1450" s="8"/>
      <c r="BD1450" s="8"/>
      <c r="BE1450" s="8"/>
      <c r="BF1450" s="8"/>
      <c r="BG1450" s="8"/>
      <c r="BH1450" s="8"/>
      <c r="BI1450" s="8"/>
      <c r="BJ1450" s="8"/>
      <c r="BK1450" s="8"/>
      <c r="BL1450" s="8"/>
      <c r="BM1450" s="8"/>
      <c r="BN1450" s="8"/>
      <c r="BO1450" s="8"/>
      <c r="BP1450" s="8"/>
      <c r="BQ1450" s="8"/>
      <c r="BR1450" s="8"/>
      <c r="BS1450" s="8"/>
      <c r="BT1450" s="8"/>
      <c r="BU1450" s="8"/>
      <c r="BV1450" s="8"/>
      <c r="BW1450" s="8"/>
      <c r="BX1450" s="8"/>
      <c r="BY1450" s="8"/>
      <c r="BZ1450" s="8"/>
      <c r="CA1450" s="8"/>
      <c r="CB1450" s="8"/>
      <c r="CC1450" s="8"/>
      <c r="CD1450" s="8"/>
      <c r="CE1450" s="8"/>
      <c r="CF1450" s="8"/>
    </row>
    <row r="1451" spans="5:84" x14ac:dyDescent="0.25">
      <c r="E1451" s="7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  <c r="AP1451" s="8"/>
      <c r="AQ1451" s="8"/>
      <c r="AR1451" s="8"/>
      <c r="AS1451" s="8"/>
      <c r="AT1451" s="8"/>
      <c r="AU1451" s="8"/>
      <c r="AV1451" s="8"/>
      <c r="AW1451" s="8"/>
      <c r="AX1451" s="8"/>
      <c r="AY1451" s="8"/>
      <c r="AZ1451" s="8"/>
      <c r="BA1451" s="8"/>
      <c r="BB1451" s="8"/>
      <c r="BC1451" s="8"/>
      <c r="BD1451" s="8"/>
      <c r="BE1451" s="8"/>
      <c r="BF1451" s="8"/>
      <c r="BG1451" s="8"/>
      <c r="BH1451" s="8"/>
      <c r="BI1451" s="8"/>
      <c r="BJ1451" s="8"/>
      <c r="BK1451" s="8"/>
      <c r="BL1451" s="8"/>
      <c r="BM1451" s="8"/>
      <c r="BN1451" s="8"/>
      <c r="BO1451" s="8"/>
      <c r="BP1451" s="8"/>
      <c r="BQ1451" s="8"/>
      <c r="BR1451" s="8"/>
      <c r="BS1451" s="8"/>
      <c r="BT1451" s="8"/>
      <c r="BU1451" s="8"/>
      <c r="BV1451" s="8"/>
      <c r="BW1451" s="8"/>
      <c r="BX1451" s="8"/>
      <c r="BY1451" s="8"/>
      <c r="BZ1451" s="8"/>
      <c r="CA1451" s="8"/>
      <c r="CB1451" s="8"/>
      <c r="CC1451" s="8"/>
      <c r="CD1451" s="8"/>
      <c r="CE1451" s="8"/>
      <c r="CF1451" s="8"/>
    </row>
    <row r="1452" spans="5:84" x14ac:dyDescent="0.25">
      <c r="E1452" s="7" t="s">
        <v>605</v>
      </c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  <c r="AP1452" s="8"/>
      <c r="AQ1452" s="8"/>
      <c r="AR1452" s="8"/>
      <c r="AS1452" s="8"/>
      <c r="AT1452" s="8"/>
      <c r="AU1452" s="8"/>
      <c r="AV1452" s="8"/>
      <c r="AW1452" s="8"/>
      <c r="AX1452" s="8"/>
      <c r="AY1452" s="8"/>
      <c r="AZ1452" s="8"/>
      <c r="BA1452" s="8"/>
      <c r="BB1452" s="8"/>
      <c r="BC1452" s="8"/>
      <c r="BD1452" s="8"/>
      <c r="BE1452" s="8"/>
      <c r="BF1452" s="8"/>
      <c r="BG1452" s="8"/>
      <c r="BH1452" s="8"/>
      <c r="BI1452" s="8"/>
      <c r="BJ1452" s="8"/>
      <c r="BK1452" s="8"/>
      <c r="BL1452" s="8"/>
      <c r="BM1452" s="8"/>
      <c r="BN1452" s="8"/>
      <c r="BO1452" s="8"/>
      <c r="BP1452" s="8"/>
      <c r="BQ1452" s="8"/>
      <c r="BR1452" s="8"/>
      <c r="BS1452" s="8"/>
      <c r="BT1452" s="8"/>
      <c r="BU1452" s="8"/>
      <c r="BV1452" s="8"/>
      <c r="BW1452" s="8"/>
      <c r="BX1452" s="8"/>
      <c r="BY1452" s="8"/>
      <c r="BZ1452" s="8"/>
      <c r="CA1452" s="8"/>
      <c r="CB1452" s="8"/>
      <c r="CC1452" s="8"/>
      <c r="CD1452" s="8"/>
      <c r="CE1452" s="8"/>
      <c r="CF1452" s="8"/>
    </row>
    <row r="1453" spans="5:84" x14ac:dyDescent="0.25">
      <c r="E1453" s="7" t="s">
        <v>606</v>
      </c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  <c r="AP1453" s="8"/>
      <c r="AQ1453" s="8"/>
      <c r="AR1453" s="8"/>
      <c r="AS1453" s="8"/>
      <c r="AT1453" s="8"/>
      <c r="AU1453" s="8"/>
      <c r="AV1453" s="8"/>
      <c r="AW1453" s="8"/>
      <c r="AX1453" s="8"/>
      <c r="AY1453" s="8"/>
      <c r="AZ1453" s="8"/>
      <c r="BA1453" s="8"/>
      <c r="BB1453" s="8"/>
      <c r="BC1453" s="8"/>
      <c r="BD1453" s="8"/>
      <c r="BE1453" s="8"/>
      <c r="BF1453" s="8"/>
      <c r="BG1453" s="8"/>
      <c r="BH1453" s="8"/>
      <c r="BI1453" s="8"/>
      <c r="BJ1453" s="8"/>
      <c r="BK1453" s="8"/>
      <c r="BL1453" s="8"/>
      <c r="BM1453" s="8"/>
      <c r="BN1453" s="8"/>
      <c r="BO1453" s="8"/>
      <c r="BP1453" s="8"/>
      <c r="BQ1453" s="8"/>
      <c r="BR1453" s="8"/>
      <c r="BS1453" s="8"/>
      <c r="BT1453" s="8"/>
      <c r="BU1453" s="8"/>
      <c r="BV1453" s="8"/>
      <c r="BW1453" s="8"/>
      <c r="BX1453" s="8"/>
      <c r="BY1453" s="8"/>
      <c r="BZ1453" s="8"/>
      <c r="CA1453" s="8"/>
      <c r="CB1453" s="8"/>
      <c r="CC1453" s="8"/>
      <c r="CD1453" s="8"/>
      <c r="CE1453" s="8"/>
      <c r="CF1453" s="8"/>
    </row>
    <row r="1454" spans="5:84" x14ac:dyDescent="0.25">
      <c r="E1454" s="7" t="str">
        <f>R1415</f>
        <v>select '795860' CLIENT_ID, 'NABTESCO CORPORATION' CLIENT_NAME_NEW union all</v>
      </c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  <c r="AP1454" s="8"/>
      <c r="AQ1454" s="8"/>
      <c r="AR1454" s="8"/>
      <c r="AS1454" s="8"/>
      <c r="AT1454" s="8"/>
      <c r="AU1454" s="8"/>
      <c r="AV1454" s="8"/>
      <c r="AW1454" s="8"/>
      <c r="AX1454" s="8"/>
      <c r="AY1454" s="8"/>
      <c r="AZ1454" s="8"/>
      <c r="BA1454" s="8"/>
      <c r="BB1454" s="8"/>
      <c r="BC1454" s="8"/>
      <c r="BD1454" s="8"/>
      <c r="BE1454" s="8"/>
      <c r="BF1454" s="8"/>
      <c r="BG1454" s="8"/>
      <c r="BH1454" s="8"/>
      <c r="BI1454" s="8"/>
      <c r="BJ1454" s="8"/>
      <c r="BK1454" s="8"/>
      <c r="BL1454" s="8"/>
      <c r="BM1454" s="8"/>
      <c r="BN1454" s="8"/>
      <c r="BO1454" s="8"/>
      <c r="BP1454" s="8"/>
      <c r="BQ1454" s="8"/>
      <c r="BR1454" s="8"/>
      <c r="BS1454" s="8"/>
      <c r="BT1454" s="8"/>
      <c r="BU1454" s="8"/>
      <c r="BV1454" s="8"/>
      <c r="BW1454" s="8"/>
      <c r="BX1454" s="8"/>
      <c r="BY1454" s="8"/>
      <c r="BZ1454" s="8"/>
      <c r="CA1454" s="8"/>
      <c r="CB1454" s="8"/>
      <c r="CC1454" s="8"/>
      <c r="CD1454" s="8"/>
      <c r="CE1454" s="8"/>
      <c r="CF1454" s="8"/>
    </row>
    <row r="1455" spans="5:84" x14ac:dyDescent="0.25">
      <c r="E1455" s="7" t="s">
        <v>1072</v>
      </c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  <c r="AP1455" s="8"/>
      <c r="AQ1455" s="8"/>
      <c r="AR1455" s="8"/>
      <c r="AS1455" s="8"/>
      <c r="AT1455" s="8"/>
      <c r="AU1455" s="8"/>
      <c r="AV1455" s="8"/>
      <c r="AW1455" s="8"/>
      <c r="AX1455" s="8"/>
      <c r="AY1455" s="8"/>
      <c r="AZ1455" s="8"/>
      <c r="BA1455" s="8"/>
      <c r="BB1455" s="8"/>
      <c r="BC1455" s="8"/>
      <c r="BD1455" s="8"/>
      <c r="BE1455" s="8"/>
      <c r="BF1455" s="8"/>
      <c r="BG1455" s="8"/>
      <c r="BH1455" s="8"/>
      <c r="BI1455" s="8"/>
      <c r="BJ1455" s="8"/>
      <c r="BK1455" s="8"/>
      <c r="BL1455" s="8"/>
      <c r="BM1455" s="8"/>
      <c r="BN1455" s="8"/>
      <c r="BO1455" s="8"/>
      <c r="BP1455" s="8"/>
      <c r="BQ1455" s="8"/>
      <c r="BR1455" s="8"/>
      <c r="BS1455" s="8"/>
      <c r="BT1455" s="8"/>
      <c r="BU1455" s="8"/>
      <c r="BV1455" s="8"/>
      <c r="BW1455" s="8"/>
      <c r="BX1455" s="8"/>
      <c r="BY1455" s="8"/>
      <c r="BZ1455" s="8"/>
      <c r="CA1455" s="8"/>
      <c r="CB1455" s="8"/>
      <c r="CC1455" s="8"/>
      <c r="CD1455" s="8"/>
      <c r="CE1455" s="8"/>
      <c r="CF1455" s="8"/>
    </row>
    <row r="1456" spans="5:84" x14ac:dyDescent="0.25">
      <c r="E1456" s="7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  <c r="AP1456" s="8"/>
      <c r="AQ1456" s="8"/>
      <c r="AR1456" s="8"/>
      <c r="AS1456" s="8"/>
      <c r="AT1456" s="8"/>
      <c r="AU1456" s="8"/>
      <c r="AV1456" s="8"/>
      <c r="AW1456" s="8"/>
      <c r="AX1456" s="8"/>
      <c r="AY1456" s="8"/>
      <c r="AZ1456" s="8"/>
      <c r="BA1456" s="8"/>
      <c r="BB1456" s="8"/>
      <c r="BC1456" s="8"/>
      <c r="BD1456" s="8"/>
      <c r="BE1456" s="8"/>
      <c r="BF1456" s="8"/>
      <c r="BG1456" s="8"/>
      <c r="BH1456" s="8"/>
      <c r="BI1456" s="8"/>
      <c r="BJ1456" s="8"/>
      <c r="BK1456" s="8"/>
      <c r="BL1456" s="8"/>
      <c r="BM1456" s="8"/>
      <c r="BN1456" s="8"/>
      <c r="BO1456" s="8"/>
      <c r="BP1456" s="8"/>
      <c r="BQ1456" s="8"/>
      <c r="BR1456" s="8"/>
      <c r="BS1456" s="8"/>
      <c r="BT1456" s="8"/>
      <c r="BU1456" s="8"/>
      <c r="BV1456" s="8"/>
      <c r="BW1456" s="8"/>
      <c r="BX1456" s="8"/>
      <c r="BY1456" s="8"/>
      <c r="BZ1456" s="8"/>
      <c r="CA1456" s="8"/>
      <c r="CB1456" s="8"/>
      <c r="CC1456" s="8"/>
      <c r="CD1456" s="8"/>
      <c r="CE1456" s="8"/>
      <c r="CF1456" s="8"/>
    </row>
    <row r="1457" spans="2:84" x14ac:dyDescent="0.25">
      <c r="E1457" s="7" t="s">
        <v>1073</v>
      </c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  <c r="AP1457" s="8"/>
      <c r="AQ1457" s="8"/>
      <c r="AR1457" s="8"/>
      <c r="AS1457" s="8"/>
      <c r="AT1457" s="8"/>
      <c r="AU1457" s="8"/>
      <c r="AV1457" s="8"/>
      <c r="AW1457" s="8"/>
      <c r="AX1457" s="8"/>
      <c r="AY1457" s="8"/>
      <c r="AZ1457" s="8"/>
      <c r="BA1457" s="8"/>
      <c r="BB1457" s="8"/>
      <c r="BC1457" s="8"/>
      <c r="BD1457" s="8"/>
      <c r="BE1457" s="8"/>
      <c r="BF1457" s="8"/>
      <c r="BG1457" s="8"/>
      <c r="BH1457" s="8"/>
      <c r="BI1457" s="8"/>
      <c r="BJ1457" s="8"/>
      <c r="BK1457" s="8"/>
      <c r="BL1457" s="8"/>
      <c r="BM1457" s="8"/>
      <c r="BN1457" s="8"/>
      <c r="BO1457" s="8"/>
      <c r="BP1457" s="8"/>
      <c r="BQ1457" s="8"/>
      <c r="BR1457" s="8"/>
      <c r="BS1457" s="8"/>
      <c r="BT1457" s="8"/>
      <c r="BU1457" s="8"/>
      <c r="BV1457" s="8"/>
      <c r="BW1457" s="8"/>
      <c r="BX1457" s="8"/>
      <c r="BY1457" s="8"/>
      <c r="BZ1457" s="8"/>
      <c r="CA1457" s="8"/>
      <c r="CB1457" s="8"/>
      <c r="CC1457" s="8"/>
      <c r="CD1457" s="8"/>
      <c r="CE1457" s="8"/>
      <c r="CF1457" s="8"/>
    </row>
    <row r="1458" spans="2:84" x14ac:dyDescent="0.25">
      <c r="E1458" s="7" t="s">
        <v>1074</v>
      </c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  <c r="AP1458" s="8"/>
      <c r="AQ1458" s="8"/>
      <c r="AR1458" s="8"/>
      <c r="AS1458" s="8"/>
      <c r="AT1458" s="8"/>
      <c r="AU1458" s="8"/>
      <c r="AV1458" s="8"/>
      <c r="AW1458" s="8"/>
      <c r="AX1458" s="8"/>
      <c r="AY1458" s="8"/>
      <c r="AZ1458" s="8"/>
      <c r="BA1458" s="8"/>
      <c r="BB1458" s="8"/>
      <c r="BC1458" s="8"/>
      <c r="BD1458" s="8"/>
      <c r="BE1458" s="8"/>
      <c r="BF1458" s="8"/>
      <c r="BG1458" s="8"/>
      <c r="BH1458" s="8"/>
      <c r="BI1458" s="8"/>
      <c r="BJ1458" s="8"/>
      <c r="BK1458" s="8"/>
      <c r="BL1458" s="8"/>
      <c r="BM1458" s="8"/>
      <c r="BN1458" s="8"/>
      <c r="BO1458" s="8"/>
      <c r="BP1458" s="8"/>
      <c r="BQ1458" s="8"/>
      <c r="BR1458" s="8"/>
      <c r="BS1458" s="8"/>
      <c r="BT1458" s="8"/>
      <c r="BU1458" s="8"/>
      <c r="BV1458" s="8"/>
      <c r="BW1458" s="8"/>
      <c r="BX1458" s="8"/>
      <c r="BY1458" s="8"/>
      <c r="BZ1458" s="8"/>
      <c r="CA1458" s="8"/>
      <c r="CB1458" s="8"/>
      <c r="CC1458" s="8"/>
      <c r="CD1458" s="8"/>
      <c r="CE1458" s="8"/>
      <c r="CF1458" s="8"/>
    </row>
    <row r="1459" spans="2:84" x14ac:dyDescent="0.25">
      <c r="E1459" s="7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  <c r="AP1459" s="8"/>
      <c r="AQ1459" s="8"/>
      <c r="AR1459" s="8"/>
      <c r="AS1459" s="8"/>
      <c r="AT1459" s="8"/>
      <c r="AU1459" s="8"/>
      <c r="AV1459" s="8"/>
      <c r="AW1459" s="8"/>
      <c r="AX1459" s="8"/>
      <c r="AY1459" s="8"/>
      <c r="AZ1459" s="8"/>
      <c r="BA1459" s="8"/>
      <c r="BB1459" s="8"/>
      <c r="BC1459" s="8"/>
      <c r="BD1459" s="8"/>
      <c r="BE1459" s="8"/>
      <c r="BF1459" s="8"/>
      <c r="BG1459" s="8"/>
      <c r="BH1459" s="8"/>
      <c r="BI1459" s="8"/>
      <c r="BJ1459" s="8"/>
      <c r="BK1459" s="8"/>
      <c r="BL1459" s="8"/>
      <c r="BM1459" s="8"/>
      <c r="BN1459" s="8"/>
      <c r="BO1459" s="8"/>
      <c r="BP1459" s="8"/>
      <c r="BQ1459" s="8"/>
      <c r="BR1459" s="8"/>
      <c r="BS1459" s="8"/>
      <c r="BT1459" s="8"/>
      <c r="BU1459" s="8"/>
      <c r="BV1459" s="8"/>
      <c r="BW1459" s="8"/>
      <c r="BX1459" s="8"/>
      <c r="BY1459" s="8"/>
      <c r="BZ1459" s="8"/>
      <c r="CA1459" s="8"/>
      <c r="CB1459" s="8"/>
      <c r="CC1459" s="8"/>
      <c r="CD1459" s="8"/>
      <c r="CE1459" s="8"/>
      <c r="CF1459" s="8"/>
    </row>
    <row r="1460" spans="2:84" x14ac:dyDescent="0.25">
      <c r="E1460" s="7" t="s">
        <v>1084</v>
      </c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  <c r="AP1460" s="8"/>
      <c r="AQ1460" s="8"/>
      <c r="AR1460" s="8"/>
      <c r="AS1460" s="8"/>
      <c r="AT1460" s="8"/>
      <c r="AU1460" s="8"/>
      <c r="AV1460" s="8"/>
      <c r="AW1460" s="8"/>
      <c r="AX1460" s="8"/>
      <c r="AY1460" s="8"/>
      <c r="AZ1460" s="8"/>
      <c r="BA1460" s="8"/>
      <c r="BB1460" s="8"/>
      <c r="BC1460" s="8"/>
      <c r="BD1460" s="8"/>
      <c r="BE1460" s="8"/>
      <c r="BF1460" s="8"/>
      <c r="BG1460" s="8"/>
      <c r="BH1460" s="8"/>
      <c r="BI1460" s="8"/>
      <c r="BJ1460" s="8"/>
      <c r="BK1460" s="8"/>
      <c r="BL1460" s="8"/>
      <c r="BM1460" s="8"/>
      <c r="BN1460" s="8"/>
      <c r="BO1460" s="8"/>
      <c r="BP1460" s="8"/>
      <c r="BQ1460" s="8"/>
      <c r="BR1460" s="8"/>
      <c r="BS1460" s="8"/>
      <c r="BT1460" s="8"/>
      <c r="BU1460" s="8"/>
      <c r="BV1460" s="8"/>
      <c r="BW1460" s="8"/>
      <c r="BX1460" s="8"/>
      <c r="BY1460" s="8"/>
      <c r="BZ1460" s="8"/>
      <c r="CA1460" s="8"/>
      <c r="CB1460" s="8"/>
      <c r="CC1460" s="8"/>
      <c r="CD1460" s="8"/>
      <c r="CE1460" s="8"/>
      <c r="CF1460" s="8"/>
    </row>
    <row r="1461" spans="2:84" x14ac:dyDescent="0.25">
      <c r="E1461" s="5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M1461" s="6"/>
      <c r="AN1461" s="6"/>
      <c r="AO1461" s="6"/>
      <c r="AP1461" s="6"/>
      <c r="AQ1461" s="6"/>
      <c r="AR1461" s="6"/>
      <c r="AS1461" s="6"/>
      <c r="AT1461" s="6"/>
      <c r="AU1461" s="6"/>
      <c r="AV1461" s="6"/>
      <c r="AW1461" s="6"/>
      <c r="AX1461" s="6"/>
      <c r="AY1461" s="6"/>
      <c r="AZ1461" s="6"/>
      <c r="BA1461" s="6"/>
      <c r="BB1461" s="6"/>
      <c r="BC1461" s="6"/>
      <c r="BD1461" s="6"/>
      <c r="BE1461" s="6"/>
      <c r="BF1461" s="6"/>
      <c r="BG1461" s="6"/>
      <c r="BH1461" s="6"/>
      <c r="BI1461" s="6"/>
      <c r="BJ1461" s="6"/>
      <c r="BK1461" s="6"/>
      <c r="BL1461" s="6"/>
      <c r="BM1461" s="6"/>
      <c r="BN1461" s="6"/>
      <c r="BO1461" s="6"/>
      <c r="BP1461" s="6"/>
      <c r="BQ1461" s="6"/>
      <c r="BR1461" s="6"/>
      <c r="BS1461" s="6"/>
      <c r="BT1461" s="6"/>
      <c r="BU1461" s="6"/>
      <c r="BV1461" s="6"/>
      <c r="BW1461" s="6"/>
      <c r="BX1461" s="6"/>
      <c r="BY1461" s="6"/>
      <c r="BZ1461" s="6"/>
      <c r="CA1461" s="6"/>
      <c r="CB1461" s="6"/>
      <c r="CC1461" s="6"/>
      <c r="CD1461" s="6"/>
      <c r="CE1461" s="6"/>
      <c r="CF1461" s="6"/>
    </row>
    <row r="1462" spans="2:84" x14ac:dyDescent="0.25">
      <c r="E1462" s="5" t="s">
        <v>669</v>
      </c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6"/>
      <c r="AO1462" s="6"/>
      <c r="AP1462" s="6"/>
      <c r="AQ1462" s="6"/>
      <c r="AR1462" s="6"/>
      <c r="AS1462" s="6"/>
      <c r="AT1462" s="6"/>
      <c r="AU1462" s="6"/>
      <c r="AV1462" s="6"/>
      <c r="AW1462" s="6"/>
      <c r="AX1462" s="6"/>
      <c r="AY1462" s="6"/>
      <c r="AZ1462" s="6"/>
      <c r="BA1462" s="6"/>
      <c r="BB1462" s="6"/>
      <c r="BC1462" s="6"/>
      <c r="BD1462" s="6"/>
      <c r="BE1462" s="6"/>
      <c r="BF1462" s="6"/>
      <c r="BG1462" s="6"/>
      <c r="BH1462" s="6"/>
      <c r="BI1462" s="6"/>
      <c r="BJ1462" s="6"/>
      <c r="BK1462" s="6"/>
      <c r="BL1462" s="6"/>
      <c r="BM1462" s="6"/>
      <c r="BN1462" s="6"/>
      <c r="BO1462" s="6"/>
      <c r="BP1462" s="6"/>
      <c r="BQ1462" s="6"/>
      <c r="BR1462" s="6"/>
      <c r="BS1462" s="6"/>
      <c r="BT1462" s="6"/>
      <c r="BU1462" s="6"/>
      <c r="BV1462" s="6"/>
      <c r="BW1462" s="6"/>
      <c r="BX1462" s="6"/>
      <c r="BY1462" s="6"/>
      <c r="BZ1462" s="6"/>
      <c r="CA1462" s="6"/>
      <c r="CB1462" s="6"/>
      <c r="CC1462" s="6"/>
      <c r="CD1462" s="6"/>
      <c r="CE1462" s="6"/>
      <c r="CF1462" s="6"/>
    </row>
    <row r="1463" spans="2:84" x14ac:dyDescent="0.25">
      <c r="E1463" s="5" t="s">
        <v>647</v>
      </c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M1463" s="6"/>
      <c r="AN1463" s="6"/>
      <c r="AO1463" s="6"/>
      <c r="AP1463" s="6"/>
      <c r="AQ1463" s="6"/>
      <c r="AR1463" s="6"/>
      <c r="AS1463" s="6"/>
      <c r="AT1463" s="6"/>
      <c r="AU1463" s="6"/>
      <c r="AV1463" s="6"/>
      <c r="AW1463" s="6"/>
      <c r="AX1463" s="6"/>
      <c r="AY1463" s="6"/>
      <c r="AZ1463" s="6"/>
      <c r="BA1463" s="6"/>
      <c r="BB1463" s="6"/>
      <c r="BC1463" s="6"/>
      <c r="BD1463" s="6"/>
      <c r="BE1463" s="6"/>
      <c r="BF1463" s="6"/>
      <c r="BG1463" s="6"/>
      <c r="BH1463" s="6"/>
      <c r="BI1463" s="6"/>
      <c r="BJ1463" s="6"/>
      <c r="BK1463" s="6"/>
      <c r="BL1463" s="6"/>
      <c r="BM1463" s="6"/>
      <c r="BN1463" s="6"/>
      <c r="BO1463" s="6"/>
      <c r="BP1463" s="6"/>
      <c r="BQ1463" s="6"/>
      <c r="BR1463" s="6"/>
      <c r="BS1463" s="6"/>
      <c r="BT1463" s="6"/>
      <c r="BU1463" s="6"/>
      <c r="BV1463" s="6"/>
      <c r="BW1463" s="6"/>
      <c r="BX1463" s="6"/>
      <c r="BY1463" s="6"/>
      <c r="BZ1463" s="6"/>
      <c r="CA1463" s="6"/>
      <c r="CB1463" s="6"/>
      <c r="CC1463" s="6"/>
      <c r="CD1463" s="6"/>
      <c r="CE1463" s="6"/>
      <c r="CF1463" s="6"/>
    </row>
    <row r="1469" spans="2:84" x14ac:dyDescent="0.25">
      <c r="B1469" s="2" t="s">
        <v>1085</v>
      </c>
    </row>
    <row r="1471" spans="2:84" x14ac:dyDescent="0.25">
      <c r="C1471" s="3">
        <v>0</v>
      </c>
    </row>
    <row r="1473" spans="5:76" x14ac:dyDescent="0.25">
      <c r="AT1473" s="1" t="s">
        <v>1086</v>
      </c>
    </row>
    <row r="1484" spans="5:76" x14ac:dyDescent="0.25">
      <c r="E1484" s="2" t="s">
        <v>1087</v>
      </c>
      <c r="L1484" s="2" t="s">
        <v>28</v>
      </c>
      <c r="W1484" s="2" t="s">
        <v>49</v>
      </c>
    </row>
    <row r="1485" spans="5:76" x14ac:dyDescent="0.25">
      <c r="E1485" s="13" t="s">
        <v>1088</v>
      </c>
      <c r="L1485" s="1" t="s">
        <v>1089</v>
      </c>
      <c r="W1485" s="1" t="s">
        <v>1090</v>
      </c>
      <c r="BX1485" s="1" t="str">
        <f t="shared" ref="BX1485:BX1494" si="3">"select '" &amp; TRIM(E1485) &amp; "' NPWP_NO, '" &amp; TRIM(L1485) &amp; "' NPWP_NAME, '" &amp; TRIM(W1485) &amp; "' NPWP_ADDRESS union all"</f>
        <v>select '11309598441000' NPWP_NO, 'PT. AGRONESIA' NPWP_NAME, 'JL ACEH, CIHAPIT, BANDUNG WETAN, KOTA BANDUNG, JAWA BARAT, 40114' NPWP_ADDRESS union all</v>
      </c>
    </row>
    <row r="1486" spans="5:76" x14ac:dyDescent="0.25">
      <c r="E1486" s="13" t="s">
        <v>1091</v>
      </c>
      <c r="L1486" s="1" t="s">
        <v>1092</v>
      </c>
      <c r="W1486" s="1" t="s">
        <v>1093</v>
      </c>
      <c r="BX1486" s="1" t="str">
        <f t="shared" si="3"/>
        <v>select '13040100000000' NPWP_NO, 'PT. DATASCRIP' NPWP_NAME, 'JALAN SELAPARANG B-15 KAV.9 GUNUNG SAHARI SELATAN, KEMAYORAN.' NPWP_ADDRESS union all</v>
      </c>
    </row>
    <row r="1487" spans="5:76" x14ac:dyDescent="0.25">
      <c r="E1487" s="13" t="s">
        <v>1094</v>
      </c>
      <c r="L1487" s="1" t="s">
        <v>1095</v>
      </c>
      <c r="W1487" s="1" t="s">
        <v>1096</v>
      </c>
      <c r="BX1487" s="1" t="str">
        <f t="shared" si="3"/>
        <v>select '13260856038000' NPWP_NO, 'PT. CIOMAS ADISATWA' NPWP_NAME, 'JL. MT. HARYONO KAV. 16 WISMA MILLENIA LT. 7 RT. 010/05 TEBET JAKARTA SELATAN' NPWP_ADDRESS union all</v>
      </c>
    </row>
    <row r="1488" spans="5:76" x14ac:dyDescent="0.25">
      <c r="E1488" s="13" t="s">
        <v>1097</v>
      </c>
      <c r="L1488" s="1" t="s">
        <v>1098</v>
      </c>
      <c r="W1488" s="1" t="s">
        <v>1099</v>
      </c>
      <c r="BX1488" s="1" t="str">
        <f t="shared" si="3"/>
        <v>select '31.348.702.7-432.000' NPWP_NO, 'PT. CV DAFITAMA PUTKARINDO' NPWP_NAME, 'KP. RAWA BOGO RT.002 RW.003 JATI MEKAR, JATIASIH, BEKASI, JAWA BARAT 17422 INDONESIA' NPWP_ADDRESS union all</v>
      </c>
    </row>
    <row r="1489" spans="5:104" x14ac:dyDescent="0.25">
      <c r="E1489" s="13" t="s">
        <v>1100</v>
      </c>
      <c r="L1489" s="1" t="s">
        <v>1101</v>
      </c>
      <c r="W1489" s="1" t="s">
        <v>1102</v>
      </c>
      <c r="BX1489" s="1" t="str">
        <f t="shared" si="3"/>
        <v>select '313675886451000' NPWP_NO, 'PT. CASA VERDE INDONESIA' NPWP_NAME, 'KAW INDUSTRI ABC-KP HAUAN RT002/RW003 TOBAT-BALARAJA TANGERANG' NPWP_ADDRESS union all</v>
      </c>
    </row>
    <row r="1490" spans="5:104" x14ac:dyDescent="0.25">
      <c r="E1490" s="13" t="s">
        <v>1103</v>
      </c>
      <c r="L1490" s="1" t="s">
        <v>1104</v>
      </c>
      <c r="W1490" s="1" t="s">
        <v>1105</v>
      </c>
      <c r="BX1490" s="1" t="str">
        <f t="shared" si="3"/>
        <v>select '406972000000000' NPWP_NO, 'PT. CIPTA MUDA SUKSES' NPWP_NAME, 'JL. AHMAD ADNAWIJAYA KAV. IPB BLOK A 37/38 TANAH BARU, BOGOR UTARA KOTA BOGOR JAWA BARAT' NPWP_ADDRESS union all</v>
      </c>
    </row>
    <row r="1491" spans="5:104" x14ac:dyDescent="0.25">
      <c r="E1491" s="13" t="s">
        <v>1106</v>
      </c>
      <c r="L1491" s="1" t="s">
        <v>1107</v>
      </c>
      <c r="W1491" s="1" t="s">
        <v>1108</v>
      </c>
      <c r="BX1491" s="1" t="str">
        <f t="shared" si="3"/>
        <v>select '601016000000000' NPWP_NO, 'PT. GEMILANG ABADI SASHANA' NPWP_NAME, 'Jl. Raden Inten II no 150 C Duren Sawit, Jakarta Timur' NPWP_ADDRESS union all</v>
      </c>
    </row>
    <row r="1492" spans="5:104" x14ac:dyDescent="0.25">
      <c r="E1492" s="13" t="s">
        <v>1109</v>
      </c>
      <c r="L1492" s="1" t="s">
        <v>1110</v>
      </c>
      <c r="W1492" s="1" t="s">
        <v>1111</v>
      </c>
      <c r="BX1492" s="1" t="str">
        <f t="shared" si="3"/>
        <v>select '629806000000000' NPWP_NO, 'PT. ENVIO MITRA PERSADA' NPWP_NAME, 'Envio Mitra Persada, CIPUTRA INTERNATIONAL TOKOPEDIA CARE TOWER LAN, RAWA BUAYA, CENGKARENG KOTA ADM. JAKARTA BARAT' NPWP_ADDRESS union all</v>
      </c>
    </row>
    <row r="1493" spans="5:104" x14ac:dyDescent="0.25">
      <c r="E1493" s="13" t="s">
        <v>1112</v>
      </c>
      <c r="L1493" s="1" t="s">
        <v>1113</v>
      </c>
      <c r="W1493" s="1" t="s">
        <v>1114</v>
      </c>
      <c r="BX1493" s="1" t="str">
        <f t="shared" si="3"/>
        <v>select '665320404731000' NPWP_NO, 'PT. BORNEO ARTA MANDIRI' NPWP_NAME, 'JL. YUDISTIRA RAYA BUMI PEMURUS PERMAI NO 59 RT.021 RW.003 KEL.PEMURUS DALAM KEC.BANJARMASIN SELATAN KOTA/KAB.BANJARMASIN KALIMANTAN SELATAN 70248' NPWP_ADDRESS union all</v>
      </c>
    </row>
    <row r="1494" spans="5:104" x14ac:dyDescent="0.25">
      <c r="E1494" s="13" t="s">
        <v>1115</v>
      </c>
      <c r="L1494" s="1" t="s">
        <v>1116</v>
      </c>
      <c r="W1494" s="1" t="s">
        <v>1117</v>
      </c>
      <c r="BX1494" s="1" t="str">
        <f t="shared" si="3"/>
        <v>select '763434000000000' NPWP_NO, 'PT. EKA SATYA PUSPITA' NPWP_NAME, 'RUKO AZORES BLOK B17A NO.27 PORIS PLAWAD INDAH CIPONDOH' NPWP_ADDRESS union all</v>
      </c>
    </row>
    <row r="1496" spans="5:104" x14ac:dyDescent="0.25">
      <c r="E1496" s="7" t="s">
        <v>601</v>
      </c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  <c r="AO1496" s="8"/>
      <c r="AP1496" s="8"/>
      <c r="AQ1496" s="8"/>
      <c r="AR1496" s="8"/>
      <c r="AS1496" s="8"/>
      <c r="AT1496" s="8"/>
      <c r="AU1496" s="8"/>
      <c r="AV1496" s="8"/>
      <c r="AW1496" s="8"/>
      <c r="AX1496" s="8"/>
      <c r="AY1496" s="8"/>
      <c r="AZ1496" s="8"/>
      <c r="BA1496" s="8"/>
      <c r="BB1496" s="8"/>
      <c r="BC1496" s="8"/>
      <c r="BD1496" s="8"/>
      <c r="BE1496" s="8"/>
      <c r="BF1496" s="8"/>
      <c r="BG1496" s="8"/>
      <c r="BH1496" s="8"/>
      <c r="BI1496" s="8"/>
      <c r="BJ1496" s="8"/>
      <c r="BK1496" s="8"/>
      <c r="BL1496" s="8"/>
      <c r="BM1496" s="8"/>
      <c r="BN1496" s="8"/>
      <c r="BO1496" s="8"/>
      <c r="BP1496" s="8"/>
      <c r="BQ1496" s="8"/>
      <c r="BR1496" s="8"/>
      <c r="BS1496" s="8"/>
      <c r="BT1496" s="8"/>
      <c r="BU1496" s="8"/>
      <c r="BV1496" s="8"/>
      <c r="BW1496" s="8"/>
      <c r="BX1496" s="8"/>
      <c r="BY1496" s="8"/>
      <c r="BZ1496" s="8"/>
      <c r="CA1496" s="8"/>
      <c r="CB1496" s="8"/>
      <c r="CC1496" s="8"/>
      <c r="CD1496" s="8"/>
      <c r="CE1496" s="8"/>
      <c r="CF1496" s="8"/>
      <c r="CG1496" s="8"/>
      <c r="CH1496" s="8"/>
      <c r="CI1496" s="8"/>
      <c r="CJ1496" s="8"/>
      <c r="CK1496" s="8"/>
      <c r="CL1496" s="8"/>
      <c r="CM1496" s="8"/>
      <c r="CN1496" s="8"/>
      <c r="CO1496" s="8"/>
      <c r="CP1496" s="8"/>
      <c r="CQ1496" s="8"/>
      <c r="CR1496" s="8"/>
      <c r="CS1496" s="8"/>
      <c r="CT1496" s="8"/>
      <c r="CU1496" s="8"/>
      <c r="CV1496" s="8"/>
      <c r="CW1496" s="8"/>
      <c r="CX1496" s="8"/>
      <c r="CY1496" s="8"/>
      <c r="CZ1496" s="8"/>
    </row>
    <row r="1497" spans="5:104" x14ac:dyDescent="0.25">
      <c r="E1497" s="10" t="s">
        <v>1118</v>
      </c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  <c r="AP1497" s="8"/>
      <c r="AQ1497" s="8"/>
      <c r="AR1497" s="8"/>
      <c r="AS1497" s="8"/>
      <c r="AT1497" s="8"/>
      <c r="AU1497" s="8"/>
      <c r="AV1497" s="8"/>
      <c r="AW1497" s="8"/>
      <c r="AX1497" s="8"/>
      <c r="AY1497" s="8"/>
      <c r="AZ1497" s="8"/>
      <c r="BA1497" s="8"/>
      <c r="BB1497" s="8"/>
      <c r="BC1497" s="8"/>
      <c r="BD1497" s="8"/>
      <c r="BE1497" s="8"/>
      <c r="BF1497" s="8"/>
      <c r="BG1497" s="8"/>
      <c r="BH1497" s="8"/>
      <c r="BI1497" s="8"/>
      <c r="BJ1497" s="8"/>
      <c r="BK1497" s="8"/>
      <c r="BL1497" s="8"/>
      <c r="BM1497" s="8"/>
      <c r="BN1497" s="8"/>
      <c r="BO1497" s="8"/>
      <c r="BP1497" s="8"/>
      <c r="BQ1497" s="8"/>
      <c r="BR1497" s="8"/>
      <c r="BS1497" s="8"/>
      <c r="BT1497" s="8"/>
      <c r="BU1497" s="8"/>
      <c r="BV1497" s="8"/>
      <c r="BW1497" s="8"/>
      <c r="BX1497" s="8"/>
      <c r="BY1497" s="8"/>
      <c r="BZ1497" s="8"/>
      <c r="CA1497" s="8"/>
      <c r="CB1497" s="8"/>
      <c r="CC1497" s="8"/>
      <c r="CD1497" s="8"/>
      <c r="CE1497" s="8"/>
      <c r="CF1497" s="8"/>
      <c r="CG1497" s="8"/>
      <c r="CH1497" s="8"/>
      <c r="CI1497" s="8"/>
      <c r="CJ1497" s="8"/>
      <c r="CK1497" s="8"/>
      <c r="CL1497" s="8"/>
      <c r="CM1497" s="8"/>
      <c r="CN1497" s="8"/>
      <c r="CO1497" s="8"/>
      <c r="CP1497" s="8"/>
      <c r="CQ1497" s="8"/>
      <c r="CR1497" s="8"/>
      <c r="CS1497" s="8"/>
      <c r="CT1497" s="8"/>
      <c r="CU1497" s="8"/>
      <c r="CV1497" s="8"/>
      <c r="CW1497" s="8"/>
      <c r="CX1497" s="8"/>
      <c r="CY1497" s="8"/>
      <c r="CZ1497" s="8"/>
    </row>
    <row r="1498" spans="5:104" x14ac:dyDescent="0.25">
      <c r="E1498" s="10" t="s">
        <v>1119</v>
      </c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  <c r="AO1498" s="8"/>
      <c r="AP1498" s="8"/>
      <c r="AQ1498" s="8"/>
      <c r="AR1498" s="8"/>
      <c r="AS1498" s="8"/>
      <c r="AT1498" s="8"/>
      <c r="AU1498" s="8"/>
      <c r="AV1498" s="8"/>
      <c r="AW1498" s="8"/>
      <c r="AX1498" s="8"/>
      <c r="AY1498" s="8"/>
      <c r="AZ1498" s="8"/>
      <c r="BA1498" s="8"/>
      <c r="BB1498" s="8"/>
      <c r="BC1498" s="8"/>
      <c r="BD1498" s="8"/>
      <c r="BE1498" s="8"/>
      <c r="BF1498" s="8"/>
      <c r="BG1498" s="8"/>
      <c r="BH1498" s="8"/>
      <c r="BI1498" s="8"/>
      <c r="BJ1498" s="8"/>
      <c r="BK1498" s="8"/>
      <c r="BL1498" s="8"/>
      <c r="BM1498" s="8"/>
      <c r="BN1498" s="8"/>
      <c r="BO1498" s="8"/>
      <c r="BP1498" s="8"/>
      <c r="BQ1498" s="8"/>
      <c r="BR1498" s="8"/>
      <c r="BS1498" s="8"/>
      <c r="BT1498" s="8"/>
      <c r="BU1498" s="8"/>
      <c r="BV1498" s="8"/>
      <c r="BW1498" s="8"/>
      <c r="BX1498" s="8"/>
      <c r="BY1498" s="8"/>
      <c r="BZ1498" s="8"/>
      <c r="CA1498" s="8"/>
      <c r="CB1498" s="8"/>
      <c r="CC1498" s="8"/>
      <c r="CD1498" s="8"/>
      <c r="CE1498" s="8"/>
      <c r="CF1498" s="8"/>
      <c r="CG1498" s="8"/>
      <c r="CH1498" s="8"/>
      <c r="CI1498" s="8"/>
      <c r="CJ1498" s="8"/>
      <c r="CK1498" s="8"/>
      <c r="CL1498" s="8"/>
      <c r="CM1498" s="8"/>
      <c r="CN1498" s="8"/>
      <c r="CO1498" s="8"/>
      <c r="CP1498" s="8"/>
      <c r="CQ1498" s="8"/>
      <c r="CR1498" s="8"/>
      <c r="CS1498" s="8"/>
      <c r="CT1498" s="8"/>
      <c r="CU1498" s="8"/>
      <c r="CV1498" s="8"/>
      <c r="CW1498" s="8"/>
      <c r="CX1498" s="8"/>
      <c r="CY1498" s="8"/>
      <c r="CZ1498" s="8"/>
    </row>
    <row r="1499" spans="5:104" x14ac:dyDescent="0.25">
      <c r="E1499" s="10" t="s">
        <v>1120</v>
      </c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  <c r="AP1499" s="8"/>
      <c r="AQ1499" s="8"/>
      <c r="AR1499" s="8"/>
      <c r="AS1499" s="8"/>
      <c r="AT1499" s="8"/>
      <c r="AU1499" s="8"/>
      <c r="AV1499" s="8"/>
      <c r="AW1499" s="8"/>
      <c r="AX1499" s="8"/>
      <c r="AY1499" s="8"/>
      <c r="AZ1499" s="8"/>
      <c r="BA1499" s="8"/>
      <c r="BB1499" s="8"/>
      <c r="BC1499" s="8"/>
      <c r="BD1499" s="8"/>
      <c r="BE1499" s="8"/>
      <c r="BF1499" s="8"/>
      <c r="BG1499" s="8"/>
      <c r="BH1499" s="8"/>
      <c r="BI1499" s="8"/>
      <c r="BJ1499" s="8"/>
      <c r="BK1499" s="8"/>
      <c r="BL1499" s="8"/>
      <c r="BM1499" s="8"/>
      <c r="BN1499" s="8"/>
      <c r="BO1499" s="8"/>
      <c r="BP1499" s="8"/>
      <c r="BQ1499" s="8"/>
      <c r="BR1499" s="8"/>
      <c r="BS1499" s="8"/>
      <c r="BT1499" s="8"/>
      <c r="BU1499" s="8"/>
      <c r="BV1499" s="8"/>
      <c r="BW1499" s="8"/>
      <c r="BX1499" s="8"/>
      <c r="BY1499" s="8"/>
      <c r="BZ1499" s="8"/>
      <c r="CA1499" s="8"/>
      <c r="CB1499" s="8"/>
      <c r="CC1499" s="8"/>
      <c r="CD1499" s="8"/>
      <c r="CE1499" s="8"/>
      <c r="CF1499" s="8"/>
      <c r="CG1499" s="8"/>
      <c r="CH1499" s="8"/>
      <c r="CI1499" s="8"/>
      <c r="CJ1499" s="8"/>
      <c r="CK1499" s="8"/>
      <c r="CL1499" s="8"/>
      <c r="CM1499" s="8"/>
      <c r="CN1499" s="8"/>
      <c r="CO1499" s="8"/>
      <c r="CP1499" s="8"/>
      <c r="CQ1499" s="8"/>
      <c r="CR1499" s="8"/>
      <c r="CS1499" s="8"/>
      <c r="CT1499" s="8"/>
      <c r="CU1499" s="8"/>
      <c r="CV1499" s="8"/>
      <c r="CW1499" s="8"/>
      <c r="CX1499" s="8"/>
      <c r="CY1499" s="8"/>
      <c r="CZ1499" s="8"/>
    </row>
    <row r="1500" spans="5:104" x14ac:dyDescent="0.25">
      <c r="E1500" s="7" t="s">
        <v>1121</v>
      </c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  <c r="AO1500" s="8"/>
      <c r="AP1500" s="8"/>
      <c r="AQ1500" s="8"/>
      <c r="AR1500" s="8"/>
      <c r="AS1500" s="8"/>
      <c r="AT1500" s="8"/>
      <c r="AU1500" s="8"/>
      <c r="AV1500" s="8"/>
      <c r="AW1500" s="8"/>
      <c r="AX1500" s="8"/>
      <c r="AY1500" s="8"/>
      <c r="AZ1500" s="8"/>
      <c r="BA1500" s="8"/>
      <c r="BB1500" s="8"/>
      <c r="BC1500" s="8"/>
      <c r="BD1500" s="8"/>
      <c r="BE1500" s="8"/>
      <c r="BF1500" s="8"/>
      <c r="BG1500" s="8"/>
      <c r="BH1500" s="8"/>
      <c r="BI1500" s="8"/>
      <c r="BJ1500" s="8"/>
      <c r="BK1500" s="8"/>
      <c r="BL1500" s="8"/>
      <c r="BM1500" s="8"/>
      <c r="BN1500" s="8"/>
      <c r="BO1500" s="8"/>
      <c r="BP1500" s="8"/>
      <c r="BQ1500" s="8"/>
      <c r="BR1500" s="8"/>
      <c r="BS1500" s="8"/>
      <c r="BT1500" s="8"/>
      <c r="BU1500" s="8"/>
      <c r="BV1500" s="8"/>
      <c r="BW1500" s="8"/>
      <c r="BX1500" s="8"/>
      <c r="BY1500" s="8"/>
      <c r="BZ1500" s="8"/>
      <c r="CA1500" s="8"/>
      <c r="CB1500" s="8"/>
      <c r="CC1500" s="8"/>
      <c r="CD1500" s="8"/>
      <c r="CE1500" s="8"/>
      <c r="CF1500" s="8"/>
      <c r="CG1500" s="8"/>
      <c r="CH1500" s="8"/>
      <c r="CI1500" s="8"/>
      <c r="CJ1500" s="8"/>
      <c r="CK1500" s="8"/>
      <c r="CL1500" s="8"/>
      <c r="CM1500" s="8"/>
      <c r="CN1500" s="8"/>
      <c r="CO1500" s="8"/>
      <c r="CP1500" s="8"/>
      <c r="CQ1500" s="8"/>
      <c r="CR1500" s="8"/>
      <c r="CS1500" s="8"/>
      <c r="CT1500" s="8"/>
      <c r="CU1500" s="8"/>
      <c r="CV1500" s="8"/>
      <c r="CW1500" s="8"/>
      <c r="CX1500" s="8"/>
      <c r="CY1500" s="8"/>
      <c r="CZ1500" s="8"/>
    </row>
    <row r="1501" spans="5:104" x14ac:dyDescent="0.25">
      <c r="E1501" s="7" t="s">
        <v>1122</v>
      </c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  <c r="AP1501" s="8"/>
      <c r="AQ1501" s="8"/>
      <c r="AR1501" s="8"/>
      <c r="AS1501" s="8"/>
      <c r="AT1501" s="8"/>
      <c r="AU1501" s="8"/>
      <c r="AV1501" s="8"/>
      <c r="AW1501" s="8"/>
      <c r="AX1501" s="8"/>
      <c r="AY1501" s="8"/>
      <c r="AZ1501" s="8"/>
      <c r="BA1501" s="8"/>
      <c r="BB1501" s="8"/>
      <c r="BC1501" s="8"/>
      <c r="BD1501" s="8"/>
      <c r="BE1501" s="8"/>
      <c r="BF1501" s="8"/>
      <c r="BG1501" s="8"/>
      <c r="BH1501" s="8"/>
      <c r="BI1501" s="8"/>
      <c r="BJ1501" s="8"/>
      <c r="BK1501" s="8"/>
      <c r="BL1501" s="8"/>
      <c r="BM1501" s="8"/>
      <c r="BN1501" s="8"/>
      <c r="BO1501" s="8"/>
      <c r="BP1501" s="8"/>
      <c r="BQ1501" s="8"/>
      <c r="BR1501" s="8"/>
      <c r="BS1501" s="8"/>
      <c r="BT1501" s="8"/>
      <c r="BU1501" s="8"/>
      <c r="BV1501" s="8"/>
      <c r="BW1501" s="8"/>
      <c r="BX1501" s="8"/>
      <c r="BY1501" s="8"/>
      <c r="BZ1501" s="8"/>
      <c r="CA1501" s="8"/>
      <c r="CB1501" s="8"/>
      <c r="CC1501" s="8"/>
      <c r="CD1501" s="8"/>
      <c r="CE1501" s="8"/>
      <c r="CF1501" s="8"/>
      <c r="CG1501" s="8"/>
      <c r="CH1501" s="8"/>
      <c r="CI1501" s="8"/>
      <c r="CJ1501" s="8"/>
      <c r="CK1501" s="8"/>
      <c r="CL1501" s="8"/>
      <c r="CM1501" s="8"/>
      <c r="CN1501" s="8"/>
      <c r="CO1501" s="8"/>
      <c r="CP1501" s="8"/>
      <c r="CQ1501" s="8"/>
      <c r="CR1501" s="8"/>
      <c r="CS1501" s="8"/>
      <c r="CT1501" s="8"/>
      <c r="CU1501" s="8"/>
      <c r="CV1501" s="8"/>
      <c r="CW1501" s="8"/>
      <c r="CX1501" s="8"/>
      <c r="CY1501" s="8"/>
      <c r="CZ1501" s="8"/>
    </row>
    <row r="1502" spans="5:104" x14ac:dyDescent="0.25">
      <c r="E1502" s="7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  <c r="AO1502" s="8"/>
      <c r="AP1502" s="8"/>
      <c r="AQ1502" s="8"/>
      <c r="AR1502" s="8"/>
      <c r="AS1502" s="8"/>
      <c r="AT1502" s="8"/>
      <c r="AU1502" s="8"/>
      <c r="AV1502" s="8"/>
      <c r="AW1502" s="8"/>
      <c r="AX1502" s="8"/>
      <c r="AY1502" s="8"/>
      <c r="AZ1502" s="8"/>
      <c r="BA1502" s="8"/>
      <c r="BB1502" s="8"/>
      <c r="BC1502" s="8"/>
      <c r="BD1502" s="8"/>
      <c r="BE1502" s="8"/>
      <c r="BF1502" s="8"/>
      <c r="BG1502" s="8"/>
      <c r="BH1502" s="8"/>
      <c r="BI1502" s="8"/>
      <c r="BJ1502" s="8"/>
      <c r="BK1502" s="8"/>
      <c r="BL1502" s="8"/>
      <c r="BM1502" s="8"/>
      <c r="BN1502" s="8"/>
      <c r="BO1502" s="8"/>
      <c r="BP1502" s="8"/>
      <c r="BQ1502" s="8"/>
      <c r="BR1502" s="8"/>
      <c r="BS1502" s="8"/>
      <c r="BT1502" s="8"/>
      <c r="BU1502" s="8"/>
      <c r="BV1502" s="8"/>
      <c r="BW1502" s="8"/>
      <c r="BX1502" s="8"/>
      <c r="BY1502" s="8"/>
      <c r="BZ1502" s="8"/>
      <c r="CA1502" s="8"/>
      <c r="CB1502" s="8"/>
      <c r="CC1502" s="8"/>
      <c r="CD1502" s="8"/>
      <c r="CE1502" s="8"/>
      <c r="CF1502" s="8"/>
      <c r="CG1502" s="8"/>
      <c r="CH1502" s="8"/>
      <c r="CI1502" s="8"/>
      <c r="CJ1502" s="8"/>
      <c r="CK1502" s="8"/>
      <c r="CL1502" s="8"/>
      <c r="CM1502" s="8"/>
      <c r="CN1502" s="8"/>
      <c r="CO1502" s="8"/>
      <c r="CP1502" s="8"/>
      <c r="CQ1502" s="8"/>
      <c r="CR1502" s="8"/>
      <c r="CS1502" s="8"/>
      <c r="CT1502" s="8"/>
      <c r="CU1502" s="8"/>
      <c r="CV1502" s="8"/>
      <c r="CW1502" s="8"/>
      <c r="CX1502" s="8"/>
      <c r="CY1502" s="8"/>
      <c r="CZ1502" s="8"/>
    </row>
    <row r="1503" spans="5:104" x14ac:dyDescent="0.25">
      <c r="E1503" s="7" t="s">
        <v>605</v>
      </c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  <c r="AO1503" s="8"/>
      <c r="AP1503" s="8"/>
      <c r="AQ1503" s="8"/>
      <c r="AR1503" s="8"/>
      <c r="AS1503" s="8"/>
      <c r="AT1503" s="8"/>
      <c r="AU1503" s="8"/>
      <c r="AV1503" s="8"/>
      <c r="AW1503" s="8"/>
      <c r="AX1503" s="8"/>
      <c r="AY1503" s="8"/>
      <c r="AZ1503" s="8"/>
      <c r="BA1503" s="8"/>
      <c r="BB1503" s="8"/>
      <c r="BC1503" s="8"/>
      <c r="BD1503" s="8"/>
      <c r="BE1503" s="8"/>
      <c r="BF1503" s="8"/>
      <c r="BG1503" s="8"/>
      <c r="BH1503" s="8"/>
      <c r="BI1503" s="8"/>
      <c r="BJ1503" s="8"/>
      <c r="BK1503" s="8"/>
      <c r="BL1503" s="8"/>
      <c r="BM1503" s="8"/>
      <c r="BN1503" s="8"/>
      <c r="BO1503" s="8"/>
      <c r="BP1503" s="8"/>
      <c r="BQ1503" s="8"/>
      <c r="BR1503" s="8"/>
      <c r="BS1503" s="8"/>
      <c r="BT1503" s="8"/>
      <c r="BU1503" s="8"/>
      <c r="BV1503" s="8"/>
      <c r="BW1503" s="8"/>
      <c r="BX1503" s="8"/>
      <c r="BY1503" s="8"/>
      <c r="BZ1503" s="8"/>
      <c r="CA1503" s="8"/>
      <c r="CB1503" s="8"/>
      <c r="CC1503" s="8"/>
      <c r="CD1503" s="8"/>
      <c r="CE1503" s="8"/>
      <c r="CF1503" s="8"/>
      <c r="CG1503" s="8"/>
      <c r="CH1503" s="8"/>
      <c r="CI1503" s="8"/>
      <c r="CJ1503" s="8"/>
      <c r="CK1503" s="8"/>
      <c r="CL1503" s="8"/>
      <c r="CM1503" s="8"/>
      <c r="CN1503" s="8"/>
      <c r="CO1503" s="8"/>
      <c r="CP1503" s="8"/>
      <c r="CQ1503" s="8"/>
      <c r="CR1503" s="8"/>
      <c r="CS1503" s="8"/>
      <c r="CT1503" s="8"/>
      <c r="CU1503" s="8"/>
      <c r="CV1503" s="8"/>
      <c r="CW1503" s="8"/>
      <c r="CX1503" s="8"/>
      <c r="CY1503" s="8"/>
      <c r="CZ1503" s="8"/>
    </row>
    <row r="1504" spans="5:104" x14ac:dyDescent="0.25">
      <c r="E1504" s="7" t="s">
        <v>606</v>
      </c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  <c r="AO1504" s="8"/>
      <c r="AP1504" s="8"/>
      <c r="AQ1504" s="8"/>
      <c r="AR1504" s="8"/>
      <c r="AS1504" s="8"/>
      <c r="AT1504" s="8"/>
      <c r="AU1504" s="8"/>
      <c r="AV1504" s="8"/>
      <c r="AW1504" s="8"/>
      <c r="AX1504" s="8"/>
      <c r="AY1504" s="8"/>
      <c r="AZ1504" s="8"/>
      <c r="BA1504" s="8"/>
      <c r="BB1504" s="8"/>
      <c r="BC1504" s="8"/>
      <c r="BD1504" s="8"/>
      <c r="BE1504" s="8"/>
      <c r="BF1504" s="8"/>
      <c r="BG1504" s="8"/>
      <c r="BH1504" s="8"/>
      <c r="BI1504" s="8"/>
      <c r="BJ1504" s="8"/>
      <c r="BK1504" s="8"/>
      <c r="BL1504" s="8"/>
      <c r="BM1504" s="8"/>
      <c r="BN1504" s="8"/>
      <c r="BO1504" s="8"/>
      <c r="BP1504" s="8"/>
      <c r="BQ1504" s="8"/>
      <c r="BR1504" s="8"/>
      <c r="BS1504" s="8"/>
      <c r="BT1504" s="8"/>
      <c r="BU1504" s="8"/>
      <c r="BV1504" s="8"/>
      <c r="BW1504" s="8"/>
      <c r="BX1504" s="8"/>
      <c r="BY1504" s="8"/>
      <c r="BZ1504" s="8"/>
      <c r="CA1504" s="8"/>
      <c r="CB1504" s="8"/>
      <c r="CC1504" s="8"/>
      <c r="CD1504" s="8"/>
      <c r="CE1504" s="8"/>
      <c r="CF1504" s="8"/>
      <c r="CG1504" s="8"/>
      <c r="CH1504" s="8"/>
      <c r="CI1504" s="8"/>
      <c r="CJ1504" s="8"/>
      <c r="CK1504" s="8"/>
      <c r="CL1504" s="8"/>
      <c r="CM1504" s="8"/>
      <c r="CN1504" s="8"/>
      <c r="CO1504" s="8"/>
      <c r="CP1504" s="8"/>
      <c r="CQ1504" s="8"/>
      <c r="CR1504" s="8"/>
      <c r="CS1504" s="8"/>
      <c r="CT1504" s="8"/>
      <c r="CU1504" s="8"/>
      <c r="CV1504" s="8"/>
      <c r="CW1504" s="8"/>
      <c r="CX1504" s="8"/>
      <c r="CY1504" s="8"/>
      <c r="CZ1504" s="8"/>
    </row>
    <row r="1505" spans="5:104" x14ac:dyDescent="0.25">
      <c r="E1505" s="7" t="str">
        <f t="shared" ref="E1505:E1514" si="4">BX1485</f>
        <v>select '11309598441000' NPWP_NO, 'PT. AGRONESIA' NPWP_NAME, 'JL ACEH, CIHAPIT, BANDUNG WETAN, KOTA BANDUNG, JAWA BARAT, 40114' NPWP_ADDRESS union all</v>
      </c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  <c r="AO1505" s="8"/>
      <c r="AP1505" s="8"/>
      <c r="AQ1505" s="8"/>
      <c r="AR1505" s="8"/>
      <c r="AS1505" s="8"/>
      <c r="AT1505" s="8"/>
      <c r="AU1505" s="8"/>
      <c r="AV1505" s="8"/>
      <c r="AW1505" s="8"/>
      <c r="AX1505" s="8"/>
      <c r="AY1505" s="8"/>
      <c r="AZ1505" s="8"/>
      <c r="BA1505" s="8"/>
      <c r="BB1505" s="8"/>
      <c r="BC1505" s="8"/>
      <c r="BD1505" s="8"/>
      <c r="BE1505" s="8"/>
      <c r="BF1505" s="8"/>
      <c r="BG1505" s="8"/>
      <c r="BH1505" s="8"/>
      <c r="BI1505" s="8"/>
      <c r="BJ1505" s="8"/>
      <c r="BK1505" s="8"/>
      <c r="BL1505" s="8"/>
      <c r="BM1505" s="8"/>
      <c r="BN1505" s="8"/>
      <c r="BO1505" s="8"/>
      <c r="BP1505" s="8"/>
      <c r="BQ1505" s="8"/>
      <c r="BR1505" s="8"/>
      <c r="BS1505" s="8"/>
      <c r="BT1505" s="8"/>
      <c r="BU1505" s="8"/>
      <c r="BV1505" s="8"/>
      <c r="BW1505" s="8"/>
      <c r="BX1505" s="8"/>
      <c r="BY1505" s="8"/>
      <c r="BZ1505" s="8"/>
      <c r="CA1505" s="8"/>
      <c r="CB1505" s="8"/>
      <c r="CC1505" s="8"/>
      <c r="CD1505" s="8"/>
      <c r="CE1505" s="8"/>
      <c r="CF1505" s="8"/>
      <c r="CG1505" s="8"/>
      <c r="CH1505" s="8"/>
      <c r="CI1505" s="8"/>
      <c r="CJ1505" s="8"/>
      <c r="CK1505" s="8"/>
      <c r="CL1505" s="8"/>
      <c r="CM1505" s="8"/>
      <c r="CN1505" s="8"/>
      <c r="CO1505" s="8"/>
      <c r="CP1505" s="8"/>
      <c r="CQ1505" s="8"/>
      <c r="CR1505" s="8"/>
      <c r="CS1505" s="8"/>
      <c r="CT1505" s="8"/>
      <c r="CU1505" s="8"/>
      <c r="CV1505" s="8"/>
      <c r="CW1505" s="8"/>
      <c r="CX1505" s="8"/>
      <c r="CY1505" s="8"/>
      <c r="CZ1505" s="8"/>
    </row>
    <row r="1506" spans="5:104" x14ac:dyDescent="0.25">
      <c r="E1506" s="7" t="str">
        <f t="shared" si="4"/>
        <v>select '13040100000000' NPWP_NO, 'PT. DATASCRIP' NPWP_NAME, 'JALAN SELAPARANG B-15 KAV.9 GUNUNG SAHARI SELATAN, KEMAYORAN.' NPWP_ADDRESS union all</v>
      </c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  <c r="AO1506" s="8"/>
      <c r="AP1506" s="8"/>
      <c r="AQ1506" s="8"/>
      <c r="AR1506" s="8"/>
      <c r="AS1506" s="8"/>
      <c r="AT1506" s="8"/>
      <c r="AU1506" s="8"/>
      <c r="AV1506" s="8"/>
      <c r="AW1506" s="8"/>
      <c r="AX1506" s="8"/>
      <c r="AY1506" s="8"/>
      <c r="AZ1506" s="8"/>
      <c r="BA1506" s="8"/>
      <c r="BB1506" s="8"/>
      <c r="BC1506" s="8"/>
      <c r="BD1506" s="8"/>
      <c r="BE1506" s="8"/>
      <c r="BF1506" s="8"/>
      <c r="BG1506" s="8"/>
      <c r="BH1506" s="8"/>
      <c r="BI1506" s="8"/>
      <c r="BJ1506" s="8"/>
      <c r="BK1506" s="8"/>
      <c r="BL1506" s="8"/>
      <c r="BM1506" s="8"/>
      <c r="BN1506" s="8"/>
      <c r="BO1506" s="8"/>
      <c r="BP1506" s="8"/>
      <c r="BQ1506" s="8"/>
      <c r="BR1506" s="8"/>
      <c r="BS1506" s="8"/>
      <c r="BT1506" s="8"/>
      <c r="BU1506" s="8"/>
      <c r="BV1506" s="8"/>
      <c r="BW1506" s="8"/>
      <c r="BX1506" s="8"/>
      <c r="BY1506" s="8"/>
      <c r="BZ1506" s="8"/>
      <c r="CA1506" s="8"/>
      <c r="CB1506" s="8"/>
      <c r="CC1506" s="8"/>
      <c r="CD1506" s="8"/>
      <c r="CE1506" s="8"/>
      <c r="CF1506" s="8"/>
      <c r="CG1506" s="8"/>
      <c r="CH1506" s="8"/>
      <c r="CI1506" s="8"/>
      <c r="CJ1506" s="8"/>
      <c r="CK1506" s="8"/>
      <c r="CL1506" s="8"/>
      <c r="CM1506" s="8"/>
      <c r="CN1506" s="8"/>
      <c r="CO1506" s="8"/>
      <c r="CP1506" s="8"/>
      <c r="CQ1506" s="8"/>
      <c r="CR1506" s="8"/>
      <c r="CS1506" s="8"/>
      <c r="CT1506" s="8"/>
      <c r="CU1506" s="8"/>
      <c r="CV1506" s="8"/>
      <c r="CW1506" s="8"/>
      <c r="CX1506" s="8"/>
      <c r="CY1506" s="8"/>
      <c r="CZ1506" s="8"/>
    </row>
    <row r="1507" spans="5:104" x14ac:dyDescent="0.25">
      <c r="E1507" s="7" t="str">
        <f t="shared" si="4"/>
        <v>select '13260856038000' NPWP_NO, 'PT. CIOMAS ADISATWA' NPWP_NAME, 'JL. MT. HARYONO KAV. 16 WISMA MILLENIA LT. 7 RT. 010/05 TEBET JAKARTA SELATAN' NPWP_ADDRESS union all</v>
      </c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  <c r="AO1507" s="8"/>
      <c r="AP1507" s="8"/>
      <c r="AQ1507" s="8"/>
      <c r="AR1507" s="8"/>
      <c r="AS1507" s="8"/>
      <c r="AT1507" s="8"/>
      <c r="AU1507" s="8"/>
      <c r="AV1507" s="8"/>
      <c r="AW1507" s="8"/>
      <c r="AX1507" s="8"/>
      <c r="AY1507" s="8"/>
      <c r="AZ1507" s="8"/>
      <c r="BA1507" s="8"/>
      <c r="BB1507" s="8"/>
      <c r="BC1507" s="8"/>
      <c r="BD1507" s="8"/>
      <c r="BE1507" s="8"/>
      <c r="BF1507" s="8"/>
      <c r="BG1507" s="8"/>
      <c r="BH1507" s="8"/>
      <c r="BI1507" s="8"/>
      <c r="BJ1507" s="8"/>
      <c r="BK1507" s="8"/>
      <c r="BL1507" s="8"/>
      <c r="BM1507" s="8"/>
      <c r="BN1507" s="8"/>
      <c r="BO1507" s="8"/>
      <c r="BP1507" s="8"/>
      <c r="BQ1507" s="8"/>
      <c r="BR1507" s="8"/>
      <c r="BS1507" s="8"/>
      <c r="BT1507" s="8"/>
      <c r="BU1507" s="8"/>
      <c r="BV1507" s="8"/>
      <c r="BW1507" s="8"/>
      <c r="BX1507" s="8"/>
      <c r="BY1507" s="8"/>
      <c r="BZ1507" s="8"/>
      <c r="CA1507" s="8"/>
      <c r="CB1507" s="8"/>
      <c r="CC1507" s="8"/>
      <c r="CD1507" s="8"/>
      <c r="CE1507" s="8"/>
      <c r="CF1507" s="8"/>
      <c r="CG1507" s="8"/>
      <c r="CH1507" s="8"/>
      <c r="CI1507" s="8"/>
      <c r="CJ1507" s="8"/>
      <c r="CK1507" s="8"/>
      <c r="CL1507" s="8"/>
      <c r="CM1507" s="8"/>
      <c r="CN1507" s="8"/>
      <c r="CO1507" s="8"/>
      <c r="CP1507" s="8"/>
      <c r="CQ1507" s="8"/>
      <c r="CR1507" s="8"/>
      <c r="CS1507" s="8"/>
      <c r="CT1507" s="8"/>
      <c r="CU1507" s="8"/>
      <c r="CV1507" s="8"/>
      <c r="CW1507" s="8"/>
      <c r="CX1507" s="8"/>
      <c r="CY1507" s="8"/>
      <c r="CZ1507" s="8"/>
    </row>
    <row r="1508" spans="5:104" x14ac:dyDescent="0.25">
      <c r="E1508" s="7" t="str">
        <f t="shared" si="4"/>
        <v>select '31.348.702.7-432.000' NPWP_NO, 'PT. CV DAFITAMA PUTKARINDO' NPWP_NAME, 'KP. RAWA BOGO RT.002 RW.003 JATI MEKAR, JATIASIH, BEKASI, JAWA BARAT 17422 INDONESIA' NPWP_ADDRESS union all</v>
      </c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  <c r="AO1508" s="8"/>
      <c r="AP1508" s="8"/>
      <c r="AQ1508" s="8"/>
      <c r="AR1508" s="8"/>
      <c r="AS1508" s="8"/>
      <c r="AT1508" s="8"/>
      <c r="AU1508" s="8"/>
      <c r="AV1508" s="8"/>
      <c r="AW1508" s="8"/>
      <c r="AX1508" s="8"/>
      <c r="AY1508" s="8"/>
      <c r="AZ1508" s="8"/>
      <c r="BA1508" s="8"/>
      <c r="BB1508" s="8"/>
      <c r="BC1508" s="8"/>
      <c r="BD1508" s="8"/>
      <c r="BE1508" s="8"/>
      <c r="BF1508" s="8"/>
      <c r="BG1508" s="8"/>
      <c r="BH1508" s="8"/>
      <c r="BI1508" s="8"/>
      <c r="BJ1508" s="8"/>
      <c r="BK1508" s="8"/>
      <c r="BL1508" s="8"/>
      <c r="BM1508" s="8"/>
      <c r="BN1508" s="8"/>
      <c r="BO1508" s="8"/>
      <c r="BP1508" s="8"/>
      <c r="BQ1508" s="8"/>
      <c r="BR1508" s="8"/>
      <c r="BS1508" s="8"/>
      <c r="BT1508" s="8"/>
      <c r="BU1508" s="8"/>
      <c r="BV1508" s="8"/>
      <c r="BW1508" s="8"/>
      <c r="BX1508" s="8"/>
      <c r="BY1508" s="8"/>
      <c r="BZ1508" s="8"/>
      <c r="CA1508" s="8"/>
      <c r="CB1508" s="8"/>
      <c r="CC1508" s="8"/>
      <c r="CD1508" s="8"/>
      <c r="CE1508" s="8"/>
      <c r="CF1508" s="8"/>
      <c r="CG1508" s="8"/>
      <c r="CH1508" s="8"/>
      <c r="CI1508" s="8"/>
      <c r="CJ1508" s="8"/>
      <c r="CK1508" s="8"/>
      <c r="CL1508" s="8"/>
      <c r="CM1508" s="8"/>
      <c r="CN1508" s="8"/>
      <c r="CO1508" s="8"/>
      <c r="CP1508" s="8"/>
      <c r="CQ1508" s="8"/>
      <c r="CR1508" s="8"/>
      <c r="CS1508" s="8"/>
      <c r="CT1508" s="8"/>
      <c r="CU1508" s="8"/>
      <c r="CV1508" s="8"/>
      <c r="CW1508" s="8"/>
      <c r="CX1508" s="8"/>
      <c r="CY1508" s="8"/>
      <c r="CZ1508" s="8"/>
    </row>
    <row r="1509" spans="5:104" x14ac:dyDescent="0.25">
      <c r="E1509" s="7" t="str">
        <f t="shared" si="4"/>
        <v>select '313675886451000' NPWP_NO, 'PT. CASA VERDE INDONESIA' NPWP_NAME, 'KAW INDUSTRI ABC-KP HAUAN RT002/RW003 TOBAT-BALARAJA TANGERANG' NPWP_ADDRESS union all</v>
      </c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  <c r="AO1509" s="8"/>
      <c r="AP1509" s="8"/>
      <c r="AQ1509" s="8"/>
      <c r="AR1509" s="8"/>
      <c r="AS1509" s="8"/>
      <c r="AT1509" s="8"/>
      <c r="AU1509" s="8"/>
      <c r="AV1509" s="8"/>
      <c r="AW1509" s="8"/>
      <c r="AX1509" s="8"/>
      <c r="AY1509" s="8"/>
      <c r="AZ1509" s="8"/>
      <c r="BA1509" s="8"/>
      <c r="BB1509" s="8"/>
      <c r="BC1509" s="8"/>
      <c r="BD1509" s="8"/>
      <c r="BE1509" s="8"/>
      <c r="BF1509" s="8"/>
      <c r="BG1509" s="8"/>
      <c r="BH1509" s="8"/>
      <c r="BI1509" s="8"/>
      <c r="BJ1509" s="8"/>
      <c r="BK1509" s="8"/>
      <c r="BL1509" s="8"/>
      <c r="BM1509" s="8"/>
      <c r="BN1509" s="8"/>
      <c r="BO1509" s="8"/>
      <c r="BP1509" s="8"/>
      <c r="BQ1509" s="8"/>
      <c r="BR1509" s="8"/>
      <c r="BS1509" s="8"/>
      <c r="BT1509" s="8"/>
      <c r="BU1509" s="8"/>
      <c r="BV1509" s="8"/>
      <c r="BW1509" s="8"/>
      <c r="BX1509" s="8"/>
      <c r="BY1509" s="8"/>
      <c r="BZ1509" s="8"/>
      <c r="CA1509" s="8"/>
      <c r="CB1509" s="8"/>
      <c r="CC1509" s="8"/>
      <c r="CD1509" s="8"/>
      <c r="CE1509" s="8"/>
      <c r="CF1509" s="8"/>
      <c r="CG1509" s="8"/>
      <c r="CH1509" s="8"/>
      <c r="CI1509" s="8"/>
      <c r="CJ1509" s="8"/>
      <c r="CK1509" s="8"/>
      <c r="CL1509" s="8"/>
      <c r="CM1509" s="8"/>
      <c r="CN1509" s="8"/>
      <c r="CO1509" s="8"/>
      <c r="CP1509" s="8"/>
      <c r="CQ1509" s="8"/>
      <c r="CR1509" s="8"/>
      <c r="CS1509" s="8"/>
      <c r="CT1509" s="8"/>
      <c r="CU1509" s="8"/>
      <c r="CV1509" s="8"/>
      <c r="CW1509" s="8"/>
      <c r="CX1509" s="8"/>
      <c r="CY1509" s="8"/>
      <c r="CZ1509" s="8"/>
    </row>
    <row r="1510" spans="5:104" x14ac:dyDescent="0.25">
      <c r="E1510" s="7" t="str">
        <f t="shared" si="4"/>
        <v>select '406972000000000' NPWP_NO, 'PT. CIPTA MUDA SUKSES' NPWP_NAME, 'JL. AHMAD ADNAWIJAYA KAV. IPB BLOK A 37/38 TANAH BARU, BOGOR UTARA KOTA BOGOR JAWA BARAT' NPWP_ADDRESS union all</v>
      </c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  <c r="AO1510" s="8"/>
      <c r="AP1510" s="8"/>
      <c r="AQ1510" s="8"/>
      <c r="AR1510" s="8"/>
      <c r="AS1510" s="8"/>
      <c r="AT1510" s="8"/>
      <c r="AU1510" s="8"/>
      <c r="AV1510" s="8"/>
      <c r="AW1510" s="8"/>
      <c r="AX1510" s="8"/>
      <c r="AY1510" s="8"/>
      <c r="AZ1510" s="8"/>
      <c r="BA1510" s="8"/>
      <c r="BB1510" s="8"/>
      <c r="BC1510" s="8"/>
      <c r="BD1510" s="8"/>
      <c r="BE1510" s="8"/>
      <c r="BF1510" s="8"/>
      <c r="BG1510" s="8"/>
      <c r="BH1510" s="8"/>
      <c r="BI1510" s="8"/>
      <c r="BJ1510" s="8"/>
      <c r="BK1510" s="8"/>
      <c r="BL1510" s="8"/>
      <c r="BM1510" s="8"/>
      <c r="BN1510" s="8"/>
      <c r="BO1510" s="8"/>
      <c r="BP1510" s="8"/>
      <c r="BQ1510" s="8"/>
      <c r="BR1510" s="8"/>
      <c r="BS1510" s="8"/>
      <c r="BT1510" s="8"/>
      <c r="BU1510" s="8"/>
      <c r="BV1510" s="8"/>
      <c r="BW1510" s="8"/>
      <c r="BX1510" s="8"/>
      <c r="BY1510" s="8"/>
      <c r="BZ1510" s="8"/>
      <c r="CA1510" s="8"/>
      <c r="CB1510" s="8"/>
      <c r="CC1510" s="8"/>
      <c r="CD1510" s="8"/>
      <c r="CE1510" s="8"/>
      <c r="CF1510" s="8"/>
      <c r="CG1510" s="8"/>
      <c r="CH1510" s="8"/>
      <c r="CI1510" s="8"/>
      <c r="CJ1510" s="8"/>
      <c r="CK1510" s="8"/>
      <c r="CL1510" s="8"/>
      <c r="CM1510" s="8"/>
      <c r="CN1510" s="8"/>
      <c r="CO1510" s="8"/>
      <c r="CP1510" s="8"/>
      <c r="CQ1510" s="8"/>
      <c r="CR1510" s="8"/>
      <c r="CS1510" s="8"/>
      <c r="CT1510" s="8"/>
      <c r="CU1510" s="8"/>
      <c r="CV1510" s="8"/>
      <c r="CW1510" s="8"/>
      <c r="CX1510" s="8"/>
      <c r="CY1510" s="8"/>
      <c r="CZ1510" s="8"/>
    </row>
    <row r="1511" spans="5:104" x14ac:dyDescent="0.25">
      <c r="E1511" s="7" t="str">
        <f t="shared" si="4"/>
        <v>select '601016000000000' NPWP_NO, 'PT. GEMILANG ABADI SASHANA' NPWP_NAME, 'Jl. Raden Inten II no 150 C Duren Sawit, Jakarta Timur' NPWP_ADDRESS union all</v>
      </c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  <c r="AO1511" s="8"/>
      <c r="AP1511" s="8"/>
      <c r="AQ1511" s="8"/>
      <c r="AR1511" s="8"/>
      <c r="AS1511" s="8"/>
      <c r="AT1511" s="8"/>
      <c r="AU1511" s="8"/>
      <c r="AV1511" s="8"/>
      <c r="AW1511" s="8"/>
      <c r="AX1511" s="8"/>
      <c r="AY1511" s="8"/>
      <c r="AZ1511" s="8"/>
      <c r="BA1511" s="8"/>
      <c r="BB1511" s="8"/>
      <c r="BC1511" s="8"/>
      <c r="BD1511" s="8"/>
      <c r="BE1511" s="8"/>
      <c r="BF1511" s="8"/>
      <c r="BG1511" s="8"/>
      <c r="BH1511" s="8"/>
      <c r="BI1511" s="8"/>
      <c r="BJ1511" s="8"/>
      <c r="BK1511" s="8"/>
      <c r="BL1511" s="8"/>
      <c r="BM1511" s="8"/>
      <c r="BN1511" s="8"/>
      <c r="BO1511" s="8"/>
      <c r="BP1511" s="8"/>
      <c r="BQ1511" s="8"/>
      <c r="BR1511" s="8"/>
      <c r="BS1511" s="8"/>
      <c r="BT1511" s="8"/>
      <c r="BU1511" s="8"/>
      <c r="BV1511" s="8"/>
      <c r="BW1511" s="8"/>
      <c r="BX1511" s="8"/>
      <c r="BY1511" s="8"/>
      <c r="BZ1511" s="8"/>
      <c r="CA1511" s="8"/>
      <c r="CB1511" s="8"/>
      <c r="CC1511" s="8"/>
      <c r="CD1511" s="8"/>
      <c r="CE1511" s="8"/>
      <c r="CF1511" s="8"/>
      <c r="CG1511" s="8"/>
      <c r="CH1511" s="8"/>
      <c r="CI1511" s="8"/>
      <c r="CJ1511" s="8"/>
      <c r="CK1511" s="8"/>
      <c r="CL1511" s="8"/>
      <c r="CM1511" s="8"/>
      <c r="CN1511" s="8"/>
      <c r="CO1511" s="8"/>
      <c r="CP1511" s="8"/>
      <c r="CQ1511" s="8"/>
      <c r="CR1511" s="8"/>
      <c r="CS1511" s="8"/>
      <c r="CT1511" s="8"/>
      <c r="CU1511" s="8"/>
      <c r="CV1511" s="8"/>
      <c r="CW1511" s="8"/>
      <c r="CX1511" s="8"/>
      <c r="CY1511" s="8"/>
      <c r="CZ1511" s="8"/>
    </row>
    <row r="1512" spans="5:104" x14ac:dyDescent="0.25">
      <c r="E1512" s="7" t="str">
        <f t="shared" si="4"/>
        <v>select '629806000000000' NPWP_NO, 'PT. ENVIO MITRA PERSADA' NPWP_NAME, 'Envio Mitra Persada, CIPUTRA INTERNATIONAL TOKOPEDIA CARE TOWER LAN, RAWA BUAYA, CENGKARENG KOTA ADM. JAKARTA BARAT' NPWP_ADDRESS union all</v>
      </c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  <c r="AO1512" s="8"/>
      <c r="AP1512" s="8"/>
      <c r="AQ1512" s="8"/>
      <c r="AR1512" s="8"/>
      <c r="AS1512" s="8"/>
      <c r="AT1512" s="8"/>
      <c r="AU1512" s="8"/>
      <c r="AV1512" s="8"/>
      <c r="AW1512" s="8"/>
      <c r="AX1512" s="8"/>
      <c r="AY1512" s="8"/>
      <c r="AZ1512" s="8"/>
      <c r="BA1512" s="8"/>
      <c r="BB1512" s="8"/>
      <c r="BC1512" s="8"/>
      <c r="BD1512" s="8"/>
      <c r="BE1512" s="8"/>
      <c r="BF1512" s="8"/>
      <c r="BG1512" s="8"/>
      <c r="BH1512" s="8"/>
      <c r="BI1512" s="8"/>
      <c r="BJ1512" s="8"/>
      <c r="BK1512" s="8"/>
      <c r="BL1512" s="8"/>
      <c r="BM1512" s="8"/>
      <c r="BN1512" s="8"/>
      <c r="BO1512" s="8"/>
      <c r="BP1512" s="8"/>
      <c r="BQ1512" s="8"/>
      <c r="BR1512" s="8"/>
      <c r="BS1512" s="8"/>
      <c r="BT1512" s="8"/>
      <c r="BU1512" s="8"/>
      <c r="BV1512" s="8"/>
      <c r="BW1512" s="8"/>
      <c r="BX1512" s="8"/>
      <c r="BY1512" s="8"/>
      <c r="BZ1512" s="8"/>
      <c r="CA1512" s="8"/>
      <c r="CB1512" s="8"/>
      <c r="CC1512" s="8"/>
      <c r="CD1512" s="8"/>
      <c r="CE1512" s="8"/>
      <c r="CF1512" s="8"/>
      <c r="CG1512" s="8"/>
      <c r="CH1512" s="8"/>
      <c r="CI1512" s="8"/>
      <c r="CJ1512" s="8"/>
      <c r="CK1512" s="8"/>
      <c r="CL1512" s="8"/>
      <c r="CM1512" s="8"/>
      <c r="CN1512" s="8"/>
      <c r="CO1512" s="8"/>
      <c r="CP1512" s="8"/>
      <c r="CQ1512" s="8"/>
      <c r="CR1512" s="8"/>
      <c r="CS1512" s="8"/>
      <c r="CT1512" s="8"/>
      <c r="CU1512" s="8"/>
      <c r="CV1512" s="8"/>
      <c r="CW1512" s="8"/>
      <c r="CX1512" s="8"/>
      <c r="CY1512" s="8"/>
      <c r="CZ1512" s="8"/>
    </row>
    <row r="1513" spans="5:104" x14ac:dyDescent="0.25">
      <c r="E1513" s="7" t="str">
        <f t="shared" si="4"/>
        <v>select '665320404731000' NPWP_NO, 'PT. BORNEO ARTA MANDIRI' NPWP_NAME, 'JL. YUDISTIRA RAYA BUMI PEMURUS PERMAI NO 59 RT.021 RW.003 KEL.PEMURUS DALAM KEC.BANJARMASIN SELATAN KOTA/KAB.BANJARMASIN KALIMANTAN SELATAN 70248' NPWP_ADDRESS union all</v>
      </c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  <c r="AP1513" s="8"/>
      <c r="AQ1513" s="8"/>
      <c r="AR1513" s="8"/>
      <c r="AS1513" s="8"/>
      <c r="AT1513" s="8"/>
      <c r="AU1513" s="8"/>
      <c r="AV1513" s="8"/>
      <c r="AW1513" s="8"/>
      <c r="AX1513" s="8"/>
      <c r="AY1513" s="8"/>
      <c r="AZ1513" s="8"/>
      <c r="BA1513" s="8"/>
      <c r="BB1513" s="8"/>
      <c r="BC1513" s="8"/>
      <c r="BD1513" s="8"/>
      <c r="BE1513" s="8"/>
      <c r="BF1513" s="8"/>
      <c r="BG1513" s="8"/>
      <c r="BH1513" s="8"/>
      <c r="BI1513" s="8"/>
      <c r="BJ1513" s="8"/>
      <c r="BK1513" s="8"/>
      <c r="BL1513" s="8"/>
      <c r="BM1513" s="8"/>
      <c r="BN1513" s="8"/>
      <c r="BO1513" s="8"/>
      <c r="BP1513" s="8"/>
      <c r="BQ1513" s="8"/>
      <c r="BR1513" s="8"/>
      <c r="BS1513" s="8"/>
      <c r="BT1513" s="8"/>
      <c r="BU1513" s="8"/>
      <c r="BV1513" s="8"/>
      <c r="BW1513" s="8"/>
      <c r="BX1513" s="8"/>
      <c r="BY1513" s="8"/>
      <c r="BZ1513" s="8"/>
      <c r="CA1513" s="8"/>
      <c r="CB1513" s="8"/>
      <c r="CC1513" s="8"/>
      <c r="CD1513" s="8"/>
      <c r="CE1513" s="8"/>
      <c r="CF1513" s="8"/>
      <c r="CG1513" s="8"/>
      <c r="CH1513" s="8"/>
      <c r="CI1513" s="8"/>
      <c r="CJ1513" s="8"/>
      <c r="CK1513" s="8"/>
      <c r="CL1513" s="8"/>
      <c r="CM1513" s="8"/>
      <c r="CN1513" s="8"/>
      <c r="CO1513" s="8"/>
      <c r="CP1513" s="8"/>
      <c r="CQ1513" s="8"/>
      <c r="CR1513" s="8"/>
      <c r="CS1513" s="8"/>
      <c r="CT1513" s="8"/>
      <c r="CU1513" s="8"/>
      <c r="CV1513" s="8"/>
      <c r="CW1513" s="8"/>
      <c r="CX1513" s="8"/>
      <c r="CY1513" s="8"/>
      <c r="CZ1513" s="8"/>
    </row>
    <row r="1514" spans="5:104" x14ac:dyDescent="0.25">
      <c r="E1514" s="7" t="str">
        <f t="shared" si="4"/>
        <v>select '763434000000000' NPWP_NO, 'PT. EKA SATYA PUSPITA' NPWP_NAME, 'RUKO AZORES BLOK B17A NO.27 PORIS PLAWAD INDAH CIPONDOH' NPWP_ADDRESS union all</v>
      </c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  <c r="AO1514" s="8"/>
      <c r="AP1514" s="8"/>
      <c r="AQ1514" s="8"/>
      <c r="AR1514" s="8"/>
      <c r="AS1514" s="8"/>
      <c r="AT1514" s="8"/>
      <c r="AU1514" s="8"/>
      <c r="AV1514" s="8"/>
      <c r="AW1514" s="8"/>
      <c r="AX1514" s="8"/>
      <c r="AY1514" s="8"/>
      <c r="AZ1514" s="8"/>
      <c r="BA1514" s="8"/>
      <c r="BB1514" s="8"/>
      <c r="BC1514" s="8"/>
      <c r="BD1514" s="8"/>
      <c r="BE1514" s="8"/>
      <c r="BF1514" s="8"/>
      <c r="BG1514" s="8"/>
      <c r="BH1514" s="8"/>
      <c r="BI1514" s="8"/>
      <c r="BJ1514" s="8"/>
      <c r="BK1514" s="8"/>
      <c r="BL1514" s="8"/>
      <c r="BM1514" s="8"/>
      <c r="BN1514" s="8"/>
      <c r="BO1514" s="8"/>
      <c r="BP1514" s="8"/>
      <c r="BQ1514" s="8"/>
      <c r="BR1514" s="8"/>
      <c r="BS1514" s="8"/>
      <c r="BT1514" s="8"/>
      <c r="BU1514" s="8"/>
      <c r="BV1514" s="8"/>
      <c r="BW1514" s="8"/>
      <c r="BX1514" s="8"/>
      <c r="BY1514" s="8"/>
      <c r="BZ1514" s="8"/>
      <c r="CA1514" s="8"/>
      <c r="CB1514" s="8"/>
      <c r="CC1514" s="8"/>
      <c r="CD1514" s="8"/>
      <c r="CE1514" s="8"/>
      <c r="CF1514" s="8"/>
      <c r="CG1514" s="8"/>
      <c r="CH1514" s="8"/>
      <c r="CI1514" s="8"/>
      <c r="CJ1514" s="8"/>
      <c r="CK1514" s="8"/>
      <c r="CL1514" s="8"/>
      <c r="CM1514" s="8"/>
      <c r="CN1514" s="8"/>
      <c r="CO1514" s="8"/>
      <c r="CP1514" s="8"/>
      <c r="CQ1514" s="8"/>
      <c r="CR1514" s="8"/>
      <c r="CS1514" s="8"/>
      <c r="CT1514" s="8"/>
      <c r="CU1514" s="8"/>
      <c r="CV1514" s="8"/>
      <c r="CW1514" s="8"/>
      <c r="CX1514" s="8"/>
      <c r="CY1514" s="8"/>
      <c r="CZ1514" s="8"/>
    </row>
    <row r="1515" spans="5:104" x14ac:dyDescent="0.25">
      <c r="E1515" s="7" t="s">
        <v>616</v>
      </c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  <c r="AO1515" s="8"/>
      <c r="AP1515" s="8"/>
      <c r="AQ1515" s="8"/>
      <c r="AR1515" s="8"/>
      <c r="AS1515" s="8"/>
      <c r="AT1515" s="8"/>
      <c r="AU1515" s="8"/>
      <c r="AV1515" s="8"/>
      <c r="AW1515" s="8"/>
      <c r="AX1515" s="8"/>
      <c r="AY1515" s="8"/>
      <c r="AZ1515" s="8"/>
      <c r="BA1515" s="8"/>
      <c r="BB1515" s="8"/>
      <c r="BC1515" s="8"/>
      <c r="BD1515" s="8"/>
      <c r="BE1515" s="8"/>
      <c r="BF1515" s="8"/>
      <c r="BG1515" s="8"/>
      <c r="BH1515" s="8"/>
      <c r="BI1515" s="8"/>
      <c r="BJ1515" s="8"/>
      <c r="BK1515" s="8"/>
      <c r="BL1515" s="8"/>
      <c r="BM1515" s="8"/>
      <c r="BN1515" s="8"/>
      <c r="BO1515" s="8"/>
      <c r="BP1515" s="8"/>
      <c r="BQ1515" s="8"/>
      <c r="BR1515" s="8"/>
      <c r="BS1515" s="8"/>
      <c r="BT1515" s="8"/>
      <c r="BU1515" s="8"/>
      <c r="BV1515" s="8"/>
      <c r="BW1515" s="8"/>
      <c r="BX1515" s="8"/>
      <c r="BY1515" s="8"/>
      <c r="BZ1515" s="8"/>
      <c r="CA1515" s="8"/>
      <c r="CB1515" s="8"/>
      <c r="CC1515" s="8"/>
      <c r="CD1515" s="8"/>
      <c r="CE1515" s="8"/>
      <c r="CF1515" s="8"/>
      <c r="CG1515" s="8"/>
      <c r="CH1515" s="8"/>
      <c r="CI1515" s="8"/>
      <c r="CJ1515" s="8"/>
      <c r="CK1515" s="8"/>
      <c r="CL1515" s="8"/>
      <c r="CM1515" s="8"/>
      <c r="CN1515" s="8"/>
      <c r="CO1515" s="8"/>
      <c r="CP1515" s="8"/>
      <c r="CQ1515" s="8"/>
      <c r="CR1515" s="8"/>
      <c r="CS1515" s="8"/>
      <c r="CT1515" s="8"/>
      <c r="CU1515" s="8"/>
      <c r="CV1515" s="8"/>
      <c r="CW1515" s="8"/>
      <c r="CX1515" s="8"/>
      <c r="CY1515" s="8"/>
      <c r="CZ1515" s="8"/>
    </row>
    <row r="1516" spans="5:104" x14ac:dyDescent="0.25">
      <c r="E1516" s="7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  <c r="AO1516" s="8"/>
      <c r="AP1516" s="8"/>
      <c r="AQ1516" s="8"/>
      <c r="AR1516" s="8"/>
      <c r="AS1516" s="8"/>
      <c r="AT1516" s="8"/>
      <c r="AU1516" s="8"/>
      <c r="AV1516" s="8"/>
      <c r="AW1516" s="8"/>
      <c r="AX1516" s="8"/>
      <c r="AY1516" s="8"/>
      <c r="AZ1516" s="8"/>
      <c r="BA1516" s="8"/>
      <c r="BB1516" s="8"/>
      <c r="BC1516" s="8"/>
      <c r="BD1516" s="8"/>
      <c r="BE1516" s="8"/>
      <c r="BF1516" s="8"/>
      <c r="BG1516" s="8"/>
      <c r="BH1516" s="8"/>
      <c r="BI1516" s="8"/>
      <c r="BJ1516" s="8"/>
      <c r="BK1516" s="8"/>
      <c r="BL1516" s="8"/>
      <c r="BM1516" s="8"/>
      <c r="BN1516" s="8"/>
      <c r="BO1516" s="8"/>
      <c r="BP1516" s="8"/>
      <c r="BQ1516" s="8"/>
      <c r="BR1516" s="8"/>
      <c r="BS1516" s="8"/>
      <c r="BT1516" s="8"/>
      <c r="BU1516" s="8"/>
      <c r="BV1516" s="8"/>
      <c r="BW1516" s="8"/>
      <c r="BX1516" s="8"/>
      <c r="BY1516" s="8"/>
      <c r="BZ1516" s="8"/>
      <c r="CA1516" s="8"/>
      <c r="CB1516" s="8"/>
      <c r="CC1516" s="8"/>
      <c r="CD1516" s="8"/>
      <c r="CE1516" s="8"/>
      <c r="CF1516" s="8"/>
      <c r="CG1516" s="8"/>
      <c r="CH1516" s="8"/>
      <c r="CI1516" s="8"/>
      <c r="CJ1516" s="8"/>
      <c r="CK1516" s="8"/>
      <c r="CL1516" s="8"/>
      <c r="CM1516" s="8"/>
      <c r="CN1516" s="8"/>
      <c r="CO1516" s="8"/>
      <c r="CP1516" s="8"/>
      <c r="CQ1516" s="8"/>
      <c r="CR1516" s="8"/>
      <c r="CS1516" s="8"/>
      <c r="CT1516" s="8"/>
      <c r="CU1516" s="8"/>
      <c r="CV1516" s="8"/>
      <c r="CW1516" s="8"/>
      <c r="CX1516" s="8"/>
      <c r="CY1516" s="8"/>
      <c r="CZ1516" s="8"/>
    </row>
    <row r="1517" spans="5:104" x14ac:dyDescent="0.25">
      <c r="E1517" s="7" t="s">
        <v>1053</v>
      </c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  <c r="AO1517" s="8"/>
      <c r="AP1517" s="8"/>
      <c r="AQ1517" s="8"/>
      <c r="AR1517" s="8"/>
      <c r="AS1517" s="8"/>
      <c r="AT1517" s="8"/>
      <c r="AU1517" s="8"/>
      <c r="AV1517" s="8"/>
      <c r="AW1517" s="8"/>
      <c r="AX1517" s="8"/>
      <c r="AY1517" s="8"/>
      <c r="AZ1517" s="8"/>
      <c r="BA1517" s="8"/>
      <c r="BB1517" s="8"/>
      <c r="BC1517" s="8"/>
      <c r="BD1517" s="8"/>
      <c r="BE1517" s="8"/>
      <c r="BF1517" s="8"/>
      <c r="BG1517" s="8"/>
      <c r="BH1517" s="8"/>
      <c r="BI1517" s="8"/>
      <c r="BJ1517" s="8"/>
      <c r="BK1517" s="8"/>
      <c r="BL1517" s="8"/>
      <c r="BM1517" s="8"/>
      <c r="BN1517" s="8"/>
      <c r="BO1517" s="8"/>
      <c r="BP1517" s="8"/>
      <c r="BQ1517" s="8"/>
      <c r="BR1517" s="8"/>
      <c r="BS1517" s="8"/>
      <c r="BT1517" s="8"/>
      <c r="BU1517" s="8"/>
      <c r="BV1517" s="8"/>
      <c r="BW1517" s="8"/>
      <c r="BX1517" s="8"/>
      <c r="BY1517" s="8"/>
      <c r="BZ1517" s="8"/>
      <c r="CA1517" s="8"/>
      <c r="CB1517" s="8"/>
      <c r="CC1517" s="8"/>
      <c r="CD1517" s="8"/>
      <c r="CE1517" s="8"/>
      <c r="CF1517" s="8"/>
      <c r="CG1517" s="8"/>
      <c r="CH1517" s="8"/>
      <c r="CI1517" s="8"/>
      <c r="CJ1517" s="8"/>
      <c r="CK1517" s="8"/>
      <c r="CL1517" s="8"/>
      <c r="CM1517" s="8"/>
      <c r="CN1517" s="8"/>
      <c r="CO1517" s="8"/>
      <c r="CP1517" s="8"/>
      <c r="CQ1517" s="8"/>
      <c r="CR1517" s="8"/>
      <c r="CS1517" s="8"/>
      <c r="CT1517" s="8"/>
      <c r="CU1517" s="8"/>
      <c r="CV1517" s="8"/>
      <c r="CW1517" s="8"/>
      <c r="CX1517" s="8"/>
      <c r="CY1517" s="8"/>
      <c r="CZ1517" s="8"/>
    </row>
    <row r="1518" spans="5:104" x14ac:dyDescent="0.25">
      <c r="E1518" s="7" t="s">
        <v>606</v>
      </c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  <c r="AO1518" s="8"/>
      <c r="AP1518" s="8"/>
      <c r="AQ1518" s="8"/>
      <c r="AR1518" s="8"/>
      <c r="AS1518" s="8"/>
      <c r="AT1518" s="8"/>
      <c r="AU1518" s="8"/>
      <c r="AV1518" s="8"/>
      <c r="AW1518" s="8"/>
      <c r="AX1518" s="8"/>
      <c r="AY1518" s="8"/>
      <c r="AZ1518" s="8"/>
      <c r="BA1518" s="8"/>
      <c r="BB1518" s="8"/>
      <c r="BC1518" s="8"/>
      <c r="BD1518" s="8"/>
      <c r="BE1518" s="8"/>
      <c r="BF1518" s="8"/>
      <c r="BG1518" s="8"/>
      <c r="BH1518" s="8"/>
      <c r="BI1518" s="8"/>
      <c r="BJ1518" s="8"/>
      <c r="BK1518" s="8"/>
      <c r="BL1518" s="8"/>
      <c r="BM1518" s="8"/>
      <c r="BN1518" s="8"/>
      <c r="BO1518" s="8"/>
      <c r="BP1518" s="8"/>
      <c r="BQ1518" s="8"/>
      <c r="BR1518" s="8"/>
      <c r="BS1518" s="8"/>
      <c r="BT1518" s="8"/>
      <c r="BU1518" s="8"/>
      <c r="BV1518" s="8"/>
      <c r="BW1518" s="8"/>
      <c r="BX1518" s="8"/>
      <c r="BY1518" s="8"/>
      <c r="BZ1518" s="8"/>
      <c r="CA1518" s="8"/>
      <c r="CB1518" s="8"/>
      <c r="CC1518" s="8"/>
      <c r="CD1518" s="8"/>
      <c r="CE1518" s="8"/>
      <c r="CF1518" s="8"/>
      <c r="CG1518" s="8"/>
      <c r="CH1518" s="8"/>
      <c r="CI1518" s="8"/>
      <c r="CJ1518" s="8"/>
      <c r="CK1518" s="8"/>
      <c r="CL1518" s="8"/>
      <c r="CM1518" s="8"/>
      <c r="CN1518" s="8"/>
      <c r="CO1518" s="8"/>
      <c r="CP1518" s="8"/>
      <c r="CQ1518" s="8"/>
      <c r="CR1518" s="8"/>
      <c r="CS1518" s="8"/>
      <c r="CT1518" s="8"/>
      <c r="CU1518" s="8"/>
      <c r="CV1518" s="8"/>
      <c r="CW1518" s="8"/>
      <c r="CX1518" s="8"/>
      <c r="CY1518" s="8"/>
      <c r="CZ1518" s="8"/>
    </row>
    <row r="1519" spans="5:104" x14ac:dyDescent="0.25">
      <c r="E1519" s="7" t="s">
        <v>601</v>
      </c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  <c r="AP1519" s="8"/>
      <c r="AQ1519" s="8"/>
      <c r="AR1519" s="8"/>
      <c r="AS1519" s="8"/>
      <c r="AT1519" s="8"/>
      <c r="AU1519" s="8"/>
      <c r="AV1519" s="8"/>
      <c r="AW1519" s="8"/>
      <c r="AX1519" s="8"/>
      <c r="AY1519" s="8"/>
      <c r="AZ1519" s="8"/>
      <c r="BA1519" s="8"/>
      <c r="BB1519" s="8"/>
      <c r="BC1519" s="8"/>
      <c r="BD1519" s="8"/>
      <c r="BE1519" s="8"/>
      <c r="BF1519" s="8"/>
      <c r="BG1519" s="8"/>
      <c r="BH1519" s="8"/>
      <c r="BI1519" s="8"/>
      <c r="BJ1519" s="8"/>
      <c r="BK1519" s="8"/>
      <c r="BL1519" s="8"/>
      <c r="BM1519" s="8"/>
      <c r="BN1519" s="8"/>
      <c r="BO1519" s="8"/>
      <c r="BP1519" s="8"/>
      <c r="BQ1519" s="8"/>
      <c r="BR1519" s="8"/>
      <c r="BS1519" s="8"/>
      <c r="BT1519" s="8"/>
      <c r="BU1519" s="8"/>
      <c r="BV1519" s="8"/>
      <c r="BW1519" s="8"/>
      <c r="BX1519" s="8"/>
      <c r="BY1519" s="8"/>
      <c r="BZ1519" s="8"/>
      <c r="CA1519" s="8"/>
      <c r="CB1519" s="8"/>
      <c r="CC1519" s="8"/>
      <c r="CD1519" s="8"/>
      <c r="CE1519" s="8"/>
      <c r="CF1519" s="8"/>
      <c r="CG1519" s="8"/>
      <c r="CH1519" s="8"/>
      <c r="CI1519" s="8"/>
      <c r="CJ1519" s="8"/>
      <c r="CK1519" s="8"/>
      <c r="CL1519" s="8"/>
      <c r="CM1519" s="8"/>
      <c r="CN1519" s="8"/>
      <c r="CO1519" s="8"/>
      <c r="CP1519" s="8"/>
      <c r="CQ1519" s="8"/>
      <c r="CR1519" s="8"/>
      <c r="CS1519" s="8"/>
      <c r="CT1519" s="8"/>
      <c r="CU1519" s="8"/>
      <c r="CV1519" s="8"/>
      <c r="CW1519" s="8"/>
      <c r="CX1519" s="8"/>
      <c r="CY1519" s="8"/>
      <c r="CZ1519" s="8"/>
    </row>
    <row r="1520" spans="5:104" x14ac:dyDescent="0.25">
      <c r="E1520" s="7" t="s">
        <v>1123</v>
      </c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  <c r="AO1520" s="8"/>
      <c r="AP1520" s="8"/>
      <c r="AQ1520" s="8"/>
      <c r="AR1520" s="8"/>
      <c r="AS1520" s="8"/>
      <c r="AT1520" s="8"/>
      <c r="AU1520" s="8"/>
      <c r="AV1520" s="8"/>
      <c r="AW1520" s="8"/>
      <c r="AX1520" s="8"/>
      <c r="AY1520" s="8"/>
      <c r="AZ1520" s="8"/>
      <c r="BA1520" s="8"/>
      <c r="BB1520" s="8"/>
      <c r="BC1520" s="8"/>
      <c r="BD1520" s="8"/>
      <c r="BE1520" s="8"/>
      <c r="BF1520" s="8"/>
      <c r="BG1520" s="8"/>
      <c r="BH1520" s="8"/>
      <c r="BI1520" s="8"/>
      <c r="BJ1520" s="8"/>
      <c r="BK1520" s="8"/>
      <c r="BL1520" s="8"/>
      <c r="BM1520" s="8"/>
      <c r="BN1520" s="8"/>
      <c r="BO1520" s="8"/>
      <c r="BP1520" s="8"/>
      <c r="BQ1520" s="8"/>
      <c r="BR1520" s="8"/>
      <c r="BS1520" s="8"/>
      <c r="BT1520" s="8"/>
      <c r="BU1520" s="8"/>
      <c r="BV1520" s="8"/>
      <c r="BW1520" s="8"/>
      <c r="BX1520" s="8"/>
      <c r="BY1520" s="8"/>
      <c r="BZ1520" s="8"/>
      <c r="CA1520" s="8"/>
      <c r="CB1520" s="8"/>
      <c r="CC1520" s="8"/>
      <c r="CD1520" s="8"/>
      <c r="CE1520" s="8"/>
      <c r="CF1520" s="8"/>
      <c r="CG1520" s="8"/>
      <c r="CH1520" s="8"/>
      <c r="CI1520" s="8"/>
      <c r="CJ1520" s="8"/>
      <c r="CK1520" s="8"/>
      <c r="CL1520" s="8"/>
      <c r="CM1520" s="8"/>
      <c r="CN1520" s="8"/>
      <c r="CO1520" s="8"/>
      <c r="CP1520" s="8"/>
      <c r="CQ1520" s="8"/>
      <c r="CR1520" s="8"/>
      <c r="CS1520" s="8"/>
      <c r="CT1520" s="8"/>
      <c r="CU1520" s="8"/>
      <c r="CV1520" s="8"/>
      <c r="CW1520" s="8"/>
      <c r="CX1520" s="8"/>
      <c r="CY1520" s="8"/>
      <c r="CZ1520" s="8"/>
    </row>
    <row r="1521" spans="5:104" x14ac:dyDescent="0.25">
      <c r="E1521" s="7" t="s">
        <v>1124</v>
      </c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  <c r="AP1521" s="8"/>
      <c r="AQ1521" s="8"/>
      <c r="AR1521" s="8"/>
      <c r="AS1521" s="8"/>
      <c r="AT1521" s="8"/>
      <c r="AU1521" s="8"/>
      <c r="AV1521" s="8"/>
      <c r="AW1521" s="8"/>
      <c r="AX1521" s="8"/>
      <c r="AY1521" s="8"/>
      <c r="AZ1521" s="8"/>
      <c r="BA1521" s="8"/>
      <c r="BB1521" s="8"/>
      <c r="BC1521" s="8"/>
      <c r="BD1521" s="8"/>
      <c r="BE1521" s="8"/>
      <c r="BF1521" s="8"/>
      <c r="BG1521" s="8"/>
      <c r="BH1521" s="8"/>
      <c r="BI1521" s="8"/>
      <c r="BJ1521" s="8"/>
      <c r="BK1521" s="8"/>
      <c r="BL1521" s="8"/>
      <c r="BM1521" s="8"/>
      <c r="BN1521" s="8"/>
      <c r="BO1521" s="8"/>
      <c r="BP1521" s="8"/>
      <c r="BQ1521" s="8"/>
      <c r="BR1521" s="8"/>
      <c r="BS1521" s="8"/>
      <c r="BT1521" s="8"/>
      <c r="BU1521" s="8"/>
      <c r="BV1521" s="8"/>
      <c r="BW1521" s="8"/>
      <c r="BX1521" s="8"/>
      <c r="BY1521" s="8"/>
      <c r="BZ1521" s="8"/>
      <c r="CA1521" s="8"/>
      <c r="CB1521" s="8"/>
      <c r="CC1521" s="8"/>
      <c r="CD1521" s="8"/>
      <c r="CE1521" s="8"/>
      <c r="CF1521" s="8"/>
      <c r="CG1521" s="8"/>
      <c r="CH1521" s="8"/>
      <c r="CI1521" s="8"/>
      <c r="CJ1521" s="8"/>
      <c r="CK1521" s="8"/>
      <c r="CL1521" s="8"/>
      <c r="CM1521" s="8"/>
      <c r="CN1521" s="8"/>
      <c r="CO1521" s="8"/>
      <c r="CP1521" s="8"/>
      <c r="CQ1521" s="8"/>
      <c r="CR1521" s="8"/>
      <c r="CS1521" s="8"/>
      <c r="CT1521" s="8"/>
      <c r="CU1521" s="8"/>
      <c r="CV1521" s="8"/>
      <c r="CW1521" s="8"/>
      <c r="CX1521" s="8"/>
      <c r="CY1521" s="8"/>
      <c r="CZ1521" s="8"/>
    </row>
    <row r="1522" spans="5:104" x14ac:dyDescent="0.25">
      <c r="E1522" s="7" t="s">
        <v>1125</v>
      </c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  <c r="AO1522" s="8"/>
      <c r="AP1522" s="8"/>
      <c r="AQ1522" s="8"/>
      <c r="AR1522" s="8"/>
      <c r="AS1522" s="8"/>
      <c r="AT1522" s="8"/>
      <c r="AU1522" s="8"/>
      <c r="AV1522" s="8"/>
      <c r="AW1522" s="8"/>
      <c r="AX1522" s="8"/>
      <c r="AY1522" s="8"/>
      <c r="AZ1522" s="8"/>
      <c r="BA1522" s="8"/>
      <c r="BB1522" s="8"/>
      <c r="BC1522" s="8"/>
      <c r="BD1522" s="8"/>
      <c r="BE1522" s="8"/>
      <c r="BF1522" s="8"/>
      <c r="BG1522" s="8"/>
      <c r="BH1522" s="8"/>
      <c r="BI1522" s="8"/>
      <c r="BJ1522" s="8"/>
      <c r="BK1522" s="8"/>
      <c r="BL1522" s="8"/>
      <c r="BM1522" s="8"/>
      <c r="BN1522" s="8"/>
      <c r="BO1522" s="8"/>
      <c r="BP1522" s="8"/>
      <c r="BQ1522" s="8"/>
      <c r="BR1522" s="8"/>
      <c r="BS1522" s="8"/>
      <c r="BT1522" s="8"/>
      <c r="BU1522" s="8"/>
      <c r="BV1522" s="8"/>
      <c r="BW1522" s="8"/>
      <c r="BX1522" s="8"/>
      <c r="BY1522" s="8"/>
      <c r="BZ1522" s="8"/>
      <c r="CA1522" s="8"/>
      <c r="CB1522" s="8"/>
      <c r="CC1522" s="8"/>
      <c r="CD1522" s="8"/>
      <c r="CE1522" s="8"/>
      <c r="CF1522" s="8"/>
      <c r="CG1522" s="8"/>
      <c r="CH1522" s="8"/>
      <c r="CI1522" s="8"/>
      <c r="CJ1522" s="8"/>
      <c r="CK1522" s="8"/>
      <c r="CL1522" s="8"/>
      <c r="CM1522" s="8"/>
      <c r="CN1522" s="8"/>
      <c r="CO1522" s="8"/>
      <c r="CP1522" s="8"/>
      <c r="CQ1522" s="8"/>
      <c r="CR1522" s="8"/>
      <c r="CS1522" s="8"/>
      <c r="CT1522" s="8"/>
      <c r="CU1522" s="8"/>
      <c r="CV1522" s="8"/>
      <c r="CW1522" s="8"/>
      <c r="CX1522" s="8"/>
      <c r="CY1522" s="8"/>
      <c r="CZ1522" s="8"/>
    </row>
    <row r="1523" spans="5:104" x14ac:dyDescent="0.25">
      <c r="E1523" s="7" t="s">
        <v>651</v>
      </c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  <c r="AP1523" s="8"/>
      <c r="AQ1523" s="8"/>
      <c r="AR1523" s="8"/>
      <c r="AS1523" s="8"/>
      <c r="AT1523" s="8"/>
      <c r="AU1523" s="8"/>
      <c r="AV1523" s="8"/>
      <c r="AW1523" s="8"/>
      <c r="AX1523" s="8"/>
      <c r="AY1523" s="8"/>
      <c r="AZ1523" s="8"/>
      <c r="BA1523" s="8"/>
      <c r="BB1523" s="8"/>
      <c r="BC1523" s="8"/>
      <c r="BD1523" s="8"/>
      <c r="BE1523" s="8"/>
      <c r="BF1523" s="8"/>
      <c r="BG1523" s="8"/>
      <c r="BH1523" s="8"/>
      <c r="BI1523" s="8"/>
      <c r="BJ1523" s="8"/>
      <c r="BK1523" s="8"/>
      <c r="BL1523" s="8"/>
      <c r="BM1523" s="8"/>
      <c r="BN1523" s="8"/>
      <c r="BO1523" s="8"/>
      <c r="BP1523" s="8"/>
      <c r="BQ1523" s="8"/>
      <c r="BR1523" s="8"/>
      <c r="BS1523" s="8"/>
      <c r="BT1523" s="8"/>
      <c r="BU1523" s="8"/>
      <c r="BV1523" s="8"/>
      <c r="BW1523" s="8"/>
      <c r="BX1523" s="8"/>
      <c r="BY1523" s="8"/>
      <c r="BZ1523" s="8"/>
      <c r="CA1523" s="8"/>
      <c r="CB1523" s="8"/>
      <c r="CC1523" s="8"/>
      <c r="CD1523" s="8"/>
      <c r="CE1523" s="8"/>
      <c r="CF1523" s="8"/>
      <c r="CG1523" s="8"/>
      <c r="CH1523" s="8"/>
      <c r="CI1523" s="8"/>
      <c r="CJ1523" s="8"/>
      <c r="CK1523" s="8"/>
      <c r="CL1523" s="8"/>
      <c r="CM1523" s="8"/>
      <c r="CN1523" s="8"/>
      <c r="CO1523" s="8"/>
      <c r="CP1523" s="8"/>
      <c r="CQ1523" s="8"/>
      <c r="CR1523" s="8"/>
      <c r="CS1523" s="8"/>
      <c r="CT1523" s="8"/>
      <c r="CU1523" s="8"/>
      <c r="CV1523" s="8"/>
      <c r="CW1523" s="8"/>
      <c r="CX1523" s="8"/>
      <c r="CY1523" s="8"/>
      <c r="CZ1523" s="8"/>
    </row>
    <row r="1524" spans="5:104" x14ac:dyDescent="0.25">
      <c r="E1524" s="7" t="s">
        <v>1126</v>
      </c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  <c r="AO1524" s="8"/>
      <c r="AP1524" s="8"/>
      <c r="AQ1524" s="8"/>
      <c r="AR1524" s="8"/>
      <c r="AS1524" s="8"/>
      <c r="AT1524" s="8"/>
      <c r="AU1524" s="8"/>
      <c r="AV1524" s="8"/>
      <c r="AW1524" s="8"/>
      <c r="AX1524" s="8"/>
      <c r="AY1524" s="8"/>
      <c r="AZ1524" s="8"/>
      <c r="BA1524" s="8"/>
      <c r="BB1524" s="8"/>
      <c r="BC1524" s="8"/>
      <c r="BD1524" s="8"/>
      <c r="BE1524" s="8"/>
      <c r="BF1524" s="8"/>
      <c r="BG1524" s="8"/>
      <c r="BH1524" s="8"/>
      <c r="BI1524" s="8"/>
      <c r="BJ1524" s="8"/>
      <c r="BK1524" s="8"/>
      <c r="BL1524" s="8"/>
      <c r="BM1524" s="8"/>
      <c r="BN1524" s="8"/>
      <c r="BO1524" s="8"/>
      <c r="BP1524" s="8"/>
      <c r="BQ1524" s="8"/>
      <c r="BR1524" s="8"/>
      <c r="BS1524" s="8"/>
      <c r="BT1524" s="8"/>
      <c r="BU1524" s="8"/>
      <c r="BV1524" s="8"/>
      <c r="BW1524" s="8"/>
      <c r="BX1524" s="8"/>
      <c r="BY1524" s="8"/>
      <c r="BZ1524" s="8"/>
      <c r="CA1524" s="8"/>
      <c r="CB1524" s="8"/>
      <c r="CC1524" s="8"/>
      <c r="CD1524" s="8"/>
      <c r="CE1524" s="8"/>
      <c r="CF1524" s="8"/>
      <c r="CG1524" s="8"/>
      <c r="CH1524" s="8"/>
      <c r="CI1524" s="8"/>
      <c r="CJ1524" s="8"/>
      <c r="CK1524" s="8"/>
      <c r="CL1524" s="8"/>
      <c r="CM1524" s="8"/>
      <c r="CN1524" s="8"/>
      <c r="CO1524" s="8"/>
      <c r="CP1524" s="8"/>
      <c r="CQ1524" s="8"/>
      <c r="CR1524" s="8"/>
      <c r="CS1524" s="8"/>
      <c r="CT1524" s="8"/>
      <c r="CU1524" s="8"/>
      <c r="CV1524" s="8"/>
      <c r="CW1524" s="8"/>
      <c r="CX1524" s="8"/>
      <c r="CY1524" s="8"/>
      <c r="CZ1524" s="8"/>
    </row>
    <row r="1525" spans="5:104" x14ac:dyDescent="0.25">
      <c r="E1525" s="7" t="s">
        <v>1127</v>
      </c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  <c r="AP1525" s="8"/>
      <c r="AQ1525" s="8"/>
      <c r="AR1525" s="8"/>
      <c r="AS1525" s="8"/>
      <c r="AT1525" s="8"/>
      <c r="AU1525" s="8"/>
      <c r="AV1525" s="8"/>
      <c r="AW1525" s="8"/>
      <c r="AX1525" s="8"/>
      <c r="AY1525" s="8"/>
      <c r="AZ1525" s="8"/>
      <c r="BA1525" s="8"/>
      <c r="BB1525" s="8"/>
      <c r="BC1525" s="8"/>
      <c r="BD1525" s="8"/>
      <c r="BE1525" s="8"/>
      <c r="BF1525" s="8"/>
      <c r="BG1525" s="8"/>
      <c r="BH1525" s="8"/>
      <c r="BI1525" s="8"/>
      <c r="BJ1525" s="8"/>
      <c r="BK1525" s="8"/>
      <c r="BL1525" s="8"/>
      <c r="BM1525" s="8"/>
      <c r="BN1525" s="8"/>
      <c r="BO1525" s="8"/>
      <c r="BP1525" s="8"/>
      <c r="BQ1525" s="8"/>
      <c r="BR1525" s="8"/>
      <c r="BS1525" s="8"/>
      <c r="BT1525" s="8"/>
      <c r="BU1525" s="8"/>
      <c r="BV1525" s="8"/>
      <c r="BW1525" s="8"/>
      <c r="BX1525" s="8"/>
      <c r="BY1525" s="8"/>
      <c r="BZ1525" s="8"/>
      <c r="CA1525" s="8"/>
      <c r="CB1525" s="8"/>
      <c r="CC1525" s="8"/>
      <c r="CD1525" s="8"/>
      <c r="CE1525" s="8"/>
      <c r="CF1525" s="8"/>
      <c r="CG1525" s="8"/>
      <c r="CH1525" s="8"/>
      <c r="CI1525" s="8"/>
      <c r="CJ1525" s="8"/>
      <c r="CK1525" s="8"/>
      <c r="CL1525" s="8"/>
      <c r="CM1525" s="8"/>
      <c r="CN1525" s="8"/>
      <c r="CO1525" s="8"/>
      <c r="CP1525" s="8"/>
      <c r="CQ1525" s="8"/>
      <c r="CR1525" s="8"/>
      <c r="CS1525" s="8"/>
      <c r="CT1525" s="8"/>
      <c r="CU1525" s="8"/>
      <c r="CV1525" s="8"/>
      <c r="CW1525" s="8"/>
      <c r="CX1525" s="8"/>
      <c r="CY1525" s="8"/>
      <c r="CZ1525" s="8"/>
    </row>
    <row r="1526" spans="5:104" x14ac:dyDescent="0.25">
      <c r="E1526" s="7" t="s">
        <v>1128</v>
      </c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  <c r="AO1526" s="8"/>
      <c r="AP1526" s="8"/>
      <c r="AQ1526" s="8"/>
      <c r="AR1526" s="8"/>
      <c r="AS1526" s="8"/>
      <c r="AT1526" s="8"/>
      <c r="AU1526" s="8"/>
      <c r="AV1526" s="8"/>
      <c r="AW1526" s="8"/>
      <c r="AX1526" s="8"/>
      <c r="AY1526" s="8"/>
      <c r="AZ1526" s="8"/>
      <c r="BA1526" s="8"/>
      <c r="BB1526" s="8"/>
      <c r="BC1526" s="8"/>
      <c r="BD1526" s="8"/>
      <c r="BE1526" s="8"/>
      <c r="BF1526" s="8"/>
      <c r="BG1526" s="8"/>
      <c r="BH1526" s="8"/>
      <c r="BI1526" s="8"/>
      <c r="BJ1526" s="8"/>
      <c r="BK1526" s="8"/>
      <c r="BL1526" s="8"/>
      <c r="BM1526" s="8"/>
      <c r="BN1526" s="8"/>
      <c r="BO1526" s="8"/>
      <c r="BP1526" s="8"/>
      <c r="BQ1526" s="8"/>
      <c r="BR1526" s="8"/>
      <c r="BS1526" s="8"/>
      <c r="BT1526" s="8"/>
      <c r="BU1526" s="8"/>
      <c r="BV1526" s="8"/>
      <c r="BW1526" s="8"/>
      <c r="BX1526" s="8"/>
      <c r="BY1526" s="8"/>
      <c r="BZ1526" s="8"/>
      <c r="CA1526" s="8"/>
      <c r="CB1526" s="8"/>
      <c r="CC1526" s="8"/>
      <c r="CD1526" s="8"/>
      <c r="CE1526" s="8"/>
      <c r="CF1526" s="8"/>
      <c r="CG1526" s="8"/>
      <c r="CH1526" s="8"/>
      <c r="CI1526" s="8"/>
      <c r="CJ1526" s="8"/>
      <c r="CK1526" s="8"/>
      <c r="CL1526" s="8"/>
      <c r="CM1526" s="8"/>
      <c r="CN1526" s="8"/>
      <c r="CO1526" s="8"/>
      <c r="CP1526" s="8"/>
      <c r="CQ1526" s="8"/>
      <c r="CR1526" s="8"/>
      <c r="CS1526" s="8"/>
      <c r="CT1526" s="8"/>
      <c r="CU1526" s="8"/>
      <c r="CV1526" s="8"/>
      <c r="CW1526" s="8"/>
      <c r="CX1526" s="8"/>
      <c r="CY1526" s="8"/>
      <c r="CZ1526" s="8"/>
    </row>
    <row r="1527" spans="5:104" x14ac:dyDescent="0.25">
      <c r="E1527" s="7" t="s">
        <v>25</v>
      </c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  <c r="AP1527" s="8"/>
      <c r="AQ1527" s="8"/>
      <c r="AR1527" s="8"/>
      <c r="AS1527" s="8"/>
      <c r="AT1527" s="8"/>
      <c r="AU1527" s="8"/>
      <c r="AV1527" s="8"/>
      <c r="AW1527" s="8"/>
      <c r="AX1527" s="8"/>
      <c r="AY1527" s="8"/>
      <c r="AZ1527" s="8"/>
      <c r="BA1527" s="8"/>
      <c r="BB1527" s="8"/>
      <c r="BC1527" s="8"/>
      <c r="BD1527" s="8"/>
      <c r="BE1527" s="8"/>
      <c r="BF1527" s="8"/>
      <c r="BG1527" s="8"/>
      <c r="BH1527" s="8"/>
      <c r="BI1527" s="8"/>
      <c r="BJ1527" s="8"/>
      <c r="BK1527" s="8"/>
      <c r="BL1527" s="8"/>
      <c r="BM1527" s="8"/>
      <c r="BN1527" s="8"/>
      <c r="BO1527" s="8"/>
      <c r="BP1527" s="8"/>
      <c r="BQ1527" s="8"/>
      <c r="BR1527" s="8"/>
      <c r="BS1527" s="8"/>
      <c r="BT1527" s="8"/>
      <c r="BU1527" s="8"/>
      <c r="BV1527" s="8"/>
      <c r="BW1527" s="8"/>
      <c r="BX1527" s="8"/>
      <c r="BY1527" s="8"/>
      <c r="BZ1527" s="8"/>
      <c r="CA1527" s="8"/>
      <c r="CB1527" s="8"/>
      <c r="CC1527" s="8"/>
      <c r="CD1527" s="8"/>
      <c r="CE1527" s="8"/>
      <c r="CF1527" s="8"/>
      <c r="CG1527" s="8"/>
      <c r="CH1527" s="8"/>
      <c r="CI1527" s="8"/>
      <c r="CJ1527" s="8"/>
      <c r="CK1527" s="8"/>
      <c r="CL1527" s="8"/>
      <c r="CM1527" s="8"/>
      <c r="CN1527" s="8"/>
      <c r="CO1527" s="8"/>
      <c r="CP1527" s="8"/>
      <c r="CQ1527" s="8"/>
      <c r="CR1527" s="8"/>
      <c r="CS1527" s="8"/>
      <c r="CT1527" s="8"/>
      <c r="CU1527" s="8"/>
      <c r="CV1527" s="8"/>
      <c r="CW1527" s="8"/>
      <c r="CX1527" s="8"/>
      <c r="CY1527" s="8"/>
      <c r="CZ1527" s="8"/>
    </row>
    <row r="1528" spans="5:104" x14ac:dyDescent="0.25">
      <c r="E1528" s="7" t="s">
        <v>1056</v>
      </c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  <c r="AO1528" s="8"/>
      <c r="AP1528" s="8"/>
      <c r="AQ1528" s="8"/>
      <c r="AR1528" s="8"/>
      <c r="AS1528" s="8"/>
      <c r="AT1528" s="8"/>
      <c r="AU1528" s="8"/>
      <c r="AV1528" s="8"/>
      <c r="AW1528" s="8"/>
      <c r="AX1528" s="8"/>
      <c r="AY1528" s="8"/>
      <c r="AZ1528" s="8"/>
      <c r="BA1528" s="8"/>
      <c r="BB1528" s="8"/>
      <c r="BC1528" s="8"/>
      <c r="BD1528" s="8"/>
      <c r="BE1528" s="8"/>
      <c r="BF1528" s="8"/>
      <c r="BG1528" s="8"/>
      <c r="BH1528" s="8"/>
      <c r="BI1528" s="8"/>
      <c r="BJ1528" s="8"/>
      <c r="BK1528" s="8"/>
      <c r="BL1528" s="8"/>
      <c r="BM1528" s="8"/>
      <c r="BN1528" s="8"/>
      <c r="BO1528" s="8"/>
      <c r="BP1528" s="8"/>
      <c r="BQ1528" s="8"/>
      <c r="BR1528" s="8"/>
      <c r="BS1528" s="8"/>
      <c r="BT1528" s="8"/>
      <c r="BU1528" s="8"/>
      <c r="BV1528" s="8"/>
      <c r="BW1528" s="8"/>
      <c r="BX1528" s="8"/>
      <c r="BY1528" s="8"/>
      <c r="BZ1528" s="8"/>
      <c r="CA1528" s="8"/>
      <c r="CB1528" s="8"/>
      <c r="CC1528" s="8"/>
      <c r="CD1528" s="8"/>
      <c r="CE1528" s="8"/>
      <c r="CF1528" s="8"/>
      <c r="CG1528" s="8"/>
      <c r="CH1528" s="8"/>
      <c r="CI1528" s="8"/>
      <c r="CJ1528" s="8"/>
      <c r="CK1528" s="8"/>
      <c r="CL1528" s="8"/>
      <c r="CM1528" s="8"/>
      <c r="CN1528" s="8"/>
      <c r="CO1528" s="8"/>
      <c r="CP1528" s="8"/>
      <c r="CQ1528" s="8"/>
      <c r="CR1528" s="8"/>
      <c r="CS1528" s="8"/>
      <c r="CT1528" s="8"/>
      <c r="CU1528" s="8"/>
      <c r="CV1528" s="8"/>
      <c r="CW1528" s="8"/>
      <c r="CX1528" s="8"/>
      <c r="CY1528" s="8"/>
      <c r="CZ1528" s="8"/>
    </row>
    <row r="1529" spans="5:104" x14ac:dyDescent="0.25">
      <c r="E1529" s="7" t="s">
        <v>1129</v>
      </c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  <c r="AO1529" s="8"/>
      <c r="AP1529" s="8"/>
      <c r="AQ1529" s="8"/>
      <c r="AR1529" s="8"/>
      <c r="AS1529" s="8"/>
      <c r="AT1529" s="8"/>
      <c r="AU1529" s="8"/>
      <c r="AV1529" s="8"/>
      <c r="AW1529" s="8"/>
      <c r="AX1529" s="8"/>
      <c r="AY1529" s="8"/>
      <c r="AZ1529" s="8"/>
      <c r="BA1529" s="8"/>
      <c r="BB1529" s="8"/>
      <c r="BC1529" s="8"/>
      <c r="BD1529" s="8"/>
      <c r="BE1529" s="8"/>
      <c r="BF1529" s="8"/>
      <c r="BG1529" s="8"/>
      <c r="BH1529" s="8"/>
      <c r="BI1529" s="8"/>
      <c r="BJ1529" s="8"/>
      <c r="BK1529" s="8"/>
      <c r="BL1529" s="8"/>
      <c r="BM1529" s="8"/>
      <c r="BN1529" s="8"/>
      <c r="BO1529" s="8"/>
      <c r="BP1529" s="8"/>
      <c r="BQ1529" s="8"/>
      <c r="BR1529" s="8"/>
      <c r="BS1529" s="8"/>
      <c r="BT1529" s="8"/>
      <c r="BU1529" s="8"/>
      <c r="BV1529" s="8"/>
      <c r="BW1529" s="8"/>
      <c r="BX1529" s="8"/>
      <c r="BY1529" s="8"/>
      <c r="BZ1529" s="8"/>
      <c r="CA1529" s="8"/>
      <c r="CB1529" s="8"/>
      <c r="CC1529" s="8"/>
      <c r="CD1529" s="8"/>
      <c r="CE1529" s="8"/>
      <c r="CF1529" s="8"/>
      <c r="CG1529" s="8"/>
      <c r="CH1529" s="8"/>
      <c r="CI1529" s="8"/>
      <c r="CJ1529" s="8"/>
      <c r="CK1529" s="8"/>
      <c r="CL1529" s="8"/>
      <c r="CM1529" s="8"/>
      <c r="CN1529" s="8"/>
      <c r="CO1529" s="8"/>
      <c r="CP1529" s="8"/>
      <c r="CQ1529" s="8"/>
      <c r="CR1529" s="8"/>
      <c r="CS1529" s="8"/>
      <c r="CT1529" s="8"/>
      <c r="CU1529" s="8"/>
      <c r="CV1529" s="8"/>
      <c r="CW1529" s="8"/>
      <c r="CX1529" s="8"/>
      <c r="CY1529" s="8"/>
      <c r="CZ1529" s="8"/>
    </row>
    <row r="1530" spans="5:104" x14ac:dyDescent="0.25">
      <c r="E1530" s="7" t="s">
        <v>1130</v>
      </c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  <c r="AO1530" s="8"/>
      <c r="AP1530" s="8"/>
      <c r="AQ1530" s="8"/>
      <c r="AR1530" s="8"/>
      <c r="AS1530" s="8"/>
      <c r="AT1530" s="8"/>
      <c r="AU1530" s="8"/>
      <c r="AV1530" s="8"/>
      <c r="AW1530" s="8"/>
      <c r="AX1530" s="8"/>
      <c r="AY1530" s="8"/>
      <c r="AZ1530" s="8"/>
      <c r="BA1530" s="8"/>
      <c r="BB1530" s="8"/>
      <c r="BC1530" s="8"/>
      <c r="BD1530" s="8"/>
      <c r="BE1530" s="8"/>
      <c r="BF1530" s="8"/>
      <c r="BG1530" s="8"/>
      <c r="BH1530" s="8"/>
      <c r="BI1530" s="8"/>
      <c r="BJ1530" s="8"/>
      <c r="BK1530" s="8"/>
      <c r="BL1530" s="8"/>
      <c r="BM1530" s="8"/>
      <c r="BN1530" s="8"/>
      <c r="BO1530" s="8"/>
      <c r="BP1530" s="8"/>
      <c r="BQ1530" s="8"/>
      <c r="BR1530" s="8"/>
      <c r="BS1530" s="8"/>
      <c r="BT1530" s="8"/>
      <c r="BU1530" s="8"/>
      <c r="BV1530" s="8"/>
      <c r="BW1530" s="8"/>
      <c r="BX1530" s="8"/>
      <c r="BY1530" s="8"/>
      <c r="BZ1530" s="8"/>
      <c r="CA1530" s="8"/>
      <c r="CB1530" s="8"/>
      <c r="CC1530" s="8"/>
      <c r="CD1530" s="8"/>
      <c r="CE1530" s="8"/>
      <c r="CF1530" s="8"/>
      <c r="CG1530" s="8"/>
      <c r="CH1530" s="8"/>
      <c r="CI1530" s="8"/>
      <c r="CJ1530" s="8"/>
      <c r="CK1530" s="8"/>
      <c r="CL1530" s="8"/>
      <c r="CM1530" s="8"/>
      <c r="CN1530" s="8"/>
      <c r="CO1530" s="8"/>
      <c r="CP1530" s="8"/>
      <c r="CQ1530" s="8"/>
      <c r="CR1530" s="8"/>
      <c r="CS1530" s="8"/>
      <c r="CT1530" s="8"/>
      <c r="CU1530" s="8"/>
      <c r="CV1530" s="8"/>
      <c r="CW1530" s="8"/>
      <c r="CX1530" s="8"/>
      <c r="CY1530" s="8"/>
      <c r="CZ1530" s="8"/>
    </row>
    <row r="1531" spans="5:104" x14ac:dyDescent="0.25">
      <c r="E1531" s="7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  <c r="AO1531" s="8"/>
      <c r="AP1531" s="8"/>
      <c r="AQ1531" s="8"/>
      <c r="AR1531" s="8"/>
      <c r="AS1531" s="8"/>
      <c r="AT1531" s="8"/>
      <c r="AU1531" s="8"/>
      <c r="AV1531" s="8"/>
      <c r="AW1531" s="8"/>
      <c r="AX1531" s="8"/>
      <c r="AY1531" s="8"/>
      <c r="AZ1531" s="8"/>
      <c r="BA1531" s="8"/>
      <c r="BB1531" s="8"/>
      <c r="BC1531" s="8"/>
      <c r="BD1531" s="8"/>
      <c r="BE1531" s="8"/>
      <c r="BF1531" s="8"/>
      <c r="BG1531" s="8"/>
      <c r="BH1531" s="8"/>
      <c r="BI1531" s="8"/>
      <c r="BJ1531" s="8"/>
      <c r="BK1531" s="8"/>
      <c r="BL1531" s="8"/>
      <c r="BM1531" s="8"/>
      <c r="BN1531" s="8"/>
      <c r="BO1531" s="8"/>
      <c r="BP1531" s="8"/>
      <c r="BQ1531" s="8"/>
      <c r="BR1531" s="8"/>
      <c r="BS1531" s="8"/>
      <c r="BT1531" s="8"/>
      <c r="BU1531" s="8"/>
      <c r="BV1531" s="8"/>
      <c r="BW1531" s="8"/>
      <c r="BX1531" s="8"/>
      <c r="BY1531" s="8"/>
      <c r="BZ1531" s="8"/>
      <c r="CA1531" s="8"/>
      <c r="CB1531" s="8"/>
      <c r="CC1531" s="8"/>
      <c r="CD1531" s="8"/>
      <c r="CE1531" s="8"/>
      <c r="CF1531" s="8"/>
      <c r="CG1531" s="8"/>
      <c r="CH1531" s="8"/>
      <c r="CI1531" s="8"/>
      <c r="CJ1531" s="8"/>
      <c r="CK1531" s="8"/>
      <c r="CL1531" s="8"/>
      <c r="CM1531" s="8"/>
      <c r="CN1531" s="8"/>
      <c r="CO1531" s="8"/>
      <c r="CP1531" s="8"/>
      <c r="CQ1531" s="8"/>
      <c r="CR1531" s="8"/>
      <c r="CS1531" s="8"/>
      <c r="CT1531" s="8"/>
      <c r="CU1531" s="8"/>
      <c r="CV1531" s="8"/>
      <c r="CW1531" s="8"/>
      <c r="CX1531" s="8"/>
      <c r="CY1531" s="8"/>
      <c r="CZ1531" s="8"/>
    </row>
    <row r="1532" spans="5:104" x14ac:dyDescent="0.25">
      <c r="E1532" s="7" t="s">
        <v>1131</v>
      </c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  <c r="AO1532" s="8"/>
      <c r="AP1532" s="8"/>
      <c r="AQ1532" s="8"/>
      <c r="AR1532" s="8"/>
      <c r="AS1532" s="8"/>
      <c r="AT1532" s="8"/>
      <c r="AU1532" s="8"/>
      <c r="AV1532" s="8"/>
      <c r="AW1532" s="8"/>
      <c r="AX1532" s="8"/>
      <c r="AY1532" s="8"/>
      <c r="AZ1532" s="8"/>
      <c r="BA1532" s="8"/>
      <c r="BB1532" s="8"/>
      <c r="BC1532" s="8"/>
      <c r="BD1532" s="8"/>
      <c r="BE1532" s="8"/>
      <c r="BF1532" s="8"/>
      <c r="BG1532" s="8"/>
      <c r="BH1532" s="8"/>
      <c r="BI1532" s="8"/>
      <c r="BJ1532" s="8"/>
      <c r="BK1532" s="8"/>
      <c r="BL1532" s="8"/>
      <c r="BM1532" s="8"/>
      <c r="BN1532" s="8"/>
      <c r="BO1532" s="8"/>
      <c r="BP1532" s="8"/>
      <c r="BQ1532" s="8"/>
      <c r="BR1532" s="8"/>
      <c r="BS1532" s="8"/>
      <c r="BT1532" s="8"/>
      <c r="BU1532" s="8"/>
      <c r="BV1532" s="8"/>
      <c r="BW1532" s="8"/>
      <c r="BX1532" s="8"/>
      <c r="BY1532" s="8"/>
      <c r="BZ1532" s="8"/>
      <c r="CA1532" s="8"/>
      <c r="CB1532" s="8"/>
      <c r="CC1532" s="8"/>
      <c r="CD1532" s="8"/>
      <c r="CE1532" s="8"/>
      <c r="CF1532" s="8"/>
      <c r="CG1532" s="8"/>
      <c r="CH1532" s="8"/>
      <c r="CI1532" s="8"/>
      <c r="CJ1532" s="8"/>
      <c r="CK1532" s="8"/>
      <c r="CL1532" s="8"/>
      <c r="CM1532" s="8"/>
      <c r="CN1532" s="8"/>
      <c r="CO1532" s="8"/>
      <c r="CP1532" s="8"/>
      <c r="CQ1532" s="8"/>
      <c r="CR1532" s="8"/>
      <c r="CS1532" s="8"/>
      <c r="CT1532" s="8"/>
      <c r="CU1532" s="8"/>
      <c r="CV1532" s="8"/>
      <c r="CW1532" s="8"/>
      <c r="CX1532" s="8"/>
      <c r="CY1532" s="8"/>
      <c r="CZ1532" s="8"/>
    </row>
    <row r="1534" spans="5:104" x14ac:dyDescent="0.25">
      <c r="E1534" s="2" t="s">
        <v>1087</v>
      </c>
      <c r="L1534" s="2" t="s">
        <v>28</v>
      </c>
      <c r="W1534" s="2" t="s">
        <v>49</v>
      </c>
      <c r="AC1534" s="2" t="s">
        <v>33</v>
      </c>
      <c r="AK1534" s="2" t="s">
        <v>32</v>
      </c>
      <c r="AT1534" s="2" t="s">
        <v>48</v>
      </c>
      <c r="BA1534" s="2" t="s">
        <v>28</v>
      </c>
      <c r="BL1534" s="2" t="s">
        <v>49</v>
      </c>
      <c r="BR1534" s="2" t="s">
        <v>29</v>
      </c>
      <c r="BV1534" s="2" t="s">
        <v>30</v>
      </c>
    </row>
    <row r="1535" spans="5:104" x14ac:dyDescent="0.25">
      <c r="E1535" s="1" t="s">
        <v>1088</v>
      </c>
      <c r="L1535" s="1" t="s">
        <v>1089</v>
      </c>
      <c r="W1535" s="1" t="s">
        <v>1090</v>
      </c>
      <c r="AC1535" s="1" t="s">
        <v>1132</v>
      </c>
      <c r="AK1535" s="1" t="s">
        <v>1133</v>
      </c>
      <c r="AT1535" s="1" t="s">
        <v>1088</v>
      </c>
      <c r="BA1535" s="1" t="s">
        <v>1089</v>
      </c>
      <c r="BL1535" s="1" t="s">
        <v>1090</v>
      </c>
      <c r="BR1535" s="1" t="s">
        <v>1134</v>
      </c>
      <c r="BV1535" s="4" t="s">
        <v>1135</v>
      </c>
      <c r="CC1535" s="1" t="str">
        <f t="shared" ref="CC1535:CC1566" si="5">"update IFINOPL.dbo.AGREEMENT_ASSET set NPWP_NAME = '" &amp; TRIM(L1535) &amp; "', NPWP_ADDRESS = '" &amp; TRIM(W1535) &amp; "' where AGREEMENT_NO = replace('" &amp; TRIM(AC1535) &amp; "', '/', '.') and ASSET_NO = '" &amp; TRIM(AK1535) &amp; "';"</f>
        <v>update IFINOPL.dbo.AGREEMENT_ASSET set NPWP_NAME = 'PT. AGRONESIA', NPWP_ADDRESS = 'JL ACEH, CIHAPIT, BANDUNG WETAN, KOTA BANDUNG, JAWA BARAT, 40114' where AGREEMENT_NO = replace('0001727/4/08/01/2024', '/', '.') and ASSET_NO = '2008.OPLAA.2312.000443';</v>
      </c>
    </row>
    <row r="1536" spans="5:104" x14ac:dyDescent="0.25">
      <c r="E1536" s="1" t="s">
        <v>1088</v>
      </c>
      <c r="L1536" s="1" t="s">
        <v>1089</v>
      </c>
      <c r="W1536" s="1" t="s">
        <v>1090</v>
      </c>
      <c r="AC1536" s="1" t="s">
        <v>1132</v>
      </c>
      <c r="AK1536" s="1" t="s">
        <v>1136</v>
      </c>
      <c r="AT1536" s="1" t="s">
        <v>1088</v>
      </c>
      <c r="BA1536" s="1" t="s">
        <v>1089</v>
      </c>
      <c r="BL1536" s="1" t="s">
        <v>1090</v>
      </c>
      <c r="BR1536" s="1" t="s">
        <v>150</v>
      </c>
      <c r="BV1536" s="4" t="s">
        <v>1137</v>
      </c>
      <c r="CC1536" s="1" t="str">
        <f t="shared" si="5"/>
        <v>update IFINOPL.dbo.AGREEMENT_ASSET set NPWP_NAME = 'PT. AGRONESIA', NPWP_ADDRESS = 'JL ACEH, CIHAPIT, BANDUNG WETAN, KOTA BANDUNG, JAWA BARAT, 40114' where AGREEMENT_NO = replace('0001727/4/08/01/2024', '/', '.') and ASSET_NO = '2008.OPLAA.2312.000445';</v>
      </c>
    </row>
    <row r="1537" spans="5:81" x14ac:dyDescent="0.25">
      <c r="E1537" s="1" t="s">
        <v>1088</v>
      </c>
      <c r="L1537" s="1" t="s">
        <v>1089</v>
      </c>
      <c r="W1537" s="1" t="s">
        <v>1090</v>
      </c>
      <c r="AC1537" s="1" t="s">
        <v>1132</v>
      </c>
      <c r="AK1537" s="1" t="s">
        <v>1138</v>
      </c>
      <c r="AT1537" s="1" t="s">
        <v>1088</v>
      </c>
      <c r="BA1537" s="1" t="s">
        <v>1089</v>
      </c>
      <c r="BL1537" s="1" t="s">
        <v>1090</v>
      </c>
      <c r="BR1537" s="1" t="s">
        <v>150</v>
      </c>
      <c r="BV1537" s="4" t="s">
        <v>1139</v>
      </c>
      <c r="CC1537" s="1" t="str">
        <f t="shared" si="5"/>
        <v>update IFINOPL.dbo.AGREEMENT_ASSET set NPWP_NAME = 'PT. AGRONESIA', NPWP_ADDRESS = 'JL ACEH, CIHAPIT, BANDUNG WETAN, KOTA BANDUNG, JAWA BARAT, 40114' where AGREEMENT_NO = replace('0001727/4/08/01/2024', '/', '.') and ASSET_NO = '2008.OPLAA.2312.000446';</v>
      </c>
    </row>
    <row r="1538" spans="5:81" x14ac:dyDescent="0.25">
      <c r="E1538" s="1" t="s">
        <v>1088</v>
      </c>
      <c r="L1538" s="1" t="s">
        <v>1089</v>
      </c>
      <c r="W1538" s="1" t="s">
        <v>1090</v>
      </c>
      <c r="AC1538" s="1" t="s">
        <v>1140</v>
      </c>
      <c r="AK1538" s="1" t="s">
        <v>1141</v>
      </c>
      <c r="AT1538" s="1" t="s">
        <v>1088</v>
      </c>
      <c r="BA1538" s="1" t="s">
        <v>1142</v>
      </c>
      <c r="BL1538" s="1" t="s">
        <v>1090</v>
      </c>
      <c r="BR1538" s="1" t="s">
        <v>150</v>
      </c>
      <c r="BV1538" s="4" t="s">
        <v>1143</v>
      </c>
      <c r="CC1538" s="1" t="str">
        <f t="shared" si="5"/>
        <v>update IFINOPL.dbo.AGREEMENT_ASSET set NPWP_NAME = 'PT. AGRONESIA', NPWP_ADDRESS = 'JL ACEH, CIHAPIT, BANDUNG WETAN, KOTA BANDUNG, JAWA BARAT, 40114' where AGREEMENT_NO = replace('0001728/4/08/01/2024', '/', '.') and ASSET_NO = '2008.OPLAA.2312.000447';</v>
      </c>
    </row>
    <row r="1539" spans="5:81" x14ac:dyDescent="0.25">
      <c r="E1539" s="1" t="s">
        <v>1091</v>
      </c>
      <c r="L1539" s="1" t="s">
        <v>1092</v>
      </c>
      <c r="W1539" s="1" t="s">
        <v>1093</v>
      </c>
      <c r="AC1539" s="1" t="s">
        <v>1144</v>
      </c>
      <c r="AK1539" s="1" t="s">
        <v>1145</v>
      </c>
      <c r="AT1539" s="1" t="s">
        <v>1146</v>
      </c>
      <c r="BA1539" s="1" t="s">
        <v>1092</v>
      </c>
      <c r="BL1539" s="1" t="s">
        <v>1147</v>
      </c>
      <c r="BR1539" s="1" t="s">
        <v>176</v>
      </c>
      <c r="BV1539" s="4" t="s">
        <v>1148</v>
      </c>
      <c r="CC1539" s="1" t="str">
        <f t="shared" si="5"/>
        <v>update IFINOPL.dbo.AGREEMENT_ASSET set NPWP_NAME = 'PT. DATASCRIP', NPWP_ADDRESS = 'JALAN SELAPARANG B-15 KAV.9 GUNUNG SAHARI SELATAN, KEMAYORAN.' where AGREEMENT_NO = replace('0001330/4/01/04/2023', '/', '.') and ASSET_NO = '0001330.4.01.04.2023-1';</v>
      </c>
    </row>
    <row r="1540" spans="5:81" x14ac:dyDescent="0.25">
      <c r="E1540" s="1" t="s">
        <v>1091</v>
      </c>
      <c r="L1540" s="1" t="s">
        <v>1092</v>
      </c>
      <c r="W1540" s="1" t="s">
        <v>1093</v>
      </c>
      <c r="AC1540" s="1" t="s">
        <v>1149</v>
      </c>
      <c r="AK1540" s="1" t="s">
        <v>1150</v>
      </c>
      <c r="AT1540" s="1" t="s">
        <v>1146</v>
      </c>
      <c r="BA1540" s="1" t="s">
        <v>1092</v>
      </c>
      <c r="BL1540" s="1" t="s">
        <v>1147</v>
      </c>
      <c r="BR1540" s="1" t="s">
        <v>150</v>
      </c>
      <c r="BV1540" s="4" t="s">
        <v>1151</v>
      </c>
      <c r="CC1540" s="1" t="str">
        <f t="shared" si="5"/>
        <v>update IFINOPL.dbo.AGREEMENT_ASSET set NPWP_NAME = 'PT. DATASCRIP', NPWP_ADDRESS = 'JALAN SELAPARANG B-15 KAV.9 GUNUNG SAHARI SELATAN, KEMAYORAN.' where AGREEMENT_NO = replace('0001346/4/01/05/2023', '/', '.') and ASSET_NO = '0001346.4.01.05.2023-1';</v>
      </c>
    </row>
    <row r="1541" spans="5:81" x14ac:dyDescent="0.25">
      <c r="E1541" s="1" t="s">
        <v>1091</v>
      </c>
      <c r="L1541" s="1" t="s">
        <v>1092</v>
      </c>
      <c r="W1541" s="1" t="s">
        <v>1093</v>
      </c>
      <c r="AC1541" s="1" t="s">
        <v>1152</v>
      </c>
      <c r="AK1541" s="1" t="s">
        <v>1153</v>
      </c>
      <c r="AT1541" s="1" t="s">
        <v>1146</v>
      </c>
      <c r="BA1541" s="1" t="s">
        <v>1092</v>
      </c>
      <c r="BL1541" s="1" t="s">
        <v>1147</v>
      </c>
      <c r="BR1541" s="1" t="s">
        <v>176</v>
      </c>
      <c r="BV1541" s="4" t="s">
        <v>1148</v>
      </c>
      <c r="CC1541" s="1" t="str">
        <f t="shared" si="5"/>
        <v>update IFINOPL.dbo.AGREEMENT_ASSET set NPWP_NAME = 'PT. DATASCRIP', NPWP_ADDRESS = 'JALAN SELAPARANG B-15 KAV.9 GUNUNG SAHARI SELATAN, KEMAYORAN.' where AGREEMENT_NO = replace('0001404/4/01/06/2023', '/', '.') and ASSET_NO = '0001404.4.01.06.2023-1';</v>
      </c>
    </row>
    <row r="1542" spans="5:81" x14ac:dyDescent="0.25">
      <c r="E1542" s="1" t="s">
        <v>1091</v>
      </c>
      <c r="L1542" s="1" t="s">
        <v>1092</v>
      </c>
      <c r="W1542" s="1" t="s">
        <v>1093</v>
      </c>
      <c r="AC1542" s="1" t="s">
        <v>1154</v>
      </c>
      <c r="AK1542" s="1" t="s">
        <v>1155</v>
      </c>
      <c r="AT1542" s="1" t="s">
        <v>1146</v>
      </c>
      <c r="BA1542" s="1" t="s">
        <v>1092</v>
      </c>
      <c r="BL1542" s="1" t="s">
        <v>1147</v>
      </c>
      <c r="BR1542" s="1" t="s">
        <v>150</v>
      </c>
      <c r="BV1542" s="4" t="s">
        <v>1156</v>
      </c>
      <c r="CC1542" s="1" t="str">
        <f t="shared" si="5"/>
        <v>update IFINOPL.dbo.AGREEMENT_ASSET set NPWP_NAME = 'PT. DATASCRIP', NPWP_ADDRESS = 'JALAN SELAPARANG B-15 KAV.9 GUNUNG SAHARI SELATAN, KEMAYORAN.' where AGREEMENT_NO = replace('0001433/4/01/07/2023', '/', '.') and ASSET_NO = '0001433.4.01.07.2023-1';</v>
      </c>
    </row>
    <row r="1543" spans="5:81" x14ac:dyDescent="0.25">
      <c r="E1543" s="1" t="s">
        <v>1091</v>
      </c>
      <c r="L1543" s="1" t="s">
        <v>1092</v>
      </c>
      <c r="W1543" s="1" t="s">
        <v>1093</v>
      </c>
      <c r="AC1543" s="1" t="s">
        <v>1157</v>
      </c>
      <c r="AK1543" s="1" t="s">
        <v>1158</v>
      </c>
      <c r="AT1543" s="1" t="s">
        <v>1146</v>
      </c>
      <c r="BA1543" s="1" t="s">
        <v>1092</v>
      </c>
      <c r="BL1543" s="1" t="s">
        <v>1147</v>
      </c>
      <c r="BR1543" s="1" t="s">
        <v>176</v>
      </c>
      <c r="BV1543" s="4" t="s">
        <v>1148</v>
      </c>
      <c r="CC1543" s="1" t="str">
        <f t="shared" si="5"/>
        <v>update IFINOPL.dbo.AGREEMENT_ASSET set NPWP_NAME = 'PT. DATASCRIP', NPWP_ADDRESS = 'JALAN SELAPARANG B-15 KAV.9 GUNUNG SAHARI SELATAN, KEMAYORAN.' where AGREEMENT_NO = replace('0001434/4/01/07/2023', '/', '.') and ASSET_NO = '0001434.4.01.07.2023-1';</v>
      </c>
    </row>
    <row r="1544" spans="5:81" x14ac:dyDescent="0.25">
      <c r="E1544" s="1" t="s">
        <v>1091</v>
      </c>
      <c r="L1544" s="1" t="s">
        <v>1092</v>
      </c>
      <c r="W1544" s="1" t="s">
        <v>1093</v>
      </c>
      <c r="AC1544" s="1" t="s">
        <v>1159</v>
      </c>
      <c r="AK1544" s="1" t="s">
        <v>1160</v>
      </c>
      <c r="AT1544" s="1" t="s">
        <v>1146</v>
      </c>
      <c r="BA1544" s="1" t="s">
        <v>1092</v>
      </c>
      <c r="BL1544" s="1" t="s">
        <v>1147</v>
      </c>
      <c r="BR1544" s="1" t="s">
        <v>176</v>
      </c>
      <c r="BV1544" s="4" t="s">
        <v>1148</v>
      </c>
      <c r="CC1544" s="1" t="str">
        <f t="shared" si="5"/>
        <v>update IFINOPL.dbo.AGREEMENT_ASSET set NPWP_NAME = 'PT. DATASCRIP', NPWP_ADDRESS = 'JALAN SELAPARANG B-15 KAV.9 GUNUNG SAHARI SELATAN, KEMAYORAN.' where AGREEMENT_NO = replace('0001445/4/01/08/2023', '/', '.') and ASSET_NO = '0001445.4.01.08.2023-1';</v>
      </c>
    </row>
    <row r="1545" spans="5:81" x14ac:dyDescent="0.25">
      <c r="E1545" s="1" t="s">
        <v>1091</v>
      </c>
      <c r="L1545" s="1" t="s">
        <v>1092</v>
      </c>
      <c r="W1545" s="1" t="s">
        <v>1093</v>
      </c>
      <c r="AC1545" s="1" t="s">
        <v>1161</v>
      </c>
      <c r="AK1545" s="1" t="s">
        <v>1162</v>
      </c>
      <c r="AT1545" s="1" t="s">
        <v>1146</v>
      </c>
      <c r="BA1545" s="1" t="s">
        <v>1092</v>
      </c>
      <c r="BL1545" s="1" t="s">
        <v>1163</v>
      </c>
      <c r="BR1545" s="1" t="s">
        <v>150</v>
      </c>
      <c r="BV1545" s="4" t="s">
        <v>1164</v>
      </c>
      <c r="CC1545" s="1" t="str">
        <f t="shared" si="5"/>
        <v>update IFINOPL.dbo.AGREEMENT_ASSET set NPWP_NAME = 'PT. DATASCRIP', NPWP_ADDRESS = 'JALAN SELAPARANG B-15 KAV.9 GUNUNG SAHARI SELATAN, KEMAYORAN.' where AGREEMENT_NO = replace('0001520/4/01/10/2023', '/', '.') and ASSET_NO = '2001.OPLAA.2311.000280';</v>
      </c>
    </row>
    <row r="1546" spans="5:81" x14ac:dyDescent="0.25">
      <c r="E1546" s="1" t="s">
        <v>1091</v>
      </c>
      <c r="L1546" s="1" t="s">
        <v>1092</v>
      </c>
      <c r="W1546" s="1" t="s">
        <v>1093</v>
      </c>
      <c r="AC1546" s="1" t="s">
        <v>1165</v>
      </c>
      <c r="AK1546" s="1" t="s">
        <v>1166</v>
      </c>
      <c r="AT1546" s="1" t="s">
        <v>1146</v>
      </c>
      <c r="BA1546" s="1" t="s">
        <v>1092</v>
      </c>
      <c r="BL1546" s="1" t="s">
        <v>1167</v>
      </c>
      <c r="BR1546" s="1" t="s">
        <v>150</v>
      </c>
      <c r="BV1546" s="4" t="s">
        <v>1168</v>
      </c>
      <c r="CC1546" s="1" t="str">
        <f t="shared" si="5"/>
        <v>update IFINOPL.dbo.AGREEMENT_ASSET set NPWP_NAME = 'PT. DATASCRIP', NPWP_ADDRESS = 'JALAN SELAPARANG B-15 KAV.9 GUNUNG SAHARI SELATAN, KEMAYORAN.' where AGREEMENT_NO = replace('0001523/4/01/10/2023', '/', '.') and ASSET_NO = '2001.OPLAA.2311.000332';</v>
      </c>
    </row>
    <row r="1547" spans="5:81" x14ac:dyDescent="0.25">
      <c r="E1547" s="1" t="s">
        <v>1091</v>
      </c>
      <c r="L1547" s="1" t="s">
        <v>1092</v>
      </c>
      <c r="W1547" s="1" t="s">
        <v>1093</v>
      </c>
      <c r="AC1547" s="1" t="s">
        <v>1169</v>
      </c>
      <c r="AK1547" s="1" t="s">
        <v>1170</v>
      </c>
      <c r="AT1547" s="1" t="s">
        <v>1146</v>
      </c>
      <c r="BA1547" s="1" t="s">
        <v>1092</v>
      </c>
      <c r="BL1547" s="1" t="s">
        <v>1167</v>
      </c>
      <c r="BR1547" s="1" t="s">
        <v>150</v>
      </c>
      <c r="BV1547" s="4" t="s">
        <v>1171</v>
      </c>
      <c r="CC1547" s="1" t="str">
        <f t="shared" si="5"/>
        <v>update IFINOPL.dbo.AGREEMENT_ASSET set NPWP_NAME = 'PT. DATASCRIP', NPWP_ADDRESS = 'JALAN SELAPARANG B-15 KAV.9 GUNUNG SAHARI SELATAN, KEMAYORAN.' where AGREEMENT_NO = replace('0001541/4/01/10/2023', '/', '.') and ASSET_NO = '2001.OPLAA.2311.000317';</v>
      </c>
    </row>
    <row r="1548" spans="5:81" x14ac:dyDescent="0.25">
      <c r="E1548" s="1" t="s">
        <v>1091</v>
      </c>
      <c r="L1548" s="1" t="s">
        <v>1092</v>
      </c>
      <c r="W1548" s="1" t="s">
        <v>1093</v>
      </c>
      <c r="AC1548" s="1" t="s">
        <v>1169</v>
      </c>
      <c r="AK1548" s="1" t="s">
        <v>1172</v>
      </c>
      <c r="AT1548" s="1" t="s">
        <v>1146</v>
      </c>
      <c r="BA1548" s="1" t="s">
        <v>1092</v>
      </c>
      <c r="BL1548" s="1" t="s">
        <v>1167</v>
      </c>
      <c r="BR1548" s="1" t="s">
        <v>150</v>
      </c>
      <c r="BV1548" s="4" t="s">
        <v>1173</v>
      </c>
      <c r="CC1548" s="1" t="str">
        <f t="shared" si="5"/>
        <v>update IFINOPL.dbo.AGREEMENT_ASSET set NPWP_NAME = 'PT. DATASCRIP', NPWP_ADDRESS = 'JALAN SELAPARANG B-15 KAV.9 GUNUNG SAHARI SELATAN, KEMAYORAN.' where AGREEMENT_NO = replace('0001541/4/01/10/2023', '/', '.') and ASSET_NO = '2001.OPLAA.2311.000320';</v>
      </c>
    </row>
    <row r="1549" spans="5:81" x14ac:dyDescent="0.25">
      <c r="E1549" s="1" t="s">
        <v>1091</v>
      </c>
      <c r="L1549" s="1" t="s">
        <v>1092</v>
      </c>
      <c r="W1549" s="1" t="s">
        <v>1093</v>
      </c>
      <c r="AC1549" s="1" t="s">
        <v>1169</v>
      </c>
      <c r="AK1549" s="1" t="s">
        <v>1174</v>
      </c>
      <c r="AT1549" s="1" t="s">
        <v>1146</v>
      </c>
      <c r="BA1549" s="1" t="s">
        <v>1092</v>
      </c>
      <c r="BL1549" s="1" t="s">
        <v>1167</v>
      </c>
      <c r="BR1549" s="1" t="s">
        <v>150</v>
      </c>
      <c r="BV1549" s="4" t="s">
        <v>1175</v>
      </c>
      <c r="CC1549" s="1" t="str">
        <f t="shared" si="5"/>
        <v>update IFINOPL.dbo.AGREEMENT_ASSET set NPWP_NAME = 'PT. DATASCRIP', NPWP_ADDRESS = 'JALAN SELAPARANG B-15 KAV.9 GUNUNG SAHARI SELATAN, KEMAYORAN.' where AGREEMENT_NO = replace('0001541/4/01/10/2023', '/', '.') and ASSET_NO = '2001.OPLAA.2311.000321';</v>
      </c>
    </row>
    <row r="1550" spans="5:81" x14ac:dyDescent="0.25">
      <c r="E1550" s="1" t="s">
        <v>1091</v>
      </c>
      <c r="L1550" s="1" t="s">
        <v>1092</v>
      </c>
      <c r="W1550" s="1" t="s">
        <v>1093</v>
      </c>
      <c r="AC1550" s="1" t="s">
        <v>1176</v>
      </c>
      <c r="AK1550" s="1" t="s">
        <v>1177</v>
      </c>
      <c r="AT1550" s="1" t="s">
        <v>1146</v>
      </c>
      <c r="BA1550" s="1" t="s">
        <v>1092</v>
      </c>
      <c r="BL1550" s="1" t="s">
        <v>1093</v>
      </c>
      <c r="BR1550" s="1" t="s">
        <v>150</v>
      </c>
      <c r="BV1550" s="4" t="s">
        <v>1178</v>
      </c>
      <c r="CC1550" s="1" t="str">
        <f t="shared" si="5"/>
        <v>update IFINOPL.dbo.AGREEMENT_ASSET set NPWP_NAME = 'PT. DATASCRIP', NPWP_ADDRESS = 'JALAN SELAPARANG B-15 KAV.9 GUNUNG SAHARI SELATAN, KEMAYORAN.' where AGREEMENT_NO = replace('0001667/4/08/12/2023', '/', '.') and ASSET_NO = '2008.OPLAA.2312.000115';</v>
      </c>
    </row>
    <row r="1551" spans="5:81" x14ac:dyDescent="0.25">
      <c r="E1551" s="1" t="s">
        <v>1091</v>
      </c>
      <c r="L1551" s="1" t="s">
        <v>1092</v>
      </c>
      <c r="W1551" s="1" t="s">
        <v>1093</v>
      </c>
      <c r="AC1551" s="1" t="s">
        <v>1179</v>
      </c>
      <c r="AK1551" s="1" t="s">
        <v>1180</v>
      </c>
      <c r="AT1551" s="1" t="s">
        <v>1146</v>
      </c>
      <c r="BA1551" s="1" t="s">
        <v>1181</v>
      </c>
      <c r="BL1551" s="1" t="s">
        <v>1093</v>
      </c>
      <c r="BR1551" s="1" t="s">
        <v>150</v>
      </c>
      <c r="BV1551" s="4" t="s">
        <v>1182</v>
      </c>
      <c r="CC1551" s="1" t="str">
        <f t="shared" si="5"/>
        <v>update IFINOPL.dbo.AGREEMENT_ASSET set NPWP_NAME = 'PT. DATASCRIP', NPWP_ADDRESS = 'JALAN SELAPARANG B-15 KAV.9 GUNUNG SAHARI SELATAN, KEMAYORAN.' where AGREEMENT_NO = replace('0001947/4/08/02/2024', '/', '.') and ASSET_NO = '2008.OPLAA.2401.000420';</v>
      </c>
    </row>
    <row r="1552" spans="5:81" x14ac:dyDescent="0.25">
      <c r="E1552" s="1" t="s">
        <v>1091</v>
      </c>
      <c r="L1552" s="1" t="s">
        <v>1092</v>
      </c>
      <c r="W1552" s="1" t="s">
        <v>1093</v>
      </c>
      <c r="AC1552" s="1" t="s">
        <v>1179</v>
      </c>
      <c r="AK1552" s="1" t="s">
        <v>1183</v>
      </c>
      <c r="AT1552" s="1" t="s">
        <v>1146</v>
      </c>
      <c r="BA1552" s="1" t="s">
        <v>1181</v>
      </c>
      <c r="BL1552" s="1" t="s">
        <v>1093</v>
      </c>
      <c r="BR1552" s="1" t="s">
        <v>150</v>
      </c>
      <c r="BV1552" s="4" t="s">
        <v>1182</v>
      </c>
      <c r="CC1552" s="1" t="str">
        <f t="shared" si="5"/>
        <v>update IFINOPL.dbo.AGREEMENT_ASSET set NPWP_NAME = 'PT. DATASCRIP', NPWP_ADDRESS = 'JALAN SELAPARANG B-15 KAV.9 GUNUNG SAHARI SELATAN, KEMAYORAN.' where AGREEMENT_NO = replace('0001947/4/08/02/2024', '/', '.') and ASSET_NO = '2008.OPLAA.2401.000421';</v>
      </c>
    </row>
    <row r="1553" spans="5:81" x14ac:dyDescent="0.25">
      <c r="E1553" s="1" t="s">
        <v>1091</v>
      </c>
      <c r="L1553" s="1" t="s">
        <v>1092</v>
      </c>
      <c r="W1553" s="1" t="s">
        <v>1093</v>
      </c>
      <c r="AC1553" s="1" t="s">
        <v>1184</v>
      </c>
      <c r="AK1553" s="1" t="s">
        <v>1185</v>
      </c>
      <c r="AT1553" s="1" t="s">
        <v>1146</v>
      </c>
      <c r="BA1553" s="1" t="s">
        <v>1181</v>
      </c>
      <c r="BL1553" s="1" t="s">
        <v>1093</v>
      </c>
      <c r="BR1553" s="1" t="s">
        <v>150</v>
      </c>
      <c r="BV1553" s="4" t="s">
        <v>1186</v>
      </c>
      <c r="CC1553" s="1" t="str">
        <f t="shared" si="5"/>
        <v>update IFINOPL.dbo.AGREEMENT_ASSET set NPWP_NAME = 'PT. DATASCRIP', NPWP_ADDRESS = 'JALAN SELAPARANG B-15 KAV.9 GUNUNG SAHARI SELATAN, KEMAYORAN.' where AGREEMENT_NO = replace('0002106/4/08/03/2024', '/', '.') and ASSET_NO = '2008.OPLAA.2403.000056';</v>
      </c>
    </row>
    <row r="1554" spans="5:81" x14ac:dyDescent="0.25">
      <c r="E1554" s="1" t="s">
        <v>1094</v>
      </c>
      <c r="L1554" s="1" t="s">
        <v>1095</v>
      </c>
      <c r="W1554" s="1" t="s">
        <v>1096</v>
      </c>
      <c r="AC1554" s="1" t="s">
        <v>1187</v>
      </c>
      <c r="AK1554" s="1" t="s">
        <v>1188</v>
      </c>
      <c r="AT1554" s="1" t="s">
        <v>1094</v>
      </c>
      <c r="BA1554" s="1" t="s">
        <v>1095</v>
      </c>
      <c r="BL1554" s="1" t="s">
        <v>1189</v>
      </c>
      <c r="BR1554" s="1" t="s">
        <v>150</v>
      </c>
      <c r="BV1554" s="4" t="s">
        <v>1190</v>
      </c>
      <c r="CC1554" s="1" t="str">
        <f t="shared" si="5"/>
        <v>update IFINOPL.dbo.AGREEMENT_ASSET set NPWP_NAME = 'PT. CIOMAS ADISATWA', NPWP_ADDRESS = 'JL. MT. HARYONO KAV. 16 WISMA MILLENIA LT. 7 RT. 010/05 TEBET JAKARTA SELATAN' where AGREEMENT_NO = replace('0001956/4/10/02/2024', '/', '.') and ASSET_NO = '2010.OPLAA.2401.000311';</v>
      </c>
    </row>
    <row r="1555" spans="5:81" x14ac:dyDescent="0.25">
      <c r="E1555" s="1" t="s">
        <v>1094</v>
      </c>
      <c r="L1555" s="1" t="s">
        <v>1095</v>
      </c>
      <c r="W1555" s="1" t="s">
        <v>1096</v>
      </c>
      <c r="AC1555" s="1" t="s">
        <v>1191</v>
      </c>
      <c r="AK1555" s="1" t="s">
        <v>1192</v>
      </c>
      <c r="AT1555" s="1" t="s">
        <v>1094</v>
      </c>
      <c r="BA1555" s="1" t="s">
        <v>1193</v>
      </c>
      <c r="BL1555" s="1" t="s">
        <v>1096</v>
      </c>
      <c r="BR1555" s="1" t="s">
        <v>150</v>
      </c>
      <c r="BV1555" s="4" t="s">
        <v>1194</v>
      </c>
      <c r="CC1555" s="1" t="str">
        <f t="shared" si="5"/>
        <v>update IFINOPL.dbo.AGREEMENT_ASSET set NPWP_NAME = 'PT. CIOMAS ADISATWA', NPWP_ADDRESS = 'JL. MT. HARYONO KAV. 16 WISMA MILLENIA LT. 7 RT. 010/05 TEBET JAKARTA SELATAN' where AGREEMENT_NO = replace('0002038/4/10/03/2024', '/', '.') and ASSET_NO = '2010.OPLAA.2402.000185';</v>
      </c>
    </row>
    <row r="1556" spans="5:81" x14ac:dyDescent="0.25">
      <c r="E1556" s="1" t="s">
        <v>1097</v>
      </c>
      <c r="L1556" s="1" t="s">
        <v>1098</v>
      </c>
      <c r="W1556" s="1" t="s">
        <v>1195</v>
      </c>
      <c r="AC1556" s="1" t="s">
        <v>1196</v>
      </c>
      <c r="AK1556" s="1" t="s">
        <v>1197</v>
      </c>
      <c r="AT1556" s="1" t="s">
        <v>1198</v>
      </c>
      <c r="BA1556" s="1" t="s">
        <v>1199</v>
      </c>
      <c r="BL1556" s="1" t="s">
        <v>1099</v>
      </c>
      <c r="BR1556" s="1" t="s">
        <v>176</v>
      </c>
      <c r="BV1556" s="4" t="s">
        <v>1148</v>
      </c>
      <c r="CC1556" s="1" t="str">
        <f t="shared" si="5"/>
        <v>update IFINOPL.dbo.AGREEMENT_ASSET set NPWP_NAME = 'PT. CV DAFITAMA PUTKARINDO', NPWP_ADDRESS = 'KP. RAWA BOGO RT.002 RW.003 JATI MEKAR, JATIASIH, BEKASI, JAWA BARAT 17422 INDONESIA' where AGREEMENT_NO = replace('0000780/4/01/06/2021', '/', '.') and ASSET_NO = '0000780.4.01.06.2021-1';</v>
      </c>
    </row>
    <row r="1557" spans="5:81" x14ac:dyDescent="0.25">
      <c r="E1557" s="1" t="s">
        <v>1097</v>
      </c>
      <c r="L1557" s="1" t="s">
        <v>1098</v>
      </c>
      <c r="W1557" s="1" t="s">
        <v>1195</v>
      </c>
      <c r="AC1557" s="1" t="s">
        <v>1200</v>
      </c>
      <c r="AK1557" s="1" t="s">
        <v>1201</v>
      </c>
      <c r="AT1557" s="1" t="s">
        <v>1198</v>
      </c>
      <c r="BA1557" s="1" t="s">
        <v>1199</v>
      </c>
      <c r="BL1557" s="1" t="s">
        <v>1099</v>
      </c>
      <c r="BR1557" s="1" t="s">
        <v>176</v>
      </c>
      <c r="BV1557" s="4" t="s">
        <v>1148</v>
      </c>
      <c r="CC1557" s="1" t="str">
        <f t="shared" si="5"/>
        <v>update IFINOPL.dbo.AGREEMENT_ASSET set NPWP_NAME = 'PT. CV DAFITAMA PUTKARINDO', NPWP_ADDRESS = 'KP. RAWA BOGO RT.002 RW.003 JATI MEKAR, JATIASIH, BEKASI, JAWA BARAT 17422 INDONESIA' where AGREEMENT_NO = replace('0000869/4/01/10/2021', '/', '.') and ASSET_NO = '0000869.4.01.10.2021-1';</v>
      </c>
    </row>
    <row r="1558" spans="5:81" x14ac:dyDescent="0.25">
      <c r="E1558" s="1" t="s">
        <v>1097</v>
      </c>
      <c r="L1558" s="1" t="s">
        <v>1098</v>
      </c>
      <c r="W1558" s="1" t="s">
        <v>1195</v>
      </c>
      <c r="AC1558" s="1" t="s">
        <v>1200</v>
      </c>
      <c r="AK1558" s="1" t="s">
        <v>1202</v>
      </c>
      <c r="AT1558" s="1" t="s">
        <v>1198</v>
      </c>
      <c r="BA1558" s="1" t="s">
        <v>1199</v>
      </c>
      <c r="BL1558" s="1" t="s">
        <v>1099</v>
      </c>
      <c r="BR1558" s="1" t="s">
        <v>176</v>
      </c>
      <c r="BV1558" s="4" t="s">
        <v>1148</v>
      </c>
      <c r="CC1558" s="1" t="str">
        <f t="shared" si="5"/>
        <v>update IFINOPL.dbo.AGREEMENT_ASSET set NPWP_NAME = 'PT. CV DAFITAMA PUTKARINDO', NPWP_ADDRESS = 'KP. RAWA BOGO RT.002 RW.003 JATI MEKAR, JATIASIH, BEKASI, JAWA BARAT 17422 INDONESIA' where AGREEMENT_NO = replace('0000869/4/01/10/2021', '/', '.') and ASSET_NO = '0000869.4.01.10.2021-2';</v>
      </c>
    </row>
    <row r="1559" spans="5:81" x14ac:dyDescent="0.25">
      <c r="E1559" s="1" t="s">
        <v>1097</v>
      </c>
      <c r="L1559" s="1" t="s">
        <v>1098</v>
      </c>
      <c r="W1559" s="1" t="s">
        <v>1195</v>
      </c>
      <c r="AC1559" s="1" t="s">
        <v>1200</v>
      </c>
      <c r="AK1559" s="1" t="s">
        <v>1203</v>
      </c>
      <c r="AT1559" s="1" t="s">
        <v>1198</v>
      </c>
      <c r="BA1559" s="1" t="s">
        <v>1199</v>
      </c>
      <c r="BL1559" s="1" t="s">
        <v>1099</v>
      </c>
      <c r="BR1559" s="1" t="s">
        <v>176</v>
      </c>
      <c r="BV1559" s="4" t="s">
        <v>1148</v>
      </c>
      <c r="CC1559" s="1" t="str">
        <f t="shared" si="5"/>
        <v>update IFINOPL.dbo.AGREEMENT_ASSET set NPWP_NAME = 'PT. CV DAFITAMA PUTKARINDO', NPWP_ADDRESS = 'KP. RAWA BOGO RT.002 RW.003 JATI MEKAR, JATIASIH, BEKASI, JAWA BARAT 17422 INDONESIA' where AGREEMENT_NO = replace('0000869/4/01/10/2021', '/', '.') and ASSET_NO = '0000869.4.01.10.2021-3';</v>
      </c>
    </row>
    <row r="1560" spans="5:81" x14ac:dyDescent="0.25">
      <c r="E1560" s="1" t="s">
        <v>1097</v>
      </c>
      <c r="L1560" s="1" t="s">
        <v>1098</v>
      </c>
      <c r="W1560" s="1" t="s">
        <v>1195</v>
      </c>
      <c r="AC1560" s="1" t="s">
        <v>1200</v>
      </c>
      <c r="AK1560" s="1" t="s">
        <v>1204</v>
      </c>
      <c r="AT1560" s="1" t="s">
        <v>1198</v>
      </c>
      <c r="BA1560" s="1" t="s">
        <v>1199</v>
      </c>
      <c r="BL1560" s="1" t="s">
        <v>1099</v>
      </c>
      <c r="BR1560" s="1" t="s">
        <v>176</v>
      </c>
      <c r="BV1560" s="4" t="s">
        <v>1148</v>
      </c>
      <c r="CC1560" s="1" t="str">
        <f t="shared" si="5"/>
        <v>update IFINOPL.dbo.AGREEMENT_ASSET set NPWP_NAME = 'PT. CV DAFITAMA PUTKARINDO', NPWP_ADDRESS = 'KP. RAWA BOGO RT.002 RW.003 JATI MEKAR, JATIASIH, BEKASI, JAWA BARAT 17422 INDONESIA' where AGREEMENT_NO = replace('0000869/4/01/10/2021', '/', '.') and ASSET_NO = '0000869.4.01.10.2021-4';</v>
      </c>
    </row>
    <row r="1561" spans="5:81" x14ac:dyDescent="0.25">
      <c r="E1561" s="1" t="s">
        <v>1100</v>
      </c>
      <c r="L1561" s="1" t="s">
        <v>1101</v>
      </c>
      <c r="W1561" s="1" t="s">
        <v>1102</v>
      </c>
      <c r="AC1561" s="1" t="s">
        <v>1205</v>
      </c>
      <c r="AK1561" s="1" t="s">
        <v>1206</v>
      </c>
      <c r="AT1561" s="1" t="s">
        <v>1100</v>
      </c>
      <c r="BA1561" s="1" t="s">
        <v>1207</v>
      </c>
      <c r="BL1561" s="1" t="s">
        <v>1102</v>
      </c>
      <c r="BR1561" s="1" t="s">
        <v>150</v>
      </c>
      <c r="BV1561" s="4" t="s">
        <v>1208</v>
      </c>
      <c r="CC1561" s="1" t="str">
        <f t="shared" si="5"/>
        <v>update IFINOPL.dbo.AGREEMENT_ASSET set NPWP_NAME = 'PT. CASA VERDE INDONESIA', NPWP_ADDRESS = 'KAW INDUSTRI ABC-KP HAUAN RT002/RW003 TOBAT-BALARAJA TANGERANG' where AGREEMENT_NO = replace('0002070/4/08/03/2024', '/', '.') and ASSET_NO = '2008.OPLAA.2403.000002';</v>
      </c>
    </row>
    <row r="1562" spans="5:81" x14ac:dyDescent="0.25">
      <c r="E1562" s="1" t="s">
        <v>1103</v>
      </c>
      <c r="L1562" s="1" t="s">
        <v>1104</v>
      </c>
      <c r="W1562" s="1" t="s">
        <v>1105</v>
      </c>
      <c r="AC1562" s="1" t="s">
        <v>1209</v>
      </c>
      <c r="AK1562" s="1" t="s">
        <v>1210</v>
      </c>
      <c r="AT1562" s="1" t="s">
        <v>1211</v>
      </c>
      <c r="BA1562" s="1" t="s">
        <v>1212</v>
      </c>
      <c r="BL1562" s="1" t="s">
        <v>1105</v>
      </c>
      <c r="BR1562" s="1" t="s">
        <v>150</v>
      </c>
      <c r="BV1562" s="4" t="s">
        <v>1213</v>
      </c>
      <c r="CC1562" s="1" t="str">
        <f t="shared" si="5"/>
        <v>update IFINOPL.dbo.AGREEMENT_ASSET set NPWP_NAME = 'PT. CIPTA MUDA SUKSES', NPWP_ADDRESS = 'JL. AHMAD ADNAWIJAYA KAV. IPB BLOK A 37/38 TANAH BARU, BOGOR UTARA KOTA BOGOR JAWA BARAT' where AGREEMENT_NO = replace('0002067/4/01/03/2024', '/', '.') and ASSET_NO = '2001.OPLAA.2402.000207';</v>
      </c>
    </row>
    <row r="1563" spans="5:81" x14ac:dyDescent="0.25">
      <c r="E1563" s="1" t="s">
        <v>1103</v>
      </c>
      <c r="L1563" s="1" t="s">
        <v>1104</v>
      </c>
      <c r="W1563" s="1" t="s">
        <v>1105</v>
      </c>
      <c r="AC1563" s="1" t="s">
        <v>1209</v>
      </c>
      <c r="AK1563" s="1" t="s">
        <v>1214</v>
      </c>
      <c r="AT1563" s="1" t="s">
        <v>1211</v>
      </c>
      <c r="BA1563" s="1" t="s">
        <v>1212</v>
      </c>
      <c r="BL1563" s="1" t="s">
        <v>1105</v>
      </c>
      <c r="BR1563" s="1" t="s">
        <v>150</v>
      </c>
      <c r="BV1563" s="4" t="s">
        <v>1213</v>
      </c>
      <c r="CC1563" s="1" t="str">
        <f t="shared" si="5"/>
        <v>update IFINOPL.dbo.AGREEMENT_ASSET set NPWP_NAME = 'PT. CIPTA MUDA SUKSES', NPWP_ADDRESS = 'JL. AHMAD ADNAWIJAYA KAV. IPB BLOK A 37/38 TANAH BARU, BOGOR UTARA KOTA BOGOR JAWA BARAT' where AGREEMENT_NO = replace('0002067/4/01/03/2024', '/', '.') and ASSET_NO = '2001.OPLAA.2403.000071';</v>
      </c>
    </row>
    <row r="1564" spans="5:81" x14ac:dyDescent="0.25">
      <c r="E1564" s="1" t="s">
        <v>1103</v>
      </c>
      <c r="L1564" s="1" t="s">
        <v>1104</v>
      </c>
      <c r="W1564" s="1" t="s">
        <v>1105</v>
      </c>
      <c r="AC1564" s="1" t="s">
        <v>1209</v>
      </c>
      <c r="AK1564" s="1" t="s">
        <v>1215</v>
      </c>
      <c r="AT1564" s="1" t="s">
        <v>1211</v>
      </c>
      <c r="BA1564" s="1" t="s">
        <v>1212</v>
      </c>
      <c r="BL1564" s="1" t="s">
        <v>1105</v>
      </c>
      <c r="BR1564" s="1" t="s">
        <v>150</v>
      </c>
      <c r="BV1564" s="4" t="s">
        <v>1213</v>
      </c>
      <c r="CC1564" s="1" t="str">
        <f t="shared" si="5"/>
        <v>update IFINOPL.dbo.AGREEMENT_ASSET set NPWP_NAME = 'PT. CIPTA MUDA SUKSES', NPWP_ADDRESS = 'JL. AHMAD ADNAWIJAYA KAV. IPB BLOK A 37/38 TANAH BARU, BOGOR UTARA KOTA BOGOR JAWA BARAT' where AGREEMENT_NO = replace('0002067/4/01/03/2024', '/', '.') and ASSET_NO = '2001.OPLAA.2403.000072';</v>
      </c>
    </row>
    <row r="1565" spans="5:81" x14ac:dyDescent="0.25">
      <c r="E1565" s="1" t="s">
        <v>1106</v>
      </c>
      <c r="L1565" s="1" t="s">
        <v>1107</v>
      </c>
      <c r="W1565" s="1" t="s">
        <v>1108</v>
      </c>
      <c r="AC1565" s="1" t="s">
        <v>1216</v>
      </c>
      <c r="AK1565" s="1" t="s">
        <v>1217</v>
      </c>
      <c r="AT1565" s="1" t="s">
        <v>1218</v>
      </c>
      <c r="BA1565" s="1" t="s">
        <v>1107</v>
      </c>
      <c r="BL1565" s="1" t="s">
        <v>1108</v>
      </c>
      <c r="BR1565" s="1" t="s">
        <v>421</v>
      </c>
      <c r="BV1565" s="4" t="s">
        <v>1219</v>
      </c>
      <c r="CC1565" s="1" t="str">
        <f t="shared" si="5"/>
        <v>update IFINOPL.dbo.AGREEMENT_ASSET set NPWP_NAME = 'PT. GEMILANG ABADI SASHANA', NPWP_ADDRESS = 'Jl. Raden Inten II no 150 C Duren Sawit, Jakarta Timur' where AGREEMENT_NO = replace('0001925/4/38/02/2024', '/', '.') and ASSET_NO = '2038.OPLAA.2402.000004';</v>
      </c>
    </row>
    <row r="1566" spans="5:81" x14ac:dyDescent="0.25">
      <c r="E1566" s="1" t="s">
        <v>1106</v>
      </c>
      <c r="L1566" s="1" t="s">
        <v>1107</v>
      </c>
      <c r="W1566" s="1" t="s">
        <v>1108</v>
      </c>
      <c r="AC1566" s="1" t="s">
        <v>1216</v>
      </c>
      <c r="AK1566" s="1" t="s">
        <v>1220</v>
      </c>
      <c r="AT1566" s="1" t="s">
        <v>1218</v>
      </c>
      <c r="BA1566" s="1" t="s">
        <v>1107</v>
      </c>
      <c r="BL1566" s="1" t="s">
        <v>1108</v>
      </c>
      <c r="BR1566" s="1" t="s">
        <v>421</v>
      </c>
      <c r="BV1566" s="4" t="s">
        <v>1219</v>
      </c>
      <c r="CC1566" s="1" t="str">
        <f t="shared" si="5"/>
        <v>update IFINOPL.dbo.AGREEMENT_ASSET set NPWP_NAME = 'PT. GEMILANG ABADI SASHANA', NPWP_ADDRESS = 'Jl. Raden Inten II no 150 C Duren Sawit, Jakarta Timur' where AGREEMENT_NO = replace('0001925/4/38/02/2024', '/', '.') and ASSET_NO = '2038.OPLAA.2402.000005';</v>
      </c>
    </row>
    <row r="1567" spans="5:81" x14ac:dyDescent="0.25">
      <c r="E1567" s="1" t="s">
        <v>1106</v>
      </c>
      <c r="L1567" s="1" t="s">
        <v>1107</v>
      </c>
      <c r="W1567" s="1" t="s">
        <v>1108</v>
      </c>
      <c r="AC1567" s="1" t="s">
        <v>1216</v>
      </c>
      <c r="AK1567" s="1" t="s">
        <v>1221</v>
      </c>
      <c r="AT1567" s="1" t="s">
        <v>1218</v>
      </c>
      <c r="BA1567" s="1" t="s">
        <v>1107</v>
      </c>
      <c r="BL1567" s="1" t="s">
        <v>1108</v>
      </c>
      <c r="BR1567" s="1" t="s">
        <v>421</v>
      </c>
      <c r="BV1567" s="4" t="s">
        <v>1219</v>
      </c>
      <c r="CC1567" s="1" t="str">
        <f t="shared" ref="CC1567:CC1597" si="6">"update IFINOPL.dbo.AGREEMENT_ASSET set NPWP_NAME = '" &amp; TRIM(L1567) &amp; "', NPWP_ADDRESS = '" &amp; TRIM(W1567) &amp; "' where AGREEMENT_NO = replace('" &amp; TRIM(AC1567) &amp; "', '/', '.') and ASSET_NO = '" &amp; TRIM(AK1567) &amp; "';"</f>
        <v>update IFINOPL.dbo.AGREEMENT_ASSET set NPWP_NAME = 'PT. GEMILANG ABADI SASHANA', NPWP_ADDRESS = 'Jl. Raden Inten II no 150 C Duren Sawit, Jakarta Timur' where AGREEMENT_NO = replace('0001925/4/38/02/2024', '/', '.') and ASSET_NO = '2038.OPLAA.2402.000006';</v>
      </c>
    </row>
    <row r="1568" spans="5:81" x14ac:dyDescent="0.25">
      <c r="E1568" s="1" t="s">
        <v>1106</v>
      </c>
      <c r="L1568" s="1" t="s">
        <v>1107</v>
      </c>
      <c r="W1568" s="1" t="s">
        <v>1108</v>
      </c>
      <c r="AC1568" s="1" t="s">
        <v>1216</v>
      </c>
      <c r="AK1568" s="1" t="s">
        <v>1222</v>
      </c>
      <c r="AT1568" s="1" t="s">
        <v>1218</v>
      </c>
      <c r="BA1568" s="1" t="s">
        <v>1107</v>
      </c>
      <c r="BL1568" s="1" t="s">
        <v>1108</v>
      </c>
      <c r="BR1568" s="1" t="s">
        <v>421</v>
      </c>
      <c r="BV1568" s="4" t="s">
        <v>1219</v>
      </c>
      <c r="CC1568" s="1" t="str">
        <f t="shared" si="6"/>
        <v>update IFINOPL.dbo.AGREEMENT_ASSET set NPWP_NAME = 'PT. GEMILANG ABADI SASHANA', NPWP_ADDRESS = 'Jl. Raden Inten II no 150 C Duren Sawit, Jakarta Timur' where AGREEMENT_NO = replace('0001925/4/38/02/2024', '/', '.') and ASSET_NO = '2038.OPLAA.2402.000007';</v>
      </c>
    </row>
    <row r="1569" spans="5:81" x14ac:dyDescent="0.25">
      <c r="E1569" s="1" t="s">
        <v>1109</v>
      </c>
      <c r="L1569" s="1" t="s">
        <v>1223</v>
      </c>
      <c r="W1569" s="1" t="s">
        <v>1111</v>
      </c>
      <c r="AC1569" s="1" t="s">
        <v>1224</v>
      </c>
      <c r="AK1569" s="1" t="s">
        <v>1225</v>
      </c>
      <c r="AT1569" s="1" t="s">
        <v>1226</v>
      </c>
      <c r="BA1569" s="1" t="s">
        <v>1223</v>
      </c>
      <c r="BL1569" s="1" t="s">
        <v>1227</v>
      </c>
      <c r="BR1569" s="1" t="s">
        <v>348</v>
      </c>
      <c r="BV1569" s="4" t="s">
        <v>1228</v>
      </c>
      <c r="CC1569" s="1" t="str">
        <f t="shared" si="6"/>
        <v>update IFINOPL.dbo.AGREEMENT_ASSET set NPWP_NAME = 'PT. ENVIO MITRA PERSADA', NPWP_ADDRESS = 'Envio Mitra Persada, CIPUTRA INTERNATIONAL TOKOPEDIA CARE TOWER LAN, RAWA BUAYA, CENGKARENG KOTA ADM. JAKARTA BARAT' where AGREEMENT_NO = replace('0001791/4/38/01/2024', '/', '.') and ASSET_NO = '2038.OPLAA.2401.000051';</v>
      </c>
    </row>
    <row r="1570" spans="5:81" x14ac:dyDescent="0.25">
      <c r="E1570" s="1" t="s">
        <v>1109</v>
      </c>
      <c r="L1570" s="1" t="s">
        <v>1223</v>
      </c>
      <c r="W1570" s="1" t="s">
        <v>1111</v>
      </c>
      <c r="AC1570" s="1" t="s">
        <v>1224</v>
      </c>
      <c r="AK1570" s="1" t="s">
        <v>1229</v>
      </c>
      <c r="AT1570" s="1" t="s">
        <v>1226</v>
      </c>
      <c r="BA1570" s="1" t="s">
        <v>1223</v>
      </c>
      <c r="BL1570" s="1" t="s">
        <v>1230</v>
      </c>
      <c r="BR1570" s="1" t="s">
        <v>348</v>
      </c>
      <c r="BV1570" s="4" t="s">
        <v>1228</v>
      </c>
      <c r="CC1570" s="1" t="str">
        <f t="shared" si="6"/>
        <v>update IFINOPL.dbo.AGREEMENT_ASSET set NPWP_NAME = 'PT. ENVIO MITRA PERSADA', NPWP_ADDRESS = 'Envio Mitra Persada, CIPUTRA INTERNATIONAL TOKOPEDIA CARE TOWER LAN, RAWA BUAYA, CENGKARENG KOTA ADM. JAKARTA BARAT' where AGREEMENT_NO = replace('0001791/4/38/01/2024', '/', '.') and ASSET_NO = '2038.OPLAA.2401.000052';</v>
      </c>
    </row>
    <row r="1571" spans="5:81" x14ac:dyDescent="0.25">
      <c r="E1571" s="1" t="s">
        <v>1109</v>
      </c>
      <c r="L1571" s="1" t="s">
        <v>1223</v>
      </c>
      <c r="W1571" s="1" t="s">
        <v>1111</v>
      </c>
      <c r="AC1571" s="1" t="s">
        <v>1224</v>
      </c>
      <c r="AK1571" s="1" t="s">
        <v>1231</v>
      </c>
      <c r="AT1571" s="1" t="s">
        <v>1226</v>
      </c>
      <c r="BA1571" s="1" t="s">
        <v>1223</v>
      </c>
      <c r="BL1571" s="1" t="s">
        <v>1230</v>
      </c>
      <c r="BR1571" s="1" t="s">
        <v>348</v>
      </c>
      <c r="BV1571" s="4" t="s">
        <v>1228</v>
      </c>
      <c r="CC1571" s="1" t="str">
        <f t="shared" si="6"/>
        <v>update IFINOPL.dbo.AGREEMENT_ASSET set NPWP_NAME = 'PT. ENVIO MITRA PERSADA', NPWP_ADDRESS = 'Envio Mitra Persada, CIPUTRA INTERNATIONAL TOKOPEDIA CARE TOWER LAN, RAWA BUAYA, CENGKARENG KOTA ADM. JAKARTA BARAT' where AGREEMENT_NO = replace('0001791/4/38/01/2024', '/', '.') and ASSET_NO = '2038.OPLAA.2401.000053';</v>
      </c>
    </row>
    <row r="1572" spans="5:81" x14ac:dyDescent="0.25">
      <c r="E1572" s="1" t="s">
        <v>1109</v>
      </c>
      <c r="L1572" s="1" t="s">
        <v>1223</v>
      </c>
      <c r="W1572" s="1" t="s">
        <v>1111</v>
      </c>
      <c r="AC1572" s="1" t="s">
        <v>1224</v>
      </c>
      <c r="AK1572" s="1" t="s">
        <v>1232</v>
      </c>
      <c r="AT1572" s="1" t="s">
        <v>1226</v>
      </c>
      <c r="BA1572" s="1" t="s">
        <v>1223</v>
      </c>
      <c r="BL1572" s="1" t="s">
        <v>1230</v>
      </c>
      <c r="BR1572" s="1" t="s">
        <v>348</v>
      </c>
      <c r="BV1572" s="4" t="s">
        <v>1228</v>
      </c>
      <c r="CC1572" s="1" t="str">
        <f t="shared" si="6"/>
        <v>update IFINOPL.dbo.AGREEMENT_ASSET set NPWP_NAME = 'PT. ENVIO MITRA PERSADA', NPWP_ADDRESS = 'Envio Mitra Persada, CIPUTRA INTERNATIONAL TOKOPEDIA CARE TOWER LAN, RAWA BUAYA, CENGKARENG KOTA ADM. JAKARTA BARAT' where AGREEMENT_NO = replace('0001791/4/38/01/2024', '/', '.') and ASSET_NO = '2038.OPLAA.2401.000054';</v>
      </c>
    </row>
    <row r="1573" spans="5:81" x14ac:dyDescent="0.25">
      <c r="E1573" s="1" t="s">
        <v>1109</v>
      </c>
      <c r="L1573" s="1" t="s">
        <v>1223</v>
      </c>
      <c r="W1573" s="1" t="s">
        <v>1111</v>
      </c>
      <c r="AC1573" s="1" t="s">
        <v>1224</v>
      </c>
      <c r="AK1573" s="1" t="s">
        <v>1233</v>
      </c>
      <c r="AT1573" s="1" t="s">
        <v>1226</v>
      </c>
      <c r="BA1573" s="1" t="s">
        <v>1223</v>
      </c>
      <c r="BL1573" s="1" t="s">
        <v>1230</v>
      </c>
      <c r="BR1573" s="1" t="s">
        <v>348</v>
      </c>
      <c r="BV1573" s="4" t="s">
        <v>1228</v>
      </c>
      <c r="CC1573" s="1" t="str">
        <f t="shared" si="6"/>
        <v>update IFINOPL.dbo.AGREEMENT_ASSET set NPWP_NAME = 'PT. ENVIO MITRA PERSADA', NPWP_ADDRESS = 'Envio Mitra Persada, CIPUTRA INTERNATIONAL TOKOPEDIA CARE TOWER LAN, RAWA BUAYA, CENGKARENG KOTA ADM. JAKARTA BARAT' where AGREEMENT_NO = replace('0001791/4/38/01/2024', '/', '.') and ASSET_NO = '2038.OPLAA.2401.000056';</v>
      </c>
    </row>
    <row r="1574" spans="5:81" x14ac:dyDescent="0.25">
      <c r="E1574" s="1" t="s">
        <v>1109</v>
      </c>
      <c r="L1574" s="1" t="s">
        <v>1223</v>
      </c>
      <c r="W1574" s="1" t="s">
        <v>1111</v>
      </c>
      <c r="AC1574" s="1" t="s">
        <v>1234</v>
      </c>
      <c r="AK1574" s="1" t="s">
        <v>1235</v>
      </c>
      <c r="AT1574" s="1" t="s">
        <v>1226</v>
      </c>
      <c r="BA1574" s="1" t="s">
        <v>1236</v>
      </c>
      <c r="BL1574" s="1" t="s">
        <v>1237</v>
      </c>
      <c r="BR1574" s="1" t="s">
        <v>150</v>
      </c>
      <c r="BV1574" s="4" t="s">
        <v>1238</v>
      </c>
      <c r="CC1574" s="1" t="str">
        <f t="shared" si="6"/>
        <v>update IFINOPL.dbo.AGREEMENT_ASSET set NPWP_NAME = 'PT. ENVIO MITRA PERSADA', NPWP_ADDRESS = 'Envio Mitra Persada, CIPUTRA INTERNATIONAL TOKOPEDIA CARE TOWER LAN, RAWA BUAYA, CENGKARENG KOTA ADM. JAKARTA BARAT' where AGREEMENT_NO = replace('0001957/4/38/02/2024', '/', '.') and ASSET_NO = '2038.OPLAA.2401.000071';</v>
      </c>
    </row>
    <row r="1575" spans="5:81" x14ac:dyDescent="0.25">
      <c r="E1575" s="1" t="s">
        <v>1109</v>
      </c>
      <c r="L1575" s="1" t="s">
        <v>1223</v>
      </c>
      <c r="W1575" s="1" t="s">
        <v>1111</v>
      </c>
      <c r="AC1575" s="1" t="s">
        <v>1234</v>
      </c>
      <c r="AK1575" s="1" t="s">
        <v>1239</v>
      </c>
      <c r="AT1575" s="1" t="s">
        <v>1226</v>
      </c>
      <c r="BA1575" s="1" t="s">
        <v>1236</v>
      </c>
      <c r="BL1575" s="1" t="s">
        <v>1237</v>
      </c>
      <c r="BR1575" s="1" t="s">
        <v>150</v>
      </c>
      <c r="BV1575" s="4" t="s">
        <v>1238</v>
      </c>
      <c r="CC1575" s="1" t="str">
        <f t="shared" si="6"/>
        <v>update IFINOPL.dbo.AGREEMENT_ASSET set NPWP_NAME = 'PT. ENVIO MITRA PERSADA', NPWP_ADDRESS = 'Envio Mitra Persada, CIPUTRA INTERNATIONAL TOKOPEDIA CARE TOWER LAN, RAWA BUAYA, CENGKARENG KOTA ADM. JAKARTA BARAT' where AGREEMENT_NO = replace('0001957/4/38/02/2024', '/', '.') and ASSET_NO = '2038.OPLAA.2401.000085';</v>
      </c>
    </row>
    <row r="1576" spans="5:81" x14ac:dyDescent="0.25">
      <c r="E1576" s="1" t="s">
        <v>1109</v>
      </c>
      <c r="L1576" s="1" t="s">
        <v>1223</v>
      </c>
      <c r="W1576" s="1" t="s">
        <v>1111</v>
      </c>
      <c r="AC1576" s="1" t="s">
        <v>1240</v>
      </c>
      <c r="AK1576" s="1" t="s">
        <v>1241</v>
      </c>
      <c r="AT1576" s="1" t="s">
        <v>1226</v>
      </c>
      <c r="BA1576" s="1" t="s">
        <v>1242</v>
      </c>
      <c r="BL1576" s="1" t="s">
        <v>1111</v>
      </c>
      <c r="BR1576" s="1" t="s">
        <v>150</v>
      </c>
      <c r="BV1576" s="4" t="s">
        <v>1243</v>
      </c>
      <c r="CC1576" s="1" t="str">
        <f t="shared" si="6"/>
        <v>update IFINOPL.dbo.AGREEMENT_ASSET set NPWP_NAME = 'PT. ENVIO MITRA PERSADA', NPWP_ADDRESS = 'Envio Mitra Persada, CIPUTRA INTERNATIONAL TOKOPEDIA CARE TOWER LAN, RAWA BUAYA, CENGKARENG KOTA ADM. JAKARTA BARAT' where AGREEMENT_NO = replace('0002045/4/38/03/2024', '/', '.') and ASSET_NO = '2038.OPLAA.2402.000085';</v>
      </c>
    </row>
    <row r="1577" spans="5:81" x14ac:dyDescent="0.25">
      <c r="E1577" s="1" t="s">
        <v>1112</v>
      </c>
      <c r="L1577" s="1" t="s">
        <v>1113</v>
      </c>
      <c r="W1577" s="1" t="s">
        <v>1114</v>
      </c>
      <c r="AC1577" s="1" t="s">
        <v>1244</v>
      </c>
      <c r="AK1577" s="1" t="s">
        <v>1245</v>
      </c>
      <c r="AT1577" s="1" t="s">
        <v>1112</v>
      </c>
      <c r="BA1577" s="1" t="s">
        <v>1246</v>
      </c>
      <c r="BL1577" s="1" t="s">
        <v>1114</v>
      </c>
      <c r="BR1577" s="1" t="s">
        <v>1247</v>
      </c>
      <c r="BV1577" s="4" t="s">
        <v>1248</v>
      </c>
      <c r="CC1577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replace('0000828/4/08/11/2022', '/', '.') and ASSET_NO = '0000828.4.08.11.2022-1';</v>
      </c>
    </row>
    <row r="1578" spans="5:81" x14ac:dyDescent="0.25">
      <c r="E1578" s="1" t="s">
        <v>1112</v>
      </c>
      <c r="L1578" s="1" t="s">
        <v>1113</v>
      </c>
      <c r="W1578" s="1" t="s">
        <v>1114</v>
      </c>
      <c r="AC1578" s="1" t="s">
        <v>1249</v>
      </c>
      <c r="AK1578" s="1" t="s">
        <v>1250</v>
      </c>
      <c r="AT1578" s="1" t="s">
        <v>1112</v>
      </c>
      <c r="BA1578" s="1" t="s">
        <v>1246</v>
      </c>
      <c r="BL1578" s="1" t="s">
        <v>1114</v>
      </c>
      <c r="BR1578" s="1" t="s">
        <v>176</v>
      </c>
      <c r="BV1578" s="4" t="s">
        <v>1148</v>
      </c>
      <c r="CC1578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replace('0000829/4/08/11/2022', '/', '.') and ASSET_NO = '0000829.4.08.11.2022-1';</v>
      </c>
    </row>
    <row r="1579" spans="5:81" x14ac:dyDescent="0.25">
      <c r="E1579" s="1" t="s">
        <v>1112</v>
      </c>
      <c r="L1579" s="1" t="s">
        <v>1113</v>
      </c>
      <c r="W1579" s="1" t="s">
        <v>1114</v>
      </c>
      <c r="AC1579" s="1" t="s">
        <v>1251</v>
      </c>
      <c r="AK1579" s="1" t="s">
        <v>1252</v>
      </c>
      <c r="AT1579" s="1" t="s">
        <v>1112</v>
      </c>
      <c r="BA1579" s="1" t="s">
        <v>1246</v>
      </c>
      <c r="BL1579" s="1" t="s">
        <v>1114</v>
      </c>
      <c r="BR1579" s="1" t="s">
        <v>150</v>
      </c>
      <c r="BV1579" s="4" t="s">
        <v>1253</v>
      </c>
      <c r="CC1579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replace('0000830/4/08/11/2022', '/', '.') and ASSET_NO = '0000830.4.08.11.2022-1';</v>
      </c>
    </row>
    <row r="1580" spans="5:81" x14ac:dyDescent="0.25">
      <c r="E1580" s="1" t="s">
        <v>1112</v>
      </c>
      <c r="L1580" s="1" t="s">
        <v>1113</v>
      </c>
      <c r="W1580" s="1" t="s">
        <v>1114</v>
      </c>
      <c r="AC1580" s="1" t="s">
        <v>1254</v>
      </c>
      <c r="AK1580" s="1" t="s">
        <v>1255</v>
      </c>
      <c r="AT1580" s="1" t="s">
        <v>1112</v>
      </c>
      <c r="BA1580" s="1" t="s">
        <v>1246</v>
      </c>
      <c r="BL1580" s="1" t="s">
        <v>1114</v>
      </c>
      <c r="BR1580" s="1" t="s">
        <v>150</v>
      </c>
      <c r="BV1580" s="4" t="s">
        <v>1256</v>
      </c>
      <c r="CC1580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replace('0000876/4/08/12/2022', '/', '.') and ASSET_NO = '0000876.4.08.12.2022-1';</v>
      </c>
    </row>
    <row r="1581" spans="5:81" x14ac:dyDescent="0.25">
      <c r="E1581" s="1" t="s">
        <v>1112</v>
      </c>
      <c r="L1581" s="1" t="s">
        <v>1113</v>
      </c>
      <c r="W1581" s="1" t="s">
        <v>1114</v>
      </c>
      <c r="AC1581" s="1" t="s">
        <v>1257</v>
      </c>
      <c r="AK1581" s="1" t="s">
        <v>1258</v>
      </c>
      <c r="AT1581" s="1" t="s">
        <v>1112</v>
      </c>
      <c r="BA1581" s="1" t="s">
        <v>1246</v>
      </c>
      <c r="BL1581" s="1" t="s">
        <v>1114</v>
      </c>
      <c r="BR1581" s="1" t="s">
        <v>176</v>
      </c>
      <c r="BV1581" s="4" t="s">
        <v>1148</v>
      </c>
      <c r="CC1581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replace('0000879/4/08/11/2022', '/', '.') and ASSET_NO = '0000879.4.08.11.2022-1';</v>
      </c>
    </row>
    <row r="1582" spans="5:81" x14ac:dyDescent="0.25">
      <c r="E1582" s="1" t="s">
        <v>1112</v>
      </c>
      <c r="L1582" s="1" t="s">
        <v>1113</v>
      </c>
      <c r="W1582" s="1" t="s">
        <v>1114</v>
      </c>
      <c r="AC1582" s="1" t="s">
        <v>1259</v>
      </c>
      <c r="AK1582" s="1" t="s">
        <v>1260</v>
      </c>
      <c r="AT1582" s="1" t="s">
        <v>1112</v>
      </c>
      <c r="BA1582" s="1" t="s">
        <v>1246</v>
      </c>
      <c r="BL1582" s="1" t="s">
        <v>1114</v>
      </c>
      <c r="BR1582" s="1" t="s">
        <v>176</v>
      </c>
      <c r="BV1582" s="4" t="s">
        <v>1148</v>
      </c>
      <c r="CC1582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replace('0000880/4/08/11/2022', '/', '.') and ASSET_NO = '0000880.4.08.11.2022-1';</v>
      </c>
    </row>
    <row r="1583" spans="5:81" x14ac:dyDescent="0.25">
      <c r="E1583" s="1" t="s">
        <v>1112</v>
      </c>
      <c r="L1583" s="1" t="s">
        <v>1113</v>
      </c>
      <c r="W1583" s="1" t="s">
        <v>1114</v>
      </c>
      <c r="AC1583" s="1" t="s">
        <v>1261</v>
      </c>
      <c r="AK1583" s="1" t="s">
        <v>1262</v>
      </c>
      <c r="AT1583" s="1" t="s">
        <v>1112</v>
      </c>
      <c r="BA1583" s="1" t="s">
        <v>1246</v>
      </c>
      <c r="BL1583" s="1" t="s">
        <v>1114</v>
      </c>
      <c r="BR1583" s="1" t="s">
        <v>176</v>
      </c>
      <c r="BV1583" s="4" t="s">
        <v>1148</v>
      </c>
      <c r="CC1583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replace('0000883/4/08/12/2022', '/', '.') and ASSET_NO = '0000883.4.08.12.2022-1';</v>
      </c>
    </row>
    <row r="1584" spans="5:81" x14ac:dyDescent="0.25">
      <c r="E1584" s="1" t="s">
        <v>1112</v>
      </c>
      <c r="L1584" s="1" t="s">
        <v>1113</v>
      </c>
      <c r="W1584" s="1" t="s">
        <v>1114</v>
      </c>
      <c r="AC1584" s="1" t="s">
        <v>1263</v>
      </c>
      <c r="AK1584" s="1" t="s">
        <v>1264</v>
      </c>
      <c r="AT1584" s="1" t="s">
        <v>1112</v>
      </c>
      <c r="BA1584" s="1" t="s">
        <v>1246</v>
      </c>
      <c r="BL1584" s="1" t="s">
        <v>1114</v>
      </c>
      <c r="BR1584" s="1" t="s">
        <v>176</v>
      </c>
      <c r="BV1584" s="4" t="s">
        <v>1148</v>
      </c>
      <c r="CC1584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replace('0000910/4/08/01/2023', '/', '.') and ASSET_NO = '0000910.4.08.01.2023-1';</v>
      </c>
    </row>
    <row r="1585" spans="5:81" x14ac:dyDescent="0.25">
      <c r="E1585" s="1" t="s">
        <v>1112</v>
      </c>
      <c r="L1585" s="1" t="s">
        <v>1113</v>
      </c>
      <c r="W1585" s="1" t="s">
        <v>1114</v>
      </c>
      <c r="AC1585" s="1" t="s">
        <v>1263</v>
      </c>
      <c r="AK1585" s="1" t="s">
        <v>1265</v>
      </c>
      <c r="AT1585" s="1" t="s">
        <v>1112</v>
      </c>
      <c r="BA1585" s="1" t="s">
        <v>1246</v>
      </c>
      <c r="BL1585" s="1" t="s">
        <v>1114</v>
      </c>
      <c r="BR1585" s="1" t="s">
        <v>176</v>
      </c>
      <c r="BV1585" s="4" t="s">
        <v>1148</v>
      </c>
      <c r="CC1585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replace('0000910/4/08/01/2023', '/', '.') and ASSET_NO = '0000910.4.08.01.2023-2';</v>
      </c>
    </row>
    <row r="1586" spans="5:81" x14ac:dyDescent="0.25">
      <c r="E1586" s="1" t="s">
        <v>1112</v>
      </c>
      <c r="L1586" s="1" t="s">
        <v>1113</v>
      </c>
      <c r="W1586" s="1" t="s">
        <v>1114</v>
      </c>
      <c r="AC1586" s="1" t="s">
        <v>1263</v>
      </c>
      <c r="AK1586" s="1" t="s">
        <v>1266</v>
      </c>
      <c r="AT1586" s="1" t="s">
        <v>1112</v>
      </c>
      <c r="BA1586" s="1" t="s">
        <v>1246</v>
      </c>
      <c r="BL1586" s="1" t="s">
        <v>1114</v>
      </c>
      <c r="BR1586" s="1" t="s">
        <v>176</v>
      </c>
      <c r="BV1586" s="4" t="s">
        <v>1148</v>
      </c>
      <c r="CC1586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replace('0000910/4/08/01/2023', '/', '.') and ASSET_NO = '0000910.4.08.01.2023-3';</v>
      </c>
    </row>
    <row r="1587" spans="5:81" x14ac:dyDescent="0.25">
      <c r="E1587" s="1" t="s">
        <v>1112</v>
      </c>
      <c r="L1587" s="1" t="s">
        <v>1113</v>
      </c>
      <c r="W1587" s="1" t="s">
        <v>1114</v>
      </c>
      <c r="AC1587" s="1" t="s">
        <v>1263</v>
      </c>
      <c r="AK1587" s="1" t="s">
        <v>1267</v>
      </c>
      <c r="AT1587" s="1" t="s">
        <v>1112</v>
      </c>
      <c r="BA1587" s="1" t="s">
        <v>1246</v>
      </c>
      <c r="BL1587" s="1" t="s">
        <v>1114</v>
      </c>
      <c r="BR1587" s="1" t="s">
        <v>176</v>
      </c>
      <c r="BV1587" s="4" t="s">
        <v>1148</v>
      </c>
      <c r="CC1587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replace('0000910/4/08/01/2023', '/', '.') and ASSET_NO = '0000910.4.08.01.2023-4';</v>
      </c>
    </row>
    <row r="1588" spans="5:81" x14ac:dyDescent="0.25">
      <c r="E1588" s="1" t="s">
        <v>1112</v>
      </c>
      <c r="L1588" s="1" t="s">
        <v>1113</v>
      </c>
      <c r="W1588" s="1" t="s">
        <v>1114</v>
      </c>
      <c r="AC1588" s="1" t="s">
        <v>1263</v>
      </c>
      <c r="AK1588" s="1" t="s">
        <v>1268</v>
      </c>
      <c r="AT1588" s="1" t="s">
        <v>1112</v>
      </c>
      <c r="BA1588" s="1" t="s">
        <v>1246</v>
      </c>
      <c r="BL1588" s="1" t="s">
        <v>1114</v>
      </c>
      <c r="BR1588" s="1" t="s">
        <v>176</v>
      </c>
      <c r="BV1588" s="4" t="s">
        <v>1148</v>
      </c>
      <c r="CC1588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replace('0000910/4/08/01/2023', '/', '.') and ASSET_NO = '0000910.4.08.01.2023-5';</v>
      </c>
    </row>
    <row r="1589" spans="5:81" x14ac:dyDescent="0.25">
      <c r="E1589" s="1" t="s">
        <v>1112</v>
      </c>
      <c r="L1589" s="1" t="s">
        <v>1113</v>
      </c>
      <c r="W1589" s="1" t="s">
        <v>1114</v>
      </c>
      <c r="AC1589" s="1" t="s">
        <v>1263</v>
      </c>
      <c r="AK1589" s="1" t="s">
        <v>1269</v>
      </c>
      <c r="AT1589" s="1" t="s">
        <v>1112</v>
      </c>
      <c r="BA1589" s="1" t="s">
        <v>1246</v>
      </c>
      <c r="BL1589" s="1" t="s">
        <v>1114</v>
      </c>
      <c r="BR1589" s="1" t="s">
        <v>176</v>
      </c>
      <c r="BV1589" s="4" t="s">
        <v>1148</v>
      </c>
      <c r="CC1589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replace('0000910/4/08/01/2023', '/', '.') and ASSET_NO = '0000910.4.08.01.2023-6';</v>
      </c>
    </row>
    <row r="1590" spans="5:81" x14ac:dyDescent="0.25">
      <c r="E1590" s="1" t="s">
        <v>1112</v>
      </c>
      <c r="L1590" s="1" t="s">
        <v>1113</v>
      </c>
      <c r="W1590" s="1" t="s">
        <v>1114</v>
      </c>
      <c r="AC1590" s="1" t="s">
        <v>1263</v>
      </c>
      <c r="AK1590" s="1" t="s">
        <v>1270</v>
      </c>
      <c r="AT1590" s="1" t="s">
        <v>1112</v>
      </c>
      <c r="BA1590" s="1" t="s">
        <v>1246</v>
      </c>
      <c r="BL1590" s="1" t="s">
        <v>1114</v>
      </c>
      <c r="BR1590" s="1" t="s">
        <v>176</v>
      </c>
      <c r="BV1590" s="4" t="s">
        <v>1148</v>
      </c>
      <c r="CC1590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replace('0000910/4/08/01/2023', '/', '.') and ASSET_NO = '0000910.4.08.01.2023-7';</v>
      </c>
    </row>
    <row r="1591" spans="5:81" x14ac:dyDescent="0.25">
      <c r="E1591" s="1" t="s">
        <v>1112</v>
      </c>
      <c r="L1591" s="1" t="s">
        <v>1113</v>
      </c>
      <c r="W1591" s="1" t="s">
        <v>1114</v>
      </c>
      <c r="AC1591" s="1" t="s">
        <v>1271</v>
      </c>
      <c r="AK1591" s="1" t="s">
        <v>1272</v>
      </c>
      <c r="AT1591" s="1" t="s">
        <v>1112</v>
      </c>
      <c r="BA1591" s="1" t="s">
        <v>1246</v>
      </c>
      <c r="BL1591" s="1" t="s">
        <v>1114</v>
      </c>
      <c r="BR1591" s="1" t="s">
        <v>176</v>
      </c>
      <c r="BV1591" s="4" t="s">
        <v>1148</v>
      </c>
      <c r="CC1591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replace('0000911/4/08/01/2023', '/', '.') and ASSET_NO = '0000911.4.08.01.2023-1';</v>
      </c>
    </row>
    <row r="1592" spans="5:81" x14ac:dyDescent="0.25">
      <c r="E1592" s="1" t="s">
        <v>1112</v>
      </c>
      <c r="L1592" s="1" t="s">
        <v>1113</v>
      </c>
      <c r="W1592" s="1" t="s">
        <v>1114</v>
      </c>
      <c r="AC1592" s="1" t="s">
        <v>1273</v>
      </c>
      <c r="AK1592" s="1" t="s">
        <v>1274</v>
      </c>
      <c r="AT1592" s="1" t="s">
        <v>1112</v>
      </c>
      <c r="BA1592" s="1" t="s">
        <v>1246</v>
      </c>
      <c r="BL1592" s="1" t="s">
        <v>1114</v>
      </c>
      <c r="BR1592" s="1" t="s">
        <v>176</v>
      </c>
      <c r="BV1592" s="4" t="s">
        <v>1148</v>
      </c>
      <c r="CC1592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replace('0000912/4/08/01/2023', '/', '.') and ASSET_NO = '0000912.4.08.01.2023-1';</v>
      </c>
    </row>
    <row r="1593" spans="5:81" x14ac:dyDescent="0.25">
      <c r="E1593" s="1" t="s">
        <v>1112</v>
      </c>
      <c r="L1593" s="1" t="s">
        <v>1113</v>
      </c>
      <c r="W1593" s="1" t="s">
        <v>1114</v>
      </c>
      <c r="AC1593" s="1" t="s">
        <v>1273</v>
      </c>
      <c r="AK1593" s="1" t="s">
        <v>1275</v>
      </c>
      <c r="AT1593" s="1" t="s">
        <v>1112</v>
      </c>
      <c r="BA1593" s="1" t="s">
        <v>1246</v>
      </c>
      <c r="BL1593" s="1" t="s">
        <v>1114</v>
      </c>
      <c r="BR1593" s="1" t="s">
        <v>176</v>
      </c>
      <c r="BV1593" s="4" t="s">
        <v>1148</v>
      </c>
      <c r="CC1593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replace('0000912/4/08/01/2023', '/', '.') and ASSET_NO = '0000912.4.08.01.2023-2';</v>
      </c>
    </row>
    <row r="1594" spans="5:81" x14ac:dyDescent="0.25">
      <c r="E1594" s="1" t="s">
        <v>1112</v>
      </c>
      <c r="L1594" s="1" t="s">
        <v>1113</v>
      </c>
      <c r="W1594" s="1" t="s">
        <v>1114</v>
      </c>
      <c r="AC1594" s="1" t="s">
        <v>1276</v>
      </c>
      <c r="AK1594" s="1" t="s">
        <v>1277</v>
      </c>
      <c r="AT1594" s="1" t="s">
        <v>1112</v>
      </c>
      <c r="BA1594" s="1" t="s">
        <v>1246</v>
      </c>
      <c r="BL1594" s="1" t="s">
        <v>1114</v>
      </c>
      <c r="BR1594" s="1" t="s">
        <v>176</v>
      </c>
      <c r="BV1594" s="4" t="s">
        <v>1148</v>
      </c>
      <c r="CC1594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replace('0001145/4/01/09/2022', '/', '.') and ASSET_NO = '0001145.4.01.09.2022-1';</v>
      </c>
    </row>
    <row r="1595" spans="5:81" x14ac:dyDescent="0.25">
      <c r="E1595" s="1" t="s">
        <v>1112</v>
      </c>
      <c r="L1595" s="1" t="s">
        <v>1113</v>
      </c>
      <c r="W1595" s="1" t="s">
        <v>1114</v>
      </c>
      <c r="AC1595" s="1" t="s">
        <v>1276</v>
      </c>
      <c r="AK1595" s="1" t="s">
        <v>1278</v>
      </c>
      <c r="AT1595" s="1" t="s">
        <v>1112</v>
      </c>
      <c r="BA1595" s="1" t="s">
        <v>1246</v>
      </c>
      <c r="BL1595" s="1" t="s">
        <v>1114</v>
      </c>
      <c r="BR1595" s="1" t="s">
        <v>176</v>
      </c>
      <c r="BV1595" s="4" t="s">
        <v>1148</v>
      </c>
      <c r="CC1595" s="1" t="str">
        <f t="shared" si="6"/>
        <v>update IFINOPL.dbo.AGREEMENT_ASSET set NPWP_NAME = 'PT. BORNEO ARTA MANDIRI', NPWP_ADDRESS = 'JL. YUDISTIRA RAYA BUMI PEMURUS PERMAI NO 59 RT.021 RW.003 KEL.PEMURUS DALAM KEC.BANJARMASIN SELATAN KOTA/KAB.BANJARMASIN KALIMANTAN SELATAN 70248' where AGREEMENT_NO = replace('0001145/4/01/09/2022', '/', '.') and ASSET_NO = '0001145.4.01.09.2022-2';</v>
      </c>
    </row>
    <row r="1596" spans="5:81" x14ac:dyDescent="0.25">
      <c r="E1596" s="1" t="s">
        <v>1115</v>
      </c>
      <c r="L1596" s="1" t="s">
        <v>1116</v>
      </c>
      <c r="W1596" s="1" t="s">
        <v>1117</v>
      </c>
      <c r="AC1596" s="1" t="s">
        <v>1279</v>
      </c>
      <c r="AK1596" s="1" t="s">
        <v>1280</v>
      </c>
      <c r="AT1596" s="1" t="s">
        <v>1281</v>
      </c>
      <c r="BA1596" s="1" t="s">
        <v>1282</v>
      </c>
      <c r="BL1596" s="1" t="s">
        <v>1117</v>
      </c>
      <c r="BR1596" s="1" t="s">
        <v>150</v>
      </c>
      <c r="BV1596" s="4" t="s">
        <v>1283</v>
      </c>
      <c r="CC1596" s="1" t="str">
        <f t="shared" si="6"/>
        <v>update IFINOPL.dbo.AGREEMENT_ASSET set NPWP_NAME = 'PT. EKA SATYA PUSPITA', NPWP_ADDRESS = 'RUKO AZORES BLOK B17A NO.27 PORIS PLAWAD INDAH CIPONDOH' where AGREEMENT_NO = replace('0001997/4/10/02/2024', '/', '.') and ASSET_NO = '2010.OPLAA.2402.000219';</v>
      </c>
    </row>
    <row r="1597" spans="5:81" x14ac:dyDescent="0.25">
      <c r="E1597" s="1" t="s">
        <v>1115</v>
      </c>
      <c r="L1597" s="1" t="s">
        <v>1116</v>
      </c>
      <c r="W1597" s="1" t="s">
        <v>1117</v>
      </c>
      <c r="AC1597" s="1" t="s">
        <v>1284</v>
      </c>
      <c r="AK1597" s="1" t="s">
        <v>1285</v>
      </c>
      <c r="AT1597" s="1" t="s">
        <v>1281</v>
      </c>
      <c r="BA1597" s="1" t="s">
        <v>1116</v>
      </c>
      <c r="BL1597" s="1" t="s">
        <v>1117</v>
      </c>
      <c r="BR1597" s="1" t="s">
        <v>421</v>
      </c>
      <c r="BV1597" s="4" t="s">
        <v>1286</v>
      </c>
      <c r="CC1597" s="1" t="str">
        <f t="shared" si="6"/>
        <v>update IFINOPL.dbo.AGREEMENT_ASSET set NPWP_NAME = 'PT. EKA SATYA PUSPITA', NPWP_ADDRESS = 'RUKO AZORES BLOK B17A NO.27 PORIS PLAWAD INDAH CIPONDOH' where AGREEMENT_NO = replace('0002029/4/10/03/2024', '/', '.') and ASSET_NO = '2010.OPLAA.2402.000333';</v>
      </c>
    </row>
    <row r="1603" spans="3:78" x14ac:dyDescent="0.25">
      <c r="C1603" s="3">
        <v>0</v>
      </c>
      <c r="E1603" s="1" t="s">
        <v>1287</v>
      </c>
    </row>
    <row r="1605" spans="3:78" x14ac:dyDescent="0.25">
      <c r="E1605" s="1" t="s">
        <v>1288</v>
      </c>
    </row>
    <row r="1606" spans="3:78" x14ac:dyDescent="0.25">
      <c r="E1606" s="1" t="s">
        <v>1289</v>
      </c>
    </row>
    <row r="1607" spans="3:78" x14ac:dyDescent="0.25">
      <c r="E1607" s="1" t="s">
        <v>1290</v>
      </c>
    </row>
    <row r="1609" spans="3:78" x14ac:dyDescent="0.25">
      <c r="E1609" s="1" t="s">
        <v>33</v>
      </c>
    </row>
    <row r="1610" spans="3:78" x14ac:dyDescent="0.25">
      <c r="E1610" s="2" t="s">
        <v>1291</v>
      </c>
      <c r="N1610" s="2" t="s">
        <v>1292</v>
      </c>
      <c r="Y1610" s="1" t="s">
        <v>1293</v>
      </c>
    </row>
    <row r="1612" spans="3:78" x14ac:dyDescent="0.25">
      <c r="E1612" s="7" t="s">
        <v>601</v>
      </c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  <c r="AO1612" s="8"/>
      <c r="AP1612" s="8"/>
      <c r="AQ1612" s="8"/>
      <c r="AR1612" s="8"/>
      <c r="AS1612" s="8"/>
      <c r="AT1612" s="8"/>
      <c r="AU1612" s="8"/>
      <c r="AV1612" s="8"/>
      <c r="AW1612" s="8"/>
      <c r="AZ1612" s="5" t="s">
        <v>582</v>
      </c>
      <c r="BA1612" s="6"/>
      <c r="BB1612" s="6"/>
      <c r="BC1612" s="6"/>
      <c r="BD1612" s="6"/>
      <c r="BE1612" s="6"/>
      <c r="BF1612" s="6"/>
      <c r="BG1612" s="6"/>
      <c r="BH1612" s="6"/>
      <c r="BI1612" s="6"/>
      <c r="BJ1612" s="6"/>
      <c r="BK1612" s="6"/>
      <c r="BL1612" s="6"/>
      <c r="BM1612" s="6"/>
      <c r="BN1612" s="6"/>
      <c r="BO1612" s="6"/>
      <c r="BP1612" s="6"/>
      <c r="BQ1612" s="6"/>
      <c r="BR1612" s="6"/>
      <c r="BS1612" s="6"/>
      <c r="BT1612" s="6"/>
      <c r="BU1612" s="6"/>
      <c r="BV1612" s="6"/>
      <c r="BW1612" s="6"/>
      <c r="BX1612" s="6"/>
      <c r="BY1612" s="6"/>
      <c r="BZ1612" s="6"/>
    </row>
    <row r="1613" spans="3:78" x14ac:dyDescent="0.25">
      <c r="E1613" s="7" t="s">
        <v>1123</v>
      </c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  <c r="AO1613" s="8"/>
      <c r="AP1613" s="8"/>
      <c r="AQ1613" s="8"/>
      <c r="AR1613" s="8"/>
      <c r="AS1613" s="8"/>
      <c r="AT1613" s="8"/>
      <c r="AU1613" s="8"/>
      <c r="AV1613" s="8"/>
      <c r="AW1613" s="8"/>
      <c r="AZ1613" s="5"/>
      <c r="BA1613" s="6"/>
      <c r="BB1613" s="6"/>
      <c r="BC1613" s="6"/>
      <c r="BD1613" s="6"/>
      <c r="BE1613" s="6"/>
      <c r="BF1613" s="6"/>
      <c r="BG1613" s="6"/>
      <c r="BH1613" s="6"/>
      <c r="BI1613" s="6"/>
      <c r="BJ1613" s="6"/>
      <c r="BK1613" s="6"/>
      <c r="BL1613" s="6"/>
      <c r="BM1613" s="6"/>
      <c r="BN1613" s="6"/>
      <c r="BO1613" s="6"/>
      <c r="BP1613" s="6"/>
      <c r="BQ1613" s="6"/>
      <c r="BR1613" s="6"/>
      <c r="BS1613" s="6"/>
      <c r="BT1613" s="6"/>
      <c r="BU1613" s="6"/>
      <c r="BV1613" s="6"/>
      <c r="BW1613" s="6"/>
      <c r="BX1613" s="6"/>
      <c r="BY1613" s="6"/>
      <c r="BZ1613" s="6"/>
    </row>
    <row r="1614" spans="3:78" x14ac:dyDescent="0.25">
      <c r="E1614" s="7" t="s">
        <v>1124</v>
      </c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  <c r="AO1614" s="8"/>
      <c r="AP1614" s="8"/>
      <c r="AQ1614" s="8"/>
      <c r="AR1614" s="8"/>
      <c r="AS1614" s="8"/>
      <c r="AT1614" s="8"/>
      <c r="AU1614" s="8"/>
      <c r="AV1614" s="8"/>
      <c r="AW1614" s="8"/>
      <c r="AZ1614" s="5" t="s">
        <v>665</v>
      </c>
      <c r="BA1614" s="6"/>
      <c r="BB1614" s="6"/>
      <c r="BC1614" s="6"/>
      <c r="BD1614" s="6"/>
      <c r="BE1614" s="6"/>
      <c r="BF1614" s="6"/>
      <c r="BG1614" s="6"/>
      <c r="BH1614" s="6"/>
      <c r="BI1614" s="6"/>
      <c r="BJ1614" s="6"/>
      <c r="BK1614" s="6"/>
      <c r="BL1614" s="6"/>
      <c r="BM1614" s="6"/>
      <c r="BN1614" s="6"/>
      <c r="BO1614" s="6"/>
      <c r="BP1614" s="6"/>
      <c r="BQ1614" s="6"/>
      <c r="BR1614" s="6"/>
      <c r="BS1614" s="6"/>
      <c r="BT1614" s="6"/>
      <c r="BU1614" s="6"/>
      <c r="BV1614" s="6"/>
      <c r="BW1614" s="6"/>
      <c r="BX1614" s="6"/>
      <c r="BY1614" s="6"/>
      <c r="BZ1614" s="6"/>
    </row>
    <row r="1615" spans="3:78" x14ac:dyDescent="0.25">
      <c r="E1615" s="7" t="s">
        <v>1125</v>
      </c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  <c r="AP1615" s="8"/>
      <c r="AQ1615" s="8"/>
      <c r="AR1615" s="8"/>
      <c r="AS1615" s="8"/>
      <c r="AT1615" s="8"/>
      <c r="AU1615" s="8"/>
      <c r="AV1615" s="8"/>
      <c r="AW1615" s="8"/>
      <c r="AZ1615" s="5" t="s">
        <v>632</v>
      </c>
      <c r="BA1615" s="6"/>
      <c r="BB1615" s="6"/>
      <c r="BC1615" s="6"/>
      <c r="BD1615" s="6"/>
      <c r="BE1615" s="6"/>
      <c r="BF1615" s="6"/>
      <c r="BG1615" s="6"/>
      <c r="BH1615" s="6"/>
      <c r="BI1615" s="6"/>
      <c r="BJ1615" s="6"/>
      <c r="BK1615" s="6"/>
      <c r="BL1615" s="6"/>
      <c r="BM1615" s="6"/>
      <c r="BN1615" s="6"/>
      <c r="BO1615" s="6"/>
      <c r="BP1615" s="6"/>
      <c r="BQ1615" s="6"/>
      <c r="BR1615" s="6"/>
      <c r="BS1615" s="6"/>
      <c r="BT1615" s="6"/>
      <c r="BU1615" s="6"/>
      <c r="BV1615" s="6"/>
      <c r="BW1615" s="6"/>
      <c r="BX1615" s="6"/>
      <c r="BY1615" s="6"/>
      <c r="BZ1615" s="6"/>
    </row>
    <row r="1616" spans="3:78" x14ac:dyDescent="0.25">
      <c r="E1616" s="7" t="s">
        <v>651</v>
      </c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  <c r="AO1616" s="8"/>
      <c r="AP1616" s="8"/>
      <c r="AQ1616" s="8"/>
      <c r="AR1616" s="8"/>
      <c r="AS1616" s="8"/>
      <c r="AT1616" s="8"/>
      <c r="AU1616" s="8"/>
      <c r="AV1616" s="8"/>
      <c r="AW1616" s="8"/>
      <c r="AZ1616" s="5" t="s">
        <v>1294</v>
      </c>
      <c r="BA1616" s="6"/>
      <c r="BB1616" s="6"/>
      <c r="BC1616" s="6"/>
      <c r="BD1616" s="6"/>
      <c r="BE1616" s="6"/>
      <c r="BF1616" s="6"/>
      <c r="BG1616" s="6"/>
      <c r="BH1616" s="6"/>
      <c r="BI1616" s="6"/>
      <c r="BJ1616" s="6"/>
      <c r="BK1616" s="6"/>
      <c r="BL1616" s="6"/>
      <c r="BM1616" s="6"/>
      <c r="BN1616" s="6"/>
      <c r="BO1616" s="6"/>
      <c r="BP1616" s="6"/>
      <c r="BQ1616" s="6"/>
      <c r="BR1616" s="6"/>
      <c r="BS1616" s="6"/>
      <c r="BT1616" s="6"/>
      <c r="BU1616" s="6"/>
      <c r="BV1616" s="6"/>
      <c r="BW1616" s="6"/>
      <c r="BX1616" s="6"/>
      <c r="BY1616" s="6"/>
      <c r="BZ1616" s="6"/>
    </row>
    <row r="1617" spans="5:78" x14ac:dyDescent="0.25">
      <c r="E1617" s="7" t="s">
        <v>1126</v>
      </c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  <c r="AP1617" s="8"/>
      <c r="AQ1617" s="8"/>
      <c r="AR1617" s="8"/>
      <c r="AS1617" s="8"/>
      <c r="AT1617" s="8"/>
      <c r="AU1617" s="8"/>
      <c r="AV1617" s="8"/>
      <c r="AW1617" s="8"/>
      <c r="AZ1617" s="5" t="s">
        <v>1295</v>
      </c>
      <c r="BA1617" s="6"/>
      <c r="BB1617" s="6"/>
      <c r="BC1617" s="6"/>
      <c r="BD1617" s="6"/>
      <c r="BE1617" s="6"/>
      <c r="BF1617" s="6"/>
      <c r="BG1617" s="6"/>
      <c r="BH1617" s="6"/>
      <c r="BI1617" s="6"/>
      <c r="BJ1617" s="6"/>
      <c r="BK1617" s="6"/>
      <c r="BL1617" s="6"/>
      <c r="BM1617" s="6"/>
      <c r="BN1617" s="6"/>
      <c r="BO1617" s="6"/>
      <c r="BP1617" s="6"/>
      <c r="BQ1617" s="6"/>
      <c r="BR1617" s="6"/>
      <c r="BS1617" s="6"/>
      <c r="BT1617" s="6"/>
      <c r="BU1617" s="6"/>
      <c r="BV1617" s="6"/>
      <c r="BW1617" s="6"/>
      <c r="BX1617" s="6"/>
      <c r="BY1617" s="6"/>
      <c r="BZ1617" s="6"/>
    </row>
    <row r="1618" spans="5:78" x14ac:dyDescent="0.25">
      <c r="E1618" s="7" t="s">
        <v>1296</v>
      </c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  <c r="AO1618" s="8"/>
      <c r="AP1618" s="8"/>
      <c r="AQ1618" s="8"/>
      <c r="AR1618" s="8"/>
      <c r="AS1618" s="8"/>
      <c r="AT1618" s="8"/>
      <c r="AU1618" s="8"/>
      <c r="AV1618" s="8"/>
      <c r="AW1618" s="8"/>
      <c r="AZ1618" s="5" t="s">
        <v>1297</v>
      </c>
      <c r="BA1618" s="6"/>
      <c r="BB1618" s="6"/>
      <c r="BC1618" s="6"/>
      <c r="BD1618" s="6"/>
      <c r="BE1618" s="6"/>
      <c r="BF1618" s="6"/>
      <c r="BG1618" s="6"/>
      <c r="BH1618" s="6"/>
      <c r="BI1618" s="6"/>
      <c r="BJ1618" s="6"/>
      <c r="BK1618" s="6"/>
      <c r="BL1618" s="6"/>
      <c r="BM1618" s="6"/>
      <c r="BN1618" s="6"/>
      <c r="BO1618" s="6"/>
      <c r="BP1618" s="6"/>
      <c r="BQ1618" s="6"/>
      <c r="BR1618" s="6"/>
      <c r="BS1618" s="6"/>
      <c r="BT1618" s="6"/>
      <c r="BU1618" s="6"/>
      <c r="BV1618" s="6"/>
      <c r="BW1618" s="6"/>
      <c r="BX1618" s="6"/>
      <c r="BY1618" s="6"/>
      <c r="BZ1618" s="6"/>
    </row>
    <row r="1619" spans="5:78" x14ac:dyDescent="0.25">
      <c r="E1619" s="7" t="s">
        <v>1298</v>
      </c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  <c r="AP1619" s="8"/>
      <c r="AQ1619" s="8"/>
      <c r="AR1619" s="8"/>
      <c r="AS1619" s="8"/>
      <c r="AT1619" s="8"/>
      <c r="AU1619" s="8"/>
      <c r="AV1619" s="8"/>
      <c r="AW1619" s="8"/>
      <c r="AZ1619" s="5" t="s">
        <v>1299</v>
      </c>
      <c r="BA1619" s="6"/>
      <c r="BB1619" s="6"/>
      <c r="BC1619" s="6"/>
      <c r="BD1619" s="6"/>
      <c r="BE1619" s="6"/>
      <c r="BF1619" s="6"/>
      <c r="BG1619" s="6"/>
      <c r="BH1619" s="6"/>
      <c r="BI1619" s="6"/>
      <c r="BJ1619" s="6"/>
      <c r="BK1619" s="6"/>
      <c r="BL1619" s="6"/>
      <c r="BM1619" s="6"/>
      <c r="BN1619" s="6"/>
      <c r="BO1619" s="6"/>
      <c r="BP1619" s="6"/>
      <c r="BQ1619" s="6"/>
      <c r="BR1619" s="6"/>
      <c r="BS1619" s="6"/>
      <c r="BT1619" s="6"/>
      <c r="BU1619" s="6"/>
      <c r="BV1619" s="6"/>
      <c r="BW1619" s="6"/>
      <c r="BX1619" s="6"/>
      <c r="BY1619" s="6"/>
      <c r="BZ1619" s="6"/>
    </row>
    <row r="1620" spans="5:78" x14ac:dyDescent="0.25">
      <c r="E1620" s="7" t="s">
        <v>25</v>
      </c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  <c r="AO1620" s="8"/>
      <c r="AP1620" s="8"/>
      <c r="AQ1620" s="8"/>
      <c r="AR1620" s="8"/>
      <c r="AS1620" s="8"/>
      <c r="AT1620" s="8"/>
      <c r="AU1620" s="8"/>
      <c r="AV1620" s="8"/>
      <c r="AW1620" s="8"/>
      <c r="AZ1620" s="5"/>
      <c r="BA1620" s="6"/>
      <c r="BB1620" s="6"/>
      <c r="BC1620" s="6"/>
      <c r="BD1620" s="6"/>
      <c r="BE1620" s="6"/>
      <c r="BF1620" s="6"/>
      <c r="BG1620" s="6"/>
      <c r="BH1620" s="6"/>
      <c r="BI1620" s="6"/>
      <c r="BJ1620" s="6"/>
      <c r="BK1620" s="6"/>
      <c r="BL1620" s="6"/>
      <c r="BM1620" s="6"/>
      <c r="BN1620" s="6"/>
      <c r="BO1620" s="6"/>
      <c r="BP1620" s="6"/>
      <c r="BQ1620" s="6"/>
      <c r="BR1620" s="6"/>
      <c r="BS1620" s="6"/>
      <c r="BT1620" s="6"/>
      <c r="BU1620" s="6"/>
      <c r="BV1620" s="6"/>
      <c r="BW1620" s="6"/>
      <c r="BX1620" s="6"/>
      <c r="BY1620" s="6"/>
      <c r="BZ1620" s="6"/>
    </row>
    <row r="1621" spans="5:78" x14ac:dyDescent="0.25">
      <c r="E1621" s="7" t="s">
        <v>1300</v>
      </c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  <c r="AP1621" s="8"/>
      <c r="AQ1621" s="8"/>
      <c r="AR1621" s="8"/>
      <c r="AS1621" s="8"/>
      <c r="AT1621" s="8"/>
      <c r="AU1621" s="8"/>
      <c r="AV1621" s="8"/>
      <c r="AW1621" s="8"/>
      <c r="AZ1621" s="5" t="s">
        <v>669</v>
      </c>
      <c r="BA1621" s="6"/>
      <c r="BB1621" s="6"/>
      <c r="BC1621" s="6"/>
      <c r="BD1621" s="6"/>
      <c r="BE1621" s="6"/>
      <c r="BF1621" s="6"/>
      <c r="BG1621" s="6"/>
      <c r="BH1621" s="6"/>
      <c r="BI1621" s="6"/>
      <c r="BJ1621" s="6"/>
      <c r="BK1621" s="6"/>
      <c r="BL1621" s="6"/>
      <c r="BM1621" s="6"/>
      <c r="BN1621" s="6"/>
      <c r="BO1621" s="6"/>
      <c r="BP1621" s="6"/>
      <c r="BQ1621" s="6"/>
      <c r="BR1621" s="6"/>
      <c r="BS1621" s="6"/>
      <c r="BT1621" s="6"/>
      <c r="BU1621" s="6"/>
      <c r="BV1621" s="6"/>
      <c r="BW1621" s="6"/>
      <c r="BX1621" s="6"/>
      <c r="BY1621" s="6"/>
      <c r="BZ1621" s="6"/>
    </row>
    <row r="1622" spans="5:78" x14ac:dyDescent="0.25">
      <c r="AZ1622" s="14" t="s">
        <v>647</v>
      </c>
      <c r="BA1622" s="6"/>
      <c r="BB1622" s="6"/>
      <c r="BC1622" s="6"/>
      <c r="BD1622" s="6"/>
      <c r="BE1622" s="6"/>
      <c r="BF1622" s="6"/>
      <c r="BG1622" s="6"/>
      <c r="BH1622" s="6"/>
      <c r="BI1622" s="6"/>
      <c r="BJ1622" s="6"/>
      <c r="BK1622" s="6"/>
      <c r="BL1622" s="6"/>
      <c r="BM1622" s="6"/>
      <c r="BN1622" s="6"/>
      <c r="BO1622" s="6"/>
      <c r="BP1622" s="6"/>
      <c r="BQ1622" s="6"/>
      <c r="BR1622" s="6"/>
      <c r="BS1622" s="6"/>
      <c r="BT1622" s="6"/>
      <c r="BU1622" s="6"/>
      <c r="BV1622" s="6"/>
      <c r="BW1622" s="6"/>
      <c r="BX1622" s="6"/>
      <c r="BY1622" s="6"/>
      <c r="BZ1622" s="6"/>
    </row>
    <row r="1623" spans="5:78" x14ac:dyDescent="0.25">
      <c r="E1623" s="1" t="s">
        <v>1301</v>
      </c>
    </row>
    <row r="1667" spans="53:78" x14ac:dyDescent="0.25">
      <c r="BA1667" s="5" t="s">
        <v>582</v>
      </c>
      <c r="BB1667" s="6"/>
      <c r="BC1667" s="6"/>
      <c r="BD1667" s="6"/>
      <c r="BE1667" s="6"/>
      <c r="BF1667" s="6"/>
      <c r="BG1667" s="6"/>
      <c r="BH1667" s="6"/>
      <c r="BI1667" s="6"/>
      <c r="BJ1667" s="6"/>
      <c r="BK1667" s="6"/>
      <c r="BL1667" s="6"/>
      <c r="BM1667" s="6"/>
      <c r="BN1667" s="6"/>
      <c r="BO1667" s="6"/>
      <c r="BP1667" s="6"/>
      <c r="BQ1667" s="6"/>
      <c r="BR1667" s="6"/>
      <c r="BS1667" s="6"/>
      <c r="BT1667" s="6"/>
      <c r="BU1667" s="6"/>
      <c r="BV1667" s="6"/>
      <c r="BW1667" s="6"/>
      <c r="BX1667" s="6"/>
      <c r="BY1667" s="6"/>
      <c r="BZ1667" s="6"/>
    </row>
    <row r="1668" spans="53:78" x14ac:dyDescent="0.25">
      <c r="BA1668" s="5"/>
      <c r="BB1668" s="6"/>
      <c r="BC1668" s="6"/>
      <c r="BD1668" s="6"/>
      <c r="BE1668" s="6"/>
      <c r="BF1668" s="6"/>
      <c r="BG1668" s="6"/>
      <c r="BH1668" s="6"/>
      <c r="BI1668" s="6"/>
      <c r="BJ1668" s="6"/>
      <c r="BK1668" s="6"/>
      <c r="BL1668" s="6"/>
      <c r="BM1668" s="6"/>
      <c r="BN1668" s="6"/>
      <c r="BO1668" s="6"/>
      <c r="BP1668" s="6"/>
      <c r="BQ1668" s="6"/>
      <c r="BR1668" s="6"/>
      <c r="BS1668" s="6"/>
      <c r="BT1668" s="6"/>
      <c r="BU1668" s="6"/>
      <c r="BV1668" s="6"/>
      <c r="BW1668" s="6"/>
      <c r="BX1668" s="6"/>
      <c r="BY1668" s="6"/>
      <c r="BZ1668" s="6"/>
    </row>
    <row r="1669" spans="53:78" x14ac:dyDescent="0.25">
      <c r="BA1669" s="5" t="s">
        <v>665</v>
      </c>
      <c r="BB1669" s="6"/>
      <c r="BC1669" s="6"/>
      <c r="BD1669" s="6"/>
      <c r="BE1669" s="6"/>
      <c r="BF1669" s="6"/>
      <c r="BG1669" s="6"/>
      <c r="BH1669" s="6"/>
      <c r="BI1669" s="6"/>
      <c r="BJ1669" s="6"/>
      <c r="BK1669" s="6"/>
      <c r="BL1669" s="6"/>
      <c r="BM1669" s="6"/>
      <c r="BN1669" s="6"/>
      <c r="BO1669" s="6"/>
      <c r="BP1669" s="6"/>
      <c r="BQ1669" s="6"/>
      <c r="BR1669" s="6"/>
      <c r="BS1669" s="6"/>
      <c r="BT1669" s="6"/>
      <c r="BU1669" s="6"/>
      <c r="BV1669" s="6"/>
      <c r="BW1669" s="6"/>
      <c r="BX1669" s="6"/>
      <c r="BY1669" s="6"/>
      <c r="BZ1669" s="6"/>
    </row>
    <row r="1670" spans="53:78" x14ac:dyDescent="0.25">
      <c r="BA1670" s="5" t="s">
        <v>632</v>
      </c>
      <c r="BB1670" s="6"/>
      <c r="BC1670" s="6"/>
      <c r="BD1670" s="6"/>
      <c r="BE1670" s="6"/>
      <c r="BF1670" s="6"/>
      <c r="BG1670" s="6"/>
      <c r="BH1670" s="6"/>
      <c r="BI1670" s="6"/>
      <c r="BJ1670" s="6"/>
      <c r="BK1670" s="6"/>
      <c r="BL1670" s="6"/>
      <c r="BM1670" s="6"/>
      <c r="BN1670" s="6"/>
      <c r="BO1670" s="6"/>
      <c r="BP1670" s="6"/>
      <c r="BQ1670" s="6"/>
      <c r="BR1670" s="6"/>
      <c r="BS1670" s="6"/>
      <c r="BT1670" s="6"/>
      <c r="BU1670" s="6"/>
      <c r="BV1670" s="6"/>
      <c r="BW1670" s="6"/>
      <c r="BX1670" s="6"/>
      <c r="BY1670" s="6"/>
      <c r="BZ1670" s="6"/>
    </row>
    <row r="1671" spans="53:78" x14ac:dyDescent="0.25">
      <c r="BA1671" s="5" t="s">
        <v>1302</v>
      </c>
      <c r="BB1671" s="6"/>
      <c r="BC1671" s="6"/>
      <c r="BD1671" s="6"/>
      <c r="BE1671" s="6"/>
      <c r="BF1671" s="6"/>
      <c r="BG1671" s="6"/>
      <c r="BH1671" s="6"/>
      <c r="BI1671" s="6"/>
      <c r="BJ1671" s="6"/>
      <c r="BK1671" s="6"/>
      <c r="BL1671" s="6"/>
      <c r="BM1671" s="6"/>
      <c r="BN1671" s="6"/>
      <c r="BO1671" s="6"/>
      <c r="BP1671" s="6"/>
      <c r="BQ1671" s="6"/>
      <c r="BR1671" s="6"/>
      <c r="BS1671" s="6"/>
      <c r="BT1671" s="6"/>
      <c r="BU1671" s="6"/>
      <c r="BV1671" s="6"/>
      <c r="BW1671" s="6"/>
      <c r="BX1671" s="6"/>
      <c r="BY1671" s="6"/>
      <c r="BZ1671" s="6"/>
    </row>
    <row r="1672" spans="53:78" x14ac:dyDescent="0.25">
      <c r="BA1672" s="5" t="s">
        <v>1303</v>
      </c>
      <c r="BB1672" s="6"/>
      <c r="BC1672" s="6"/>
      <c r="BD1672" s="6"/>
      <c r="BE1672" s="6"/>
      <c r="BF1672" s="6"/>
      <c r="BG1672" s="6"/>
      <c r="BH1672" s="6"/>
      <c r="BI1672" s="6"/>
      <c r="BJ1672" s="6"/>
      <c r="BK1672" s="6"/>
      <c r="BL1672" s="6"/>
      <c r="BM1672" s="6"/>
      <c r="BN1672" s="6"/>
      <c r="BO1672" s="6"/>
      <c r="BP1672" s="6"/>
      <c r="BQ1672" s="6"/>
      <c r="BR1672" s="6"/>
      <c r="BS1672" s="6"/>
      <c r="BT1672" s="6"/>
      <c r="BU1672" s="6"/>
      <c r="BV1672" s="6"/>
      <c r="BW1672" s="6"/>
      <c r="BX1672" s="6"/>
      <c r="BY1672" s="6"/>
      <c r="BZ1672" s="6"/>
    </row>
    <row r="1673" spans="53:78" x14ac:dyDescent="0.25">
      <c r="BA1673" s="5" t="s">
        <v>1295</v>
      </c>
      <c r="BB1673" s="6"/>
      <c r="BC1673" s="6"/>
      <c r="BD1673" s="6"/>
      <c r="BE1673" s="6"/>
      <c r="BF1673" s="6"/>
      <c r="BG1673" s="6"/>
      <c r="BH1673" s="6"/>
      <c r="BI1673" s="6"/>
      <c r="BJ1673" s="6"/>
      <c r="BK1673" s="6"/>
      <c r="BL1673" s="6"/>
      <c r="BM1673" s="6"/>
      <c r="BN1673" s="6"/>
      <c r="BO1673" s="6"/>
      <c r="BP1673" s="6"/>
      <c r="BQ1673" s="6"/>
      <c r="BR1673" s="6"/>
      <c r="BS1673" s="6"/>
      <c r="BT1673" s="6"/>
      <c r="BU1673" s="6"/>
      <c r="BV1673" s="6"/>
      <c r="BW1673" s="6"/>
      <c r="BX1673" s="6"/>
      <c r="BY1673" s="6"/>
      <c r="BZ1673" s="6"/>
    </row>
    <row r="1674" spans="53:78" x14ac:dyDescent="0.25">
      <c r="BA1674" s="5" t="s">
        <v>1297</v>
      </c>
      <c r="BB1674" s="6"/>
      <c r="BC1674" s="6"/>
      <c r="BD1674" s="6"/>
      <c r="BE1674" s="6"/>
      <c r="BF1674" s="6"/>
      <c r="BG1674" s="6"/>
      <c r="BH1674" s="6"/>
      <c r="BI1674" s="6"/>
      <c r="BJ1674" s="6"/>
      <c r="BK1674" s="6"/>
      <c r="BL1674" s="6"/>
      <c r="BM1674" s="6"/>
      <c r="BN1674" s="6"/>
      <c r="BO1674" s="6"/>
      <c r="BP1674" s="6"/>
      <c r="BQ1674" s="6"/>
      <c r="BR1674" s="6"/>
      <c r="BS1674" s="6"/>
      <c r="BT1674" s="6"/>
      <c r="BU1674" s="6"/>
      <c r="BV1674" s="6"/>
      <c r="BW1674" s="6"/>
      <c r="BX1674" s="6"/>
      <c r="BY1674" s="6"/>
      <c r="BZ1674" s="6"/>
    </row>
    <row r="1675" spans="53:78" x14ac:dyDescent="0.25">
      <c r="BA1675" s="5" t="s">
        <v>1299</v>
      </c>
      <c r="BB1675" s="6"/>
      <c r="BC1675" s="6"/>
      <c r="BD1675" s="6"/>
      <c r="BE1675" s="6"/>
      <c r="BF1675" s="6"/>
      <c r="BG1675" s="6"/>
      <c r="BH1675" s="6"/>
      <c r="BI1675" s="6"/>
      <c r="BJ1675" s="6"/>
      <c r="BK1675" s="6"/>
      <c r="BL1675" s="6"/>
      <c r="BM1675" s="6"/>
      <c r="BN1675" s="6"/>
      <c r="BO1675" s="6"/>
      <c r="BP1675" s="6"/>
      <c r="BQ1675" s="6"/>
      <c r="BR1675" s="6"/>
      <c r="BS1675" s="6"/>
      <c r="BT1675" s="6"/>
      <c r="BU1675" s="6"/>
      <c r="BV1675" s="6"/>
      <c r="BW1675" s="6"/>
      <c r="BX1675" s="6"/>
      <c r="BY1675" s="6"/>
      <c r="BZ1675" s="6"/>
    </row>
    <row r="1676" spans="53:78" x14ac:dyDescent="0.25">
      <c r="BA1676" s="5"/>
      <c r="BB1676" s="6"/>
      <c r="BC1676" s="6"/>
      <c r="BD1676" s="6"/>
      <c r="BE1676" s="6"/>
      <c r="BF1676" s="6"/>
      <c r="BG1676" s="6"/>
      <c r="BH1676" s="6"/>
      <c r="BI1676" s="6"/>
      <c r="BJ1676" s="6"/>
      <c r="BK1676" s="6"/>
      <c r="BL1676" s="6"/>
      <c r="BM1676" s="6"/>
      <c r="BN1676" s="6"/>
      <c r="BO1676" s="6"/>
      <c r="BP1676" s="6"/>
      <c r="BQ1676" s="6"/>
      <c r="BR1676" s="6"/>
      <c r="BS1676" s="6"/>
      <c r="BT1676" s="6"/>
      <c r="BU1676" s="6"/>
      <c r="BV1676" s="6"/>
      <c r="BW1676" s="6"/>
      <c r="BX1676" s="6"/>
      <c r="BY1676" s="6"/>
      <c r="BZ1676" s="6"/>
    </row>
    <row r="1677" spans="53:78" x14ac:dyDescent="0.25">
      <c r="BA1677" s="5" t="s">
        <v>669</v>
      </c>
      <c r="BB1677" s="6"/>
      <c r="BC1677" s="6"/>
      <c r="BD1677" s="6"/>
      <c r="BE1677" s="6"/>
      <c r="BF1677" s="6"/>
      <c r="BG1677" s="6"/>
      <c r="BH1677" s="6"/>
      <c r="BI1677" s="6"/>
      <c r="BJ1677" s="6"/>
      <c r="BK1677" s="6"/>
      <c r="BL1677" s="6"/>
      <c r="BM1677" s="6"/>
      <c r="BN1677" s="6"/>
      <c r="BO1677" s="6"/>
      <c r="BP1677" s="6"/>
      <c r="BQ1677" s="6"/>
      <c r="BR1677" s="6"/>
      <c r="BS1677" s="6"/>
      <c r="BT1677" s="6"/>
      <c r="BU1677" s="6"/>
      <c r="BV1677" s="6"/>
      <c r="BW1677" s="6"/>
      <c r="BX1677" s="6"/>
      <c r="BY1677" s="6"/>
      <c r="BZ1677" s="6"/>
    </row>
    <row r="1678" spans="53:78" x14ac:dyDescent="0.25">
      <c r="BA1678" s="14" t="s">
        <v>647</v>
      </c>
      <c r="BB1678" s="6"/>
      <c r="BC1678" s="6"/>
      <c r="BD1678" s="6"/>
      <c r="BE1678" s="6"/>
      <c r="BF1678" s="6"/>
      <c r="BG1678" s="6"/>
      <c r="BH1678" s="6"/>
      <c r="BI1678" s="6"/>
      <c r="BJ1678" s="6"/>
      <c r="BK1678" s="6"/>
      <c r="BL1678" s="6"/>
      <c r="BM1678" s="6"/>
      <c r="BN1678" s="6"/>
      <c r="BO1678" s="6"/>
      <c r="BP1678" s="6"/>
      <c r="BQ1678" s="6"/>
      <c r="BR1678" s="6"/>
      <c r="BS1678" s="6"/>
      <c r="BT1678" s="6"/>
      <c r="BU1678" s="6"/>
      <c r="BV1678" s="6"/>
      <c r="BW1678" s="6"/>
      <c r="BX1678" s="6"/>
      <c r="BY1678" s="6"/>
      <c r="BZ1678" s="6"/>
    </row>
    <row r="1721" spans="2:5" x14ac:dyDescent="0.25">
      <c r="B1721" s="2" t="s">
        <v>1085</v>
      </c>
    </row>
    <row r="1723" spans="2:5" x14ac:dyDescent="0.25">
      <c r="C1723" s="3">
        <v>0</v>
      </c>
      <c r="E1723" s="1" t="s">
        <v>1309</v>
      </c>
    </row>
    <row r="1725" spans="2:5" x14ac:dyDescent="0.25">
      <c r="E1725" s="1" t="s">
        <v>1310</v>
      </c>
    </row>
    <row r="1726" spans="2:5" x14ac:dyDescent="0.25">
      <c r="E1726" s="1" t="s">
        <v>1311</v>
      </c>
    </row>
    <row r="1727" spans="2:5" x14ac:dyDescent="0.25">
      <c r="E1727" s="11" t="s">
        <v>1312</v>
      </c>
    </row>
    <row r="1728" spans="2:5" x14ac:dyDescent="0.25">
      <c r="E1728" s="1" t="s">
        <v>1313</v>
      </c>
    </row>
    <row r="1730" spans="5:40" x14ac:dyDescent="0.25">
      <c r="E1730" s="1" t="s">
        <v>1314</v>
      </c>
    </row>
    <row r="1731" spans="5:40" x14ac:dyDescent="0.25">
      <c r="E1731" s="1" t="s">
        <v>1315</v>
      </c>
    </row>
    <row r="1732" spans="5:40" x14ac:dyDescent="0.25">
      <c r="E1732" s="11" t="s">
        <v>1316</v>
      </c>
    </row>
    <row r="1733" spans="5:40" x14ac:dyDescent="0.25">
      <c r="E1733" s="1" t="s">
        <v>1317</v>
      </c>
    </row>
    <row r="1735" spans="5:40" x14ac:dyDescent="0.25">
      <c r="E1735" s="1" t="s">
        <v>696</v>
      </c>
    </row>
    <row r="1736" spans="5:40" x14ac:dyDescent="0.25">
      <c r="E1736" s="2" t="s">
        <v>1318</v>
      </c>
      <c r="M1736" s="15" t="s">
        <v>1312</v>
      </c>
      <c r="T1736" s="2" t="s">
        <v>1319</v>
      </c>
      <c r="AE1736" s="1" t="s">
        <v>1320</v>
      </c>
    </row>
    <row r="1738" spans="5:40" x14ac:dyDescent="0.25">
      <c r="E1738" s="1" t="s">
        <v>33</v>
      </c>
    </row>
    <row r="1739" spans="5:40" x14ac:dyDescent="0.25">
      <c r="E1739" s="2" t="s">
        <v>1321</v>
      </c>
      <c r="M1739" s="15" t="s">
        <v>1316</v>
      </c>
      <c r="T1739" s="2" t="s">
        <v>1315</v>
      </c>
      <c r="AE1739" s="1" t="s">
        <v>1317</v>
      </c>
    </row>
    <row r="1741" spans="5:40" x14ac:dyDescent="0.25">
      <c r="E1741" s="7" t="s">
        <v>601</v>
      </c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  <c r="AJ1741" s="8"/>
      <c r="AK1741" s="8"/>
      <c r="AL1741" s="8"/>
      <c r="AM1741" s="8"/>
      <c r="AN1741" s="8"/>
    </row>
    <row r="1742" spans="5:40" x14ac:dyDescent="0.25">
      <c r="E1742" s="7" t="s">
        <v>1322</v>
      </c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8"/>
      <c r="AL1742" s="8"/>
      <c r="AM1742" s="8"/>
      <c r="AN1742" s="8"/>
    </row>
    <row r="1743" spans="5:40" x14ac:dyDescent="0.25">
      <c r="E1743" s="7" t="s">
        <v>1123</v>
      </c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8"/>
      <c r="AL1743" s="8"/>
      <c r="AM1743" s="8"/>
      <c r="AN1743" s="8"/>
    </row>
    <row r="1744" spans="5:40" x14ac:dyDescent="0.25">
      <c r="E1744" s="7" t="s">
        <v>682</v>
      </c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8"/>
      <c r="AL1744" s="8"/>
      <c r="AM1744" s="8"/>
      <c r="AN1744" s="8"/>
    </row>
    <row r="1745" spans="5:91" x14ac:dyDescent="0.25">
      <c r="E1745" s="7" t="s">
        <v>1323</v>
      </c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8"/>
      <c r="AL1745" s="8"/>
      <c r="AM1745" s="8"/>
      <c r="AN1745" s="8"/>
    </row>
    <row r="1746" spans="5:91" x14ac:dyDescent="0.25">
      <c r="E1746" s="7" t="s">
        <v>1324</v>
      </c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  <c r="AJ1746" s="8"/>
      <c r="AK1746" s="8"/>
      <c r="AL1746" s="8"/>
      <c r="AM1746" s="8"/>
      <c r="AN1746" s="8"/>
    </row>
    <row r="1747" spans="5:91" x14ac:dyDescent="0.25">
      <c r="E1747" s="7" t="s">
        <v>1325</v>
      </c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8"/>
      <c r="AL1747" s="8"/>
      <c r="AM1747" s="8"/>
      <c r="AN1747" s="8"/>
    </row>
    <row r="1748" spans="5:91" x14ac:dyDescent="0.25">
      <c r="E1748" s="7" t="s">
        <v>1326</v>
      </c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8"/>
      <c r="AL1748" s="8"/>
      <c r="AM1748" s="8"/>
      <c r="AN1748" s="8"/>
    </row>
    <row r="1749" spans="5:91" x14ac:dyDescent="0.25">
      <c r="E1749" s="7" t="s">
        <v>687</v>
      </c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8"/>
      <c r="AL1749" s="8"/>
      <c r="AM1749" s="8"/>
      <c r="AN1749" s="8"/>
    </row>
    <row r="1750" spans="5:91" x14ac:dyDescent="0.25">
      <c r="E1750" s="7" t="s">
        <v>1327</v>
      </c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8"/>
      <c r="AL1750" s="8"/>
      <c r="AM1750" s="8"/>
      <c r="AN1750" s="8"/>
    </row>
    <row r="1751" spans="5:91" x14ac:dyDescent="0.25">
      <c r="E1751" s="7" t="s">
        <v>1328</v>
      </c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8"/>
      <c r="AL1751" s="8"/>
      <c r="AM1751" s="8"/>
      <c r="AN1751" s="8"/>
    </row>
    <row r="1752" spans="5:91" x14ac:dyDescent="0.25">
      <c r="E1752" s="7" t="s">
        <v>1329</v>
      </c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8"/>
      <c r="AL1752" s="8"/>
      <c r="AM1752" s="8"/>
      <c r="AN1752" s="8"/>
    </row>
    <row r="1753" spans="5:91" x14ac:dyDescent="0.25">
      <c r="E1753" s="7" t="s">
        <v>1330</v>
      </c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8"/>
      <c r="AL1753" s="8"/>
      <c r="AM1753" s="8"/>
      <c r="AN1753" s="8"/>
    </row>
    <row r="1754" spans="5:91" x14ac:dyDescent="0.25">
      <c r="E1754" s="7" t="s">
        <v>1331</v>
      </c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8"/>
      <c r="AL1754" s="8"/>
      <c r="AM1754" s="8"/>
      <c r="AN1754" s="8"/>
    </row>
    <row r="1755" spans="5:91" x14ac:dyDescent="0.25">
      <c r="E1755" s="7" t="s">
        <v>1328</v>
      </c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8"/>
      <c r="AL1755" s="8"/>
      <c r="AM1755" s="8"/>
      <c r="AN1755" s="8"/>
    </row>
    <row r="1756" spans="5:91" x14ac:dyDescent="0.25">
      <c r="E1756" s="7" t="s">
        <v>1332</v>
      </c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8"/>
      <c r="AL1756" s="8"/>
      <c r="AM1756" s="8"/>
      <c r="AN1756" s="8"/>
      <c r="CM1756" s="1" t="s">
        <v>1315</v>
      </c>
    </row>
    <row r="1757" spans="5:91" x14ac:dyDescent="0.25">
      <c r="E1757" s="7" t="s">
        <v>1333</v>
      </c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8"/>
      <c r="AL1757" s="8"/>
      <c r="AM1757" s="8"/>
      <c r="AN1757" s="8"/>
      <c r="CM1757" s="11" t="s">
        <v>1316</v>
      </c>
    </row>
    <row r="1758" spans="5:91" x14ac:dyDescent="0.25">
      <c r="E1758" s="7" t="s">
        <v>1330</v>
      </c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8"/>
      <c r="AL1758" s="8"/>
      <c r="AM1758" s="8"/>
      <c r="AN1758" s="8"/>
      <c r="CM1758" s="1" t="s">
        <v>1317</v>
      </c>
    </row>
    <row r="1759" spans="5:91" x14ac:dyDescent="0.25">
      <c r="E1759" s="7" t="s">
        <v>1334</v>
      </c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8"/>
      <c r="AL1759" s="8"/>
      <c r="AM1759" s="8"/>
      <c r="AN1759" s="8"/>
    </row>
    <row r="1760" spans="5:91" x14ac:dyDescent="0.25">
      <c r="E1760" s="7" t="s">
        <v>1335</v>
      </c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8"/>
      <c r="AL1760" s="8"/>
      <c r="AM1760" s="8"/>
      <c r="AN1760" s="8"/>
      <c r="CM1760" s="1" t="s">
        <v>1311</v>
      </c>
    </row>
    <row r="1761" spans="5:123" x14ac:dyDescent="0.25">
      <c r="E1761" s="7" t="s">
        <v>1336</v>
      </c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8"/>
      <c r="AL1761" s="8"/>
      <c r="AM1761" s="8"/>
      <c r="AN1761" s="8"/>
      <c r="CM1761" s="11" t="s">
        <v>1312</v>
      </c>
    </row>
    <row r="1762" spans="5:123" x14ac:dyDescent="0.25">
      <c r="E1762" s="7" t="s">
        <v>1337</v>
      </c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8"/>
      <c r="AL1762" s="8"/>
      <c r="AM1762" s="8"/>
      <c r="AN1762" s="8"/>
      <c r="CM1762" s="1" t="s">
        <v>1320</v>
      </c>
    </row>
    <row r="1763" spans="5:123" x14ac:dyDescent="0.25">
      <c r="E1763" s="7" t="s">
        <v>1338</v>
      </c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  <c r="AJ1763" s="8"/>
      <c r="AK1763" s="8"/>
      <c r="AL1763" s="8"/>
      <c r="AM1763" s="8"/>
      <c r="AN1763" s="8"/>
    </row>
    <row r="1765" spans="5:123" x14ac:dyDescent="0.25">
      <c r="E1765" s="2" t="s">
        <v>696</v>
      </c>
      <c r="M1765" s="2" t="s">
        <v>33</v>
      </c>
      <c r="U1765" s="2" t="s">
        <v>32</v>
      </c>
      <c r="AD1765" s="2" t="s">
        <v>48</v>
      </c>
      <c r="AK1765" s="2" t="s">
        <v>28</v>
      </c>
      <c r="AV1765" s="2" t="s">
        <v>49</v>
      </c>
      <c r="CQ1765" s="2" t="s">
        <v>29</v>
      </c>
      <c r="CU1765" s="2" t="s">
        <v>30</v>
      </c>
    </row>
    <row r="1766" spans="5:123" x14ac:dyDescent="0.25">
      <c r="E1766" s="1" t="s">
        <v>1339</v>
      </c>
      <c r="M1766" s="1" t="s">
        <v>1340</v>
      </c>
      <c r="U1766" s="1" t="s">
        <v>1341</v>
      </c>
      <c r="AD1766" s="1" t="s">
        <v>1342</v>
      </c>
      <c r="AK1766" s="1" t="s">
        <v>1315</v>
      </c>
      <c r="AV1766" s="1" t="s">
        <v>1343</v>
      </c>
      <c r="CQ1766" s="1" t="s">
        <v>150</v>
      </c>
      <c r="CU1766" s="4" t="s">
        <v>1344</v>
      </c>
    </row>
    <row r="1767" spans="5:123" x14ac:dyDescent="0.25">
      <c r="E1767" s="1" t="s">
        <v>1345</v>
      </c>
      <c r="M1767" s="1" t="s">
        <v>1321</v>
      </c>
      <c r="U1767" s="1" t="s">
        <v>1346</v>
      </c>
      <c r="AD1767" s="1" t="s">
        <v>1347</v>
      </c>
      <c r="AK1767" s="1" t="s">
        <v>1348</v>
      </c>
      <c r="AV1767" s="1" t="s">
        <v>1349</v>
      </c>
      <c r="CQ1767" s="1" t="s">
        <v>150</v>
      </c>
      <c r="CU1767" s="4" t="s">
        <v>1350</v>
      </c>
      <c r="DB1767" s="11" t="s">
        <v>1316</v>
      </c>
      <c r="DH1767" s="1" t="s">
        <v>1315</v>
      </c>
      <c r="DS1767" s="1" t="s">
        <v>1317</v>
      </c>
    </row>
    <row r="1768" spans="5:123" x14ac:dyDescent="0.25">
      <c r="E1768" s="1" t="s">
        <v>1351</v>
      </c>
      <c r="M1768" s="1" t="s">
        <v>1352</v>
      </c>
      <c r="U1768" s="1" t="s">
        <v>1353</v>
      </c>
      <c r="AD1768" s="1" t="s">
        <v>1354</v>
      </c>
      <c r="AK1768" s="1" t="s">
        <v>1319</v>
      </c>
      <c r="AV1768" s="1" t="s">
        <v>1355</v>
      </c>
      <c r="CQ1768" s="1" t="s">
        <v>1134</v>
      </c>
      <c r="CU1768" s="4" t="s">
        <v>1356</v>
      </c>
    </row>
    <row r="1769" spans="5:123" x14ac:dyDescent="0.25">
      <c r="E1769" s="1" t="s">
        <v>1351</v>
      </c>
      <c r="M1769" s="1" t="s">
        <v>1352</v>
      </c>
      <c r="U1769" s="1" t="s">
        <v>1357</v>
      </c>
      <c r="AD1769" s="1" t="s">
        <v>1354</v>
      </c>
      <c r="AK1769" s="1" t="s">
        <v>1319</v>
      </c>
      <c r="AV1769" s="1" t="s">
        <v>1358</v>
      </c>
      <c r="CQ1769" s="1" t="s">
        <v>1134</v>
      </c>
      <c r="CU1769" s="4" t="s">
        <v>1356</v>
      </c>
    </row>
    <row r="1770" spans="5:123" x14ac:dyDescent="0.25">
      <c r="E1770" s="1" t="s">
        <v>1351</v>
      </c>
      <c r="M1770" s="1" t="s">
        <v>1352</v>
      </c>
      <c r="U1770" s="1" t="s">
        <v>1359</v>
      </c>
      <c r="AD1770" s="1" t="s">
        <v>1354</v>
      </c>
      <c r="AK1770" s="1" t="s">
        <v>1319</v>
      </c>
      <c r="AV1770" s="1" t="s">
        <v>1358</v>
      </c>
      <c r="CQ1770" s="1" t="s">
        <v>1134</v>
      </c>
      <c r="CU1770" s="4" t="s">
        <v>1356</v>
      </c>
    </row>
    <row r="1771" spans="5:123" x14ac:dyDescent="0.25">
      <c r="E1771" s="1" t="s">
        <v>1351</v>
      </c>
      <c r="M1771" s="1" t="s">
        <v>1352</v>
      </c>
      <c r="U1771" s="1" t="s">
        <v>1360</v>
      </c>
      <c r="AD1771" s="1" t="s">
        <v>1354</v>
      </c>
      <c r="AK1771" s="1" t="s">
        <v>1319</v>
      </c>
      <c r="AV1771" s="1" t="s">
        <v>1358</v>
      </c>
      <c r="CQ1771" s="1" t="s">
        <v>1134</v>
      </c>
      <c r="CU1771" s="4" t="s">
        <v>1356</v>
      </c>
    </row>
    <row r="1772" spans="5:123" x14ac:dyDescent="0.25">
      <c r="E1772" s="1" t="s">
        <v>1361</v>
      </c>
      <c r="M1772" s="1" t="s">
        <v>1362</v>
      </c>
      <c r="U1772" s="1" t="s">
        <v>1363</v>
      </c>
      <c r="AD1772" s="1" t="s">
        <v>1354</v>
      </c>
      <c r="AK1772" s="1" t="s">
        <v>1319</v>
      </c>
      <c r="AV1772" s="1" t="s">
        <v>1355</v>
      </c>
      <c r="CQ1772" s="1" t="s">
        <v>150</v>
      </c>
      <c r="CU1772" s="4" t="s">
        <v>1364</v>
      </c>
    </row>
    <row r="1773" spans="5:123" x14ac:dyDescent="0.25">
      <c r="E1773" s="1" t="s">
        <v>1361</v>
      </c>
      <c r="M1773" s="1" t="s">
        <v>1362</v>
      </c>
      <c r="U1773" s="1" t="s">
        <v>1365</v>
      </c>
      <c r="AD1773" s="1" t="s">
        <v>1354</v>
      </c>
      <c r="AK1773" s="1" t="s">
        <v>1319</v>
      </c>
      <c r="AV1773" s="1" t="s">
        <v>1358</v>
      </c>
      <c r="CQ1773" s="1" t="s">
        <v>150</v>
      </c>
      <c r="CU1773" s="4" t="s">
        <v>1366</v>
      </c>
    </row>
    <row r="1774" spans="5:123" x14ac:dyDescent="0.25">
      <c r="E1774" s="1" t="s">
        <v>1361</v>
      </c>
      <c r="M1774" s="1" t="s">
        <v>1362</v>
      </c>
      <c r="U1774" s="1" t="s">
        <v>1367</v>
      </c>
      <c r="AD1774" s="1" t="s">
        <v>1354</v>
      </c>
      <c r="AK1774" s="1" t="s">
        <v>1319</v>
      </c>
      <c r="AV1774" s="1" t="s">
        <v>1358</v>
      </c>
      <c r="CQ1774" s="1" t="s">
        <v>150</v>
      </c>
      <c r="CU1774" s="4" t="s">
        <v>1366</v>
      </c>
    </row>
    <row r="1775" spans="5:123" x14ac:dyDescent="0.25">
      <c r="E1775" s="1" t="s">
        <v>1361</v>
      </c>
      <c r="M1775" s="1" t="s">
        <v>1362</v>
      </c>
      <c r="U1775" s="1" t="s">
        <v>1368</v>
      </c>
      <c r="AD1775" s="1" t="s">
        <v>1354</v>
      </c>
      <c r="AK1775" s="1" t="s">
        <v>1319</v>
      </c>
      <c r="AV1775" s="1" t="s">
        <v>1358</v>
      </c>
      <c r="CQ1775" s="1" t="s">
        <v>150</v>
      </c>
      <c r="CU1775" s="4" t="s">
        <v>1366</v>
      </c>
    </row>
    <row r="1776" spans="5:123" x14ac:dyDescent="0.25">
      <c r="E1776" s="1" t="s">
        <v>1361</v>
      </c>
      <c r="M1776" s="1" t="s">
        <v>1362</v>
      </c>
      <c r="U1776" s="1" t="s">
        <v>1369</v>
      </c>
      <c r="AD1776" s="1" t="s">
        <v>1354</v>
      </c>
      <c r="AK1776" s="1" t="s">
        <v>1319</v>
      </c>
      <c r="AV1776" s="1" t="s">
        <v>1358</v>
      </c>
      <c r="CQ1776" s="1" t="s">
        <v>150</v>
      </c>
      <c r="CU1776" s="4" t="s">
        <v>1366</v>
      </c>
    </row>
    <row r="1778" spans="5:115" x14ac:dyDescent="0.25">
      <c r="E1778" s="7" t="s">
        <v>601</v>
      </c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</row>
    <row r="1779" spans="5:115" x14ac:dyDescent="0.25">
      <c r="E1779" s="7" t="s">
        <v>1322</v>
      </c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</row>
    <row r="1780" spans="5:115" x14ac:dyDescent="0.25">
      <c r="E1780" s="7" t="s">
        <v>682</v>
      </c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/>
    </row>
    <row r="1781" spans="5:115" x14ac:dyDescent="0.25">
      <c r="E1781" s="7" t="s">
        <v>1323</v>
      </c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/>
    </row>
    <row r="1782" spans="5:115" x14ac:dyDescent="0.25">
      <c r="E1782" s="7" t="s">
        <v>1324</v>
      </c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/>
    </row>
    <row r="1783" spans="5:115" x14ac:dyDescent="0.25">
      <c r="E1783" s="7" t="s">
        <v>1370</v>
      </c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</row>
    <row r="1784" spans="5:115" x14ac:dyDescent="0.25">
      <c r="E1784" s="7" t="s">
        <v>1371</v>
      </c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</row>
    <row r="1785" spans="5:115" x14ac:dyDescent="0.25">
      <c r="E1785" s="7" t="s">
        <v>1372</v>
      </c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/>
    </row>
    <row r="1786" spans="5:115" x14ac:dyDescent="0.25">
      <c r="E1786" s="7" t="s">
        <v>1373</v>
      </c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/>
    </row>
    <row r="1787" spans="5:115" x14ac:dyDescent="0.25">
      <c r="E1787" s="7" t="s">
        <v>1338</v>
      </c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/>
    </row>
    <row r="1789" spans="5:115" x14ac:dyDescent="0.25">
      <c r="E1789" s="2" t="s">
        <v>696</v>
      </c>
      <c r="M1789" s="2" t="s">
        <v>32</v>
      </c>
      <c r="U1789" s="2" t="s">
        <v>48</v>
      </c>
      <c r="AB1789" s="2" t="s">
        <v>28</v>
      </c>
      <c r="AP1789" s="2" t="s">
        <v>49</v>
      </c>
      <c r="CI1789" s="2" t="s">
        <v>29</v>
      </c>
      <c r="CM1789" s="2" t="s">
        <v>30</v>
      </c>
    </row>
    <row r="1790" spans="5:115" x14ac:dyDescent="0.25">
      <c r="E1790" s="1" t="s">
        <v>1318</v>
      </c>
      <c r="M1790" s="1" t="s">
        <v>1374</v>
      </c>
      <c r="U1790" s="1" t="s">
        <v>981</v>
      </c>
      <c r="AB1790" s="1" t="s">
        <v>1375</v>
      </c>
      <c r="AP1790" s="1" t="s">
        <v>1376</v>
      </c>
      <c r="CI1790" s="1" t="s">
        <v>1377</v>
      </c>
      <c r="CM1790" s="4" t="s">
        <v>1378</v>
      </c>
      <c r="CT1790" s="11" t="s">
        <v>1312</v>
      </c>
      <c r="CZ1790" s="1" t="s">
        <v>1311</v>
      </c>
      <c r="DK1790" s="1" t="s">
        <v>1320</v>
      </c>
    </row>
    <row r="1791" spans="5:115" x14ac:dyDescent="0.25">
      <c r="E1791" s="1" t="s">
        <v>1318</v>
      </c>
      <c r="M1791" s="1" t="s">
        <v>1379</v>
      </c>
      <c r="U1791" s="1" t="s">
        <v>981</v>
      </c>
      <c r="AB1791" s="1" t="s">
        <v>1375</v>
      </c>
      <c r="AP1791" s="1" t="s">
        <v>1376</v>
      </c>
      <c r="CI1791" s="1" t="s">
        <v>1377</v>
      </c>
      <c r="CM1791" s="4" t="s">
        <v>1378</v>
      </c>
      <c r="CT1791" s="11" t="s">
        <v>1312</v>
      </c>
      <c r="CZ1791" s="1" t="s">
        <v>1311</v>
      </c>
      <c r="DK1791" s="1" t="s">
        <v>1320</v>
      </c>
    </row>
    <row r="1792" spans="5:115" x14ac:dyDescent="0.25">
      <c r="E1792" s="1" t="s">
        <v>1318</v>
      </c>
      <c r="M1792" s="1" t="s">
        <v>1380</v>
      </c>
      <c r="U1792" s="1" t="s">
        <v>981</v>
      </c>
      <c r="AB1792" s="1" t="s">
        <v>1375</v>
      </c>
      <c r="AP1792" s="1" t="s">
        <v>1376</v>
      </c>
      <c r="CI1792" s="1" t="s">
        <v>1377</v>
      </c>
      <c r="CM1792" s="4" t="s">
        <v>1378</v>
      </c>
      <c r="CT1792" s="11" t="s">
        <v>1312</v>
      </c>
      <c r="CZ1792" s="1" t="s">
        <v>1311</v>
      </c>
      <c r="DK1792" s="1" t="s">
        <v>1320</v>
      </c>
    </row>
    <row r="1793" spans="5:142" x14ac:dyDescent="0.25">
      <c r="E1793" s="1" t="s">
        <v>1318</v>
      </c>
      <c r="M1793" s="1" t="s">
        <v>1381</v>
      </c>
      <c r="U1793" s="1" t="s">
        <v>981</v>
      </c>
      <c r="AB1793" s="1" t="s">
        <v>1375</v>
      </c>
      <c r="AP1793" s="1" t="s">
        <v>1376</v>
      </c>
      <c r="CI1793" s="1" t="s">
        <v>1377</v>
      </c>
      <c r="CM1793" s="4" t="s">
        <v>1378</v>
      </c>
      <c r="CT1793" s="11" t="s">
        <v>1312</v>
      </c>
      <c r="CZ1793" s="1" t="s">
        <v>1311</v>
      </c>
      <c r="DK1793" s="1" t="s">
        <v>1320</v>
      </c>
    </row>
    <row r="1794" spans="5:142" x14ac:dyDescent="0.25">
      <c r="E1794" s="1" t="s">
        <v>1318</v>
      </c>
      <c r="M1794" s="1" t="s">
        <v>1382</v>
      </c>
      <c r="U1794" s="1" t="s">
        <v>981</v>
      </c>
      <c r="AB1794" s="1" t="s">
        <v>1375</v>
      </c>
      <c r="AP1794" s="1" t="s">
        <v>1376</v>
      </c>
      <c r="CI1794" s="1" t="s">
        <v>1377</v>
      </c>
      <c r="CM1794" s="4" t="s">
        <v>1378</v>
      </c>
      <c r="CT1794" s="11" t="s">
        <v>1312</v>
      </c>
      <c r="CZ1794" s="1" t="s">
        <v>1311</v>
      </c>
      <c r="DK1794" s="1" t="s">
        <v>1320</v>
      </c>
    </row>
    <row r="1796" spans="5:142" x14ac:dyDescent="0.25">
      <c r="E1796" s="1" t="str">
        <f>"update IFINOPL.dbo.AGREEMENT_ASSET set BILLING_TO_NPWP = '" &amp; TRIM(DB1767) &amp; "', NPWP_NAME = '" &amp; TRIM(DH1767) &amp; "', NPWP_ADDRESS = '" &amp; TRIM(DS1767) &amp; "' where AGREEMENT_NO = '" &amp; TRIM(M1767) &amp; "' and ASSET_NO = '" &amp; TRIM(U1767) &amp; "';"</f>
        <v>update IFINOPL.dbo.AGREEMENT_ASSET set BILLING_TO_NPWP = '10019222092000', NPWP_NAME = 'PT. AQUA GOLDEN MISSISSIPPI', NPWP_ADDRESS = 'GEDUNG RDTX PLACE LT 5-9 JL PROF DR.SATRIO KAV 3, KARET KUNINGAN, SETIABUDI, KOTA ADM.JAKARTA SELATAN, DKI JAKARTA' where AGREEMENT_NO = '0001901/4/10/02/2024' and ASSET_NO = '2010.OPLAA.2401.000371';</v>
      </c>
    </row>
    <row r="1798" spans="5:142" x14ac:dyDescent="0.25">
      <c r="E1798" s="1" t="str">
        <f>"update IFINOPL.dbo.APPLICATION_ASSET set BILLING_TO_NPWP = '" &amp; TRIM(CT1790) &amp; "', NPWP_NAME = '" &amp; TRIM(CZ1790) &amp; "', NPWP_ADDRESS = '" &amp; TRIM(DK1790) &amp; "' where APPLICATION_NO = '" &amp; TRIM(E1790) &amp; "' and ASSET_NO = '" &amp; TRIM(M1790) &amp; "';"</f>
        <v>update IFINOPL.dbo.APPLICATION_ASSET set BILLING_TO_NPWP = '315109926061000', NPWP_NAME = 'PT. KINARYA ALIHDAYA MANDIRI', NPWP_ADDRESS = 'GEDUNG KISEL HUB, JL TB SIMATUPANG NO 4 KELURAHAN CILANDAK BARAT KECAMATAN CILANDAK KOTA JAKARTA SELATAN' where APPLICATION_NO = '0001316/4/10/03/2024' and ASSET_NO = '2010.OPLAA.2403.000275';</v>
      </c>
    </row>
    <row r="1799" spans="5:142" x14ac:dyDescent="0.25">
      <c r="E1799" s="1" t="str">
        <f>"update IFINOPL.dbo.APPLICATION_ASSET set BILLING_TO_NPWP = '" &amp; TRIM(CT1791) &amp; "', NPWP_NAME = '" &amp; TRIM(CZ1791) &amp; "', NPWP_ADDRESS = '" &amp; TRIM(DK1791) &amp; "' where APPLICATION_NO = '" &amp; TRIM(E1791) &amp; "' and ASSET_NO = '" &amp; TRIM(M1791) &amp; "';"</f>
        <v>update IFINOPL.dbo.APPLICATION_ASSET set BILLING_TO_NPWP = '315109926061000', NPWP_NAME = 'PT. KINARYA ALIHDAYA MANDIRI', NPWP_ADDRESS = 'GEDUNG KISEL HUB, JL TB SIMATUPANG NO 4 KELURAHAN CILANDAK BARAT KECAMATAN CILANDAK KOTA JAKARTA SELATAN' where APPLICATION_NO = '0001316/4/10/03/2024' and ASSET_NO = '2010.OPLAA.2403.000277';</v>
      </c>
    </row>
    <row r="1800" spans="5:142" x14ac:dyDescent="0.25">
      <c r="E1800" s="1" t="str">
        <f>"update IFINOPL.dbo.APPLICATION_ASSET set BILLING_TO_NPWP = '" &amp; TRIM(CT1792) &amp; "', NPWP_NAME = '" &amp; TRIM(CZ1792) &amp; "', NPWP_ADDRESS = '" &amp; TRIM(DK1792) &amp; "' where APPLICATION_NO = '" &amp; TRIM(E1792) &amp; "' and ASSET_NO = '" &amp; TRIM(M1792) &amp; "';"</f>
        <v>update IFINOPL.dbo.APPLICATION_ASSET set BILLING_TO_NPWP = '315109926061000', NPWP_NAME = 'PT. KINARYA ALIHDAYA MANDIRI', NPWP_ADDRESS = 'GEDUNG KISEL HUB, JL TB SIMATUPANG NO 4 KELURAHAN CILANDAK BARAT KECAMATAN CILANDAK KOTA JAKARTA SELATAN' where APPLICATION_NO = '0001316/4/10/03/2024' and ASSET_NO = '2010.OPLAA.2403.000278';</v>
      </c>
    </row>
    <row r="1801" spans="5:142" x14ac:dyDescent="0.25">
      <c r="E1801" s="1" t="str">
        <f>"update IFINOPL.dbo.APPLICATION_ASSET set BILLING_TO_NPWP = '" &amp; TRIM(CT1793) &amp; "', NPWP_NAME = '" &amp; TRIM(CZ1793) &amp; "', NPWP_ADDRESS = '" &amp; TRIM(DK1793) &amp; "' where APPLICATION_NO = '" &amp; TRIM(E1793) &amp; "' and ASSET_NO = '" &amp; TRIM(M1793) &amp; "';"</f>
        <v>update IFINOPL.dbo.APPLICATION_ASSET set BILLING_TO_NPWP = '315109926061000', NPWP_NAME = 'PT. KINARYA ALIHDAYA MANDIRI', NPWP_ADDRESS = 'GEDUNG KISEL HUB, JL TB SIMATUPANG NO 4 KELURAHAN CILANDAK BARAT KECAMATAN CILANDAK KOTA JAKARTA SELATAN' where APPLICATION_NO = '0001316/4/10/03/2024' and ASSET_NO = '2010.OPLAA.2403.000280';</v>
      </c>
    </row>
    <row r="1803" spans="5:142" x14ac:dyDescent="0.25">
      <c r="E1803" s="7" t="s">
        <v>601</v>
      </c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8"/>
      <c r="AL1803" s="8"/>
      <c r="AM1803" s="8"/>
      <c r="AN1803" s="8"/>
      <c r="AO1803" s="8"/>
      <c r="AP1803" s="8"/>
      <c r="AQ1803" s="8"/>
      <c r="AR1803" s="8"/>
      <c r="AS1803" s="8"/>
      <c r="AT1803" s="8"/>
      <c r="AU1803" s="8"/>
      <c r="AV1803" s="8"/>
      <c r="AW1803" s="8"/>
      <c r="AX1803" s="8"/>
      <c r="AY1803" s="8"/>
      <c r="AZ1803" s="8"/>
      <c r="BA1803" s="8"/>
      <c r="BB1803" s="8"/>
      <c r="BC1803" s="8"/>
      <c r="BD1803" s="8"/>
      <c r="BE1803" s="8"/>
      <c r="BF1803" s="8"/>
      <c r="BG1803" s="8"/>
      <c r="BH1803" s="8"/>
      <c r="BI1803" s="8"/>
      <c r="BJ1803" s="8"/>
      <c r="BK1803" s="8"/>
      <c r="BL1803" s="8"/>
      <c r="BM1803" s="8"/>
      <c r="BN1803" s="8"/>
      <c r="BO1803" s="8"/>
      <c r="BP1803" s="8"/>
      <c r="BQ1803" s="8"/>
      <c r="BR1803" s="8"/>
      <c r="BS1803" s="8"/>
      <c r="BT1803" s="8"/>
      <c r="BU1803" s="8"/>
      <c r="BV1803" s="8"/>
      <c r="BW1803" s="8"/>
      <c r="BX1803" s="8"/>
      <c r="BY1803" s="8"/>
      <c r="BZ1803" s="8"/>
      <c r="CA1803" s="8"/>
      <c r="CB1803" s="8"/>
      <c r="CC1803" s="8"/>
      <c r="CD1803" s="8"/>
      <c r="CE1803" s="8"/>
      <c r="CF1803" s="8"/>
      <c r="CG1803" s="8"/>
      <c r="CH1803" s="8"/>
      <c r="CI1803" s="8"/>
      <c r="CJ1803" s="8"/>
      <c r="CK1803" s="8"/>
      <c r="CL1803" s="8"/>
      <c r="CM1803" s="8"/>
      <c r="CN1803" s="8"/>
      <c r="CO1803" s="8"/>
      <c r="CP1803" s="8"/>
      <c r="CQ1803" s="8"/>
      <c r="CR1803" s="8"/>
      <c r="CS1803" s="8"/>
      <c r="CT1803" s="8"/>
      <c r="CU1803" s="8"/>
      <c r="CV1803" s="8"/>
      <c r="CW1803" s="8"/>
      <c r="CX1803" s="8"/>
      <c r="CY1803" s="8"/>
      <c r="CZ1803" s="8"/>
      <c r="DA1803" s="8"/>
      <c r="DB1803" s="8"/>
      <c r="DC1803" s="8"/>
      <c r="DD1803" s="8"/>
      <c r="DE1803" s="8"/>
      <c r="DF1803" s="8"/>
      <c r="DG1803" s="8"/>
      <c r="DH1803" s="8"/>
      <c r="DI1803" s="8"/>
      <c r="DJ1803" s="8"/>
      <c r="DK1803" s="8"/>
      <c r="DL1803" s="8"/>
      <c r="DM1803" s="8"/>
      <c r="DN1803" s="8"/>
      <c r="DO1803" s="8"/>
      <c r="DP1803" s="8"/>
      <c r="DQ1803" s="8"/>
      <c r="DR1803" s="8"/>
      <c r="DS1803" s="8"/>
      <c r="DT1803" s="8"/>
      <c r="DU1803" s="8"/>
      <c r="DV1803" s="8"/>
      <c r="DW1803" s="8"/>
      <c r="DX1803" s="8"/>
      <c r="DY1803" s="8"/>
      <c r="DZ1803" s="8"/>
      <c r="EA1803" s="8"/>
      <c r="EB1803" s="8"/>
      <c r="EC1803" s="8"/>
      <c r="ED1803" s="8"/>
      <c r="EE1803" s="8"/>
      <c r="EF1803" s="8"/>
      <c r="EG1803" s="8"/>
      <c r="EH1803" s="8"/>
      <c r="EI1803" s="8"/>
      <c r="EJ1803" s="8"/>
      <c r="EK1803" s="8"/>
      <c r="EL1803" s="8"/>
    </row>
    <row r="1804" spans="5:142" x14ac:dyDescent="0.25">
      <c r="E1804" s="7" t="s">
        <v>623</v>
      </c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/>
      <c r="AL1804" s="8"/>
      <c r="AM1804" s="8"/>
      <c r="AN1804" s="8"/>
      <c r="AO1804" s="8"/>
      <c r="AP1804" s="8"/>
      <c r="AQ1804" s="8"/>
      <c r="AR1804" s="8"/>
      <c r="AS1804" s="8"/>
      <c r="AT1804" s="8"/>
      <c r="AU1804" s="8"/>
      <c r="AV1804" s="8"/>
      <c r="AW1804" s="8"/>
      <c r="AX1804" s="8"/>
      <c r="AY1804" s="8"/>
      <c r="AZ1804" s="8"/>
      <c r="BA1804" s="8"/>
      <c r="BB1804" s="8"/>
      <c r="BC1804" s="8"/>
      <c r="BD1804" s="8"/>
      <c r="BE1804" s="8"/>
      <c r="BF1804" s="8"/>
      <c r="BG1804" s="8"/>
      <c r="BH1804" s="8"/>
      <c r="BI1804" s="8"/>
      <c r="BJ1804" s="8"/>
      <c r="BK1804" s="8"/>
      <c r="BL1804" s="8"/>
      <c r="BM1804" s="8"/>
      <c r="BN1804" s="8"/>
      <c r="BO1804" s="8"/>
      <c r="BP1804" s="8"/>
      <c r="BQ1804" s="8"/>
      <c r="BR1804" s="8"/>
      <c r="BS1804" s="8"/>
      <c r="BT1804" s="8"/>
      <c r="BU1804" s="8"/>
      <c r="BV1804" s="8"/>
      <c r="BW1804" s="8"/>
      <c r="BX1804" s="8"/>
      <c r="BY1804" s="8"/>
      <c r="BZ1804" s="8"/>
      <c r="CA1804" s="8"/>
      <c r="CB1804" s="8"/>
      <c r="CC1804" s="8"/>
      <c r="CD1804" s="8"/>
      <c r="CE1804" s="8"/>
      <c r="CF1804" s="8"/>
      <c r="CG1804" s="8"/>
      <c r="CH1804" s="8"/>
      <c r="CI1804" s="8"/>
      <c r="CJ1804" s="8"/>
      <c r="CK1804" s="8"/>
      <c r="CL1804" s="8"/>
      <c r="CM1804" s="8"/>
      <c r="CN1804" s="8"/>
      <c r="CO1804" s="8"/>
      <c r="CP1804" s="8"/>
      <c r="CQ1804" s="8"/>
      <c r="CR1804" s="8"/>
      <c r="CS1804" s="8"/>
      <c r="CT1804" s="8"/>
      <c r="CU1804" s="8"/>
      <c r="CV1804" s="8"/>
      <c r="CW1804" s="8"/>
      <c r="CX1804" s="8"/>
      <c r="CY1804" s="8"/>
      <c r="CZ1804" s="8"/>
      <c r="DA1804" s="8"/>
      <c r="DB1804" s="8"/>
      <c r="DC1804" s="8"/>
      <c r="DD1804" s="8"/>
      <c r="DE1804" s="8"/>
      <c r="DF1804" s="8"/>
      <c r="DG1804" s="8"/>
      <c r="DH1804" s="8"/>
      <c r="DI1804" s="8"/>
      <c r="DJ1804" s="8"/>
      <c r="DK1804" s="8"/>
      <c r="DL1804" s="8"/>
      <c r="DM1804" s="8"/>
      <c r="DN1804" s="8"/>
      <c r="DO1804" s="8"/>
      <c r="DP1804" s="8"/>
      <c r="DQ1804" s="8"/>
      <c r="DR1804" s="8"/>
      <c r="DS1804" s="8"/>
      <c r="DT1804" s="8"/>
      <c r="DU1804" s="8"/>
      <c r="DV1804" s="8"/>
      <c r="DW1804" s="8"/>
      <c r="DX1804" s="8"/>
      <c r="DY1804" s="8"/>
      <c r="DZ1804" s="8"/>
      <c r="EA1804" s="8"/>
      <c r="EB1804" s="8"/>
      <c r="EC1804" s="8"/>
      <c r="ED1804" s="8"/>
      <c r="EE1804" s="8"/>
      <c r="EF1804" s="8"/>
      <c r="EG1804" s="8"/>
      <c r="EH1804" s="8"/>
      <c r="EI1804" s="8"/>
      <c r="EJ1804" s="8"/>
      <c r="EK1804" s="8"/>
      <c r="EL1804" s="8"/>
    </row>
    <row r="1805" spans="5:142" x14ac:dyDescent="0.25">
      <c r="E1805" s="7" t="s">
        <v>718</v>
      </c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8"/>
      <c r="AL1805" s="8"/>
      <c r="AM1805" s="8"/>
      <c r="AN1805" s="8"/>
      <c r="AO1805" s="8"/>
      <c r="AP1805" s="8"/>
      <c r="AQ1805" s="8"/>
      <c r="AR1805" s="8"/>
      <c r="AS1805" s="8"/>
      <c r="AT1805" s="8"/>
      <c r="AU1805" s="8"/>
      <c r="AV1805" s="8"/>
      <c r="AW1805" s="8"/>
      <c r="AX1805" s="8"/>
      <c r="AY1805" s="8"/>
      <c r="AZ1805" s="8"/>
      <c r="BA1805" s="8"/>
      <c r="BB1805" s="8"/>
      <c r="BC1805" s="8"/>
      <c r="BD1805" s="8"/>
      <c r="BE1805" s="8"/>
      <c r="BF1805" s="8"/>
      <c r="BG1805" s="8"/>
      <c r="BH1805" s="8"/>
      <c r="BI1805" s="8"/>
      <c r="BJ1805" s="8"/>
      <c r="BK1805" s="8"/>
      <c r="BL1805" s="8"/>
      <c r="BM1805" s="8"/>
      <c r="BN1805" s="8"/>
      <c r="BO1805" s="8"/>
      <c r="BP1805" s="8"/>
      <c r="BQ1805" s="8"/>
      <c r="BR1805" s="8"/>
      <c r="BS1805" s="8"/>
      <c r="BT1805" s="8"/>
      <c r="BU1805" s="8"/>
      <c r="BV1805" s="8"/>
      <c r="BW1805" s="8"/>
      <c r="BX1805" s="8"/>
      <c r="BY1805" s="8"/>
      <c r="BZ1805" s="8"/>
      <c r="CA1805" s="8"/>
      <c r="CB1805" s="8"/>
      <c r="CC1805" s="8"/>
      <c r="CD1805" s="8"/>
      <c r="CE1805" s="8"/>
      <c r="CF1805" s="8"/>
      <c r="CG1805" s="8"/>
      <c r="CH1805" s="8"/>
      <c r="CI1805" s="8"/>
      <c r="CJ1805" s="8"/>
      <c r="CK1805" s="8"/>
      <c r="CL1805" s="8"/>
      <c r="CM1805" s="8"/>
      <c r="CN1805" s="8"/>
      <c r="CO1805" s="8"/>
      <c r="CP1805" s="8"/>
      <c r="CQ1805" s="8"/>
      <c r="CR1805" s="8"/>
      <c r="CS1805" s="8"/>
      <c r="CT1805" s="8"/>
      <c r="CU1805" s="8"/>
      <c r="CV1805" s="8"/>
      <c r="CW1805" s="8"/>
      <c r="CX1805" s="8"/>
      <c r="CY1805" s="8"/>
      <c r="CZ1805" s="8"/>
      <c r="DA1805" s="8"/>
      <c r="DB1805" s="8"/>
      <c r="DC1805" s="8"/>
      <c r="DD1805" s="8"/>
      <c r="DE1805" s="8"/>
      <c r="DF1805" s="8"/>
      <c r="DG1805" s="8"/>
      <c r="DH1805" s="8"/>
      <c r="DI1805" s="8"/>
      <c r="DJ1805" s="8"/>
      <c r="DK1805" s="8"/>
      <c r="DL1805" s="8"/>
      <c r="DM1805" s="8"/>
      <c r="DN1805" s="8"/>
      <c r="DO1805" s="8"/>
      <c r="DP1805" s="8"/>
      <c r="DQ1805" s="8"/>
      <c r="DR1805" s="8"/>
      <c r="DS1805" s="8"/>
      <c r="DT1805" s="8"/>
      <c r="DU1805" s="8"/>
      <c r="DV1805" s="8"/>
      <c r="DW1805" s="8"/>
      <c r="DX1805" s="8"/>
      <c r="DY1805" s="8"/>
      <c r="DZ1805" s="8"/>
      <c r="EA1805" s="8"/>
      <c r="EB1805" s="8"/>
      <c r="EC1805" s="8"/>
      <c r="ED1805" s="8"/>
      <c r="EE1805" s="8"/>
      <c r="EF1805" s="8"/>
      <c r="EG1805" s="8"/>
      <c r="EH1805" s="8"/>
      <c r="EI1805" s="8"/>
      <c r="EJ1805" s="8"/>
      <c r="EK1805" s="8"/>
      <c r="EL1805" s="8"/>
    </row>
    <row r="1806" spans="5:142" x14ac:dyDescent="0.25">
      <c r="E1806" s="7" t="s">
        <v>1298</v>
      </c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8"/>
      <c r="AL1806" s="8"/>
      <c r="AM1806" s="8"/>
      <c r="AN1806" s="8"/>
      <c r="AO1806" s="8"/>
      <c r="AP1806" s="8"/>
      <c r="AQ1806" s="8"/>
      <c r="AR1806" s="8"/>
      <c r="AS1806" s="8"/>
      <c r="AT1806" s="8"/>
      <c r="AU1806" s="8"/>
      <c r="AV1806" s="8"/>
      <c r="AW1806" s="8"/>
      <c r="AX1806" s="8"/>
      <c r="AY1806" s="8"/>
      <c r="AZ1806" s="8"/>
      <c r="BA1806" s="8"/>
      <c r="BB1806" s="8"/>
      <c r="BC1806" s="8"/>
      <c r="BD1806" s="8"/>
      <c r="BE1806" s="8"/>
      <c r="BF1806" s="8"/>
      <c r="BG1806" s="8"/>
      <c r="BH1806" s="8"/>
      <c r="BI1806" s="8"/>
      <c r="BJ1806" s="8"/>
      <c r="BK1806" s="8"/>
      <c r="BL1806" s="8"/>
      <c r="BM1806" s="8"/>
      <c r="BN1806" s="8"/>
      <c r="BO1806" s="8"/>
      <c r="BP1806" s="8"/>
      <c r="BQ1806" s="8"/>
      <c r="BR1806" s="8"/>
      <c r="BS1806" s="8"/>
      <c r="BT1806" s="8"/>
      <c r="BU1806" s="8"/>
      <c r="BV1806" s="8"/>
      <c r="BW1806" s="8"/>
      <c r="BX1806" s="8"/>
      <c r="BY1806" s="8"/>
      <c r="BZ1806" s="8"/>
      <c r="CA1806" s="8"/>
      <c r="CB1806" s="8"/>
      <c r="CC1806" s="8"/>
      <c r="CD1806" s="8"/>
      <c r="CE1806" s="8"/>
      <c r="CF1806" s="8"/>
      <c r="CG1806" s="8"/>
      <c r="CH1806" s="8"/>
      <c r="CI1806" s="8"/>
      <c r="CJ1806" s="8"/>
      <c r="CK1806" s="8"/>
      <c r="CL1806" s="8"/>
      <c r="CM1806" s="8"/>
      <c r="CN1806" s="8"/>
      <c r="CO1806" s="8"/>
      <c r="CP1806" s="8"/>
      <c r="CQ1806" s="8"/>
      <c r="CR1806" s="8"/>
      <c r="CS1806" s="8"/>
      <c r="CT1806" s="8"/>
      <c r="CU1806" s="8"/>
      <c r="CV1806" s="8"/>
      <c r="CW1806" s="8"/>
      <c r="CX1806" s="8"/>
      <c r="CY1806" s="8"/>
      <c r="CZ1806" s="8"/>
      <c r="DA1806" s="8"/>
      <c r="DB1806" s="8"/>
      <c r="DC1806" s="8"/>
      <c r="DD1806" s="8"/>
      <c r="DE1806" s="8"/>
      <c r="DF1806" s="8"/>
      <c r="DG1806" s="8"/>
      <c r="DH1806" s="8"/>
      <c r="DI1806" s="8"/>
      <c r="DJ1806" s="8"/>
      <c r="DK1806" s="8"/>
      <c r="DL1806" s="8"/>
      <c r="DM1806" s="8"/>
      <c r="DN1806" s="8"/>
      <c r="DO1806" s="8"/>
      <c r="DP1806" s="8"/>
      <c r="DQ1806" s="8"/>
      <c r="DR1806" s="8"/>
      <c r="DS1806" s="8"/>
      <c r="DT1806" s="8"/>
      <c r="DU1806" s="8"/>
      <c r="DV1806" s="8"/>
      <c r="DW1806" s="8"/>
      <c r="DX1806" s="8"/>
      <c r="DY1806" s="8"/>
      <c r="DZ1806" s="8"/>
      <c r="EA1806" s="8"/>
      <c r="EB1806" s="8"/>
      <c r="EC1806" s="8"/>
      <c r="ED1806" s="8"/>
      <c r="EE1806" s="8"/>
      <c r="EF1806" s="8"/>
      <c r="EG1806" s="8"/>
      <c r="EH1806" s="8"/>
      <c r="EI1806" s="8"/>
      <c r="EJ1806" s="8"/>
      <c r="EK1806" s="8"/>
      <c r="EL1806" s="8"/>
    </row>
    <row r="1807" spans="5:142" x14ac:dyDescent="0.25">
      <c r="E1807" s="7" t="s">
        <v>25</v>
      </c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  <c r="AJ1807" s="8"/>
      <c r="AK1807" s="8"/>
      <c r="AL1807" s="8"/>
      <c r="AM1807" s="8"/>
      <c r="AN1807" s="8"/>
      <c r="AO1807" s="8"/>
      <c r="AP1807" s="8"/>
      <c r="AQ1807" s="8"/>
      <c r="AR1807" s="8"/>
      <c r="AS1807" s="8"/>
      <c r="AT1807" s="8"/>
      <c r="AU1807" s="8"/>
      <c r="AV1807" s="8"/>
      <c r="AW1807" s="8"/>
      <c r="AX1807" s="8"/>
      <c r="AY1807" s="8"/>
      <c r="AZ1807" s="8"/>
      <c r="BA1807" s="8"/>
      <c r="BB1807" s="8"/>
      <c r="BC1807" s="8"/>
      <c r="BD1807" s="8"/>
      <c r="BE1807" s="8"/>
      <c r="BF1807" s="8"/>
      <c r="BG1807" s="8"/>
      <c r="BH1807" s="8"/>
      <c r="BI1807" s="8"/>
      <c r="BJ1807" s="8"/>
      <c r="BK1807" s="8"/>
      <c r="BL1807" s="8"/>
      <c r="BM1807" s="8"/>
      <c r="BN1807" s="8"/>
      <c r="BO1807" s="8"/>
      <c r="BP1807" s="8"/>
      <c r="BQ1807" s="8"/>
      <c r="BR1807" s="8"/>
      <c r="BS1807" s="8"/>
      <c r="BT1807" s="8"/>
      <c r="BU1807" s="8"/>
      <c r="BV1807" s="8"/>
      <c r="BW1807" s="8"/>
      <c r="BX1807" s="8"/>
      <c r="BY1807" s="8"/>
      <c r="BZ1807" s="8"/>
      <c r="CA1807" s="8"/>
      <c r="CB1807" s="8"/>
      <c r="CC1807" s="8"/>
      <c r="CD1807" s="8"/>
      <c r="CE1807" s="8"/>
      <c r="CF1807" s="8"/>
      <c r="CG1807" s="8"/>
      <c r="CH1807" s="8"/>
      <c r="CI1807" s="8"/>
      <c r="CJ1807" s="8"/>
      <c r="CK1807" s="8"/>
      <c r="CL1807" s="8"/>
      <c r="CM1807" s="8"/>
      <c r="CN1807" s="8"/>
      <c r="CO1807" s="8"/>
      <c r="CP1807" s="8"/>
      <c r="CQ1807" s="8"/>
      <c r="CR1807" s="8"/>
      <c r="CS1807" s="8"/>
      <c r="CT1807" s="8"/>
      <c r="CU1807" s="8"/>
      <c r="CV1807" s="8"/>
      <c r="CW1807" s="8"/>
      <c r="CX1807" s="8"/>
      <c r="CY1807" s="8"/>
      <c r="CZ1807" s="8"/>
      <c r="DA1807" s="8"/>
      <c r="DB1807" s="8"/>
      <c r="DC1807" s="8"/>
      <c r="DD1807" s="8"/>
      <c r="DE1807" s="8"/>
      <c r="DF1807" s="8"/>
      <c r="DG1807" s="8"/>
      <c r="DH1807" s="8"/>
      <c r="DI1807" s="8"/>
      <c r="DJ1807" s="8"/>
      <c r="DK1807" s="8"/>
      <c r="DL1807" s="8"/>
      <c r="DM1807" s="8"/>
      <c r="DN1807" s="8"/>
      <c r="DO1807" s="8"/>
      <c r="DP1807" s="8"/>
      <c r="DQ1807" s="8"/>
      <c r="DR1807" s="8"/>
      <c r="DS1807" s="8"/>
      <c r="DT1807" s="8"/>
      <c r="DU1807" s="8"/>
      <c r="DV1807" s="8"/>
      <c r="DW1807" s="8"/>
      <c r="DX1807" s="8"/>
      <c r="DY1807" s="8"/>
      <c r="DZ1807" s="8"/>
      <c r="EA1807" s="8"/>
      <c r="EB1807" s="8"/>
      <c r="EC1807" s="8"/>
      <c r="ED1807" s="8"/>
      <c r="EE1807" s="8"/>
      <c r="EF1807" s="8"/>
      <c r="EG1807" s="8"/>
      <c r="EH1807" s="8"/>
      <c r="EI1807" s="8"/>
      <c r="EJ1807" s="8"/>
      <c r="EK1807" s="8"/>
      <c r="EL1807" s="8"/>
    </row>
    <row r="1808" spans="5:142" x14ac:dyDescent="0.25">
      <c r="E1808" s="7" t="s">
        <v>1383</v>
      </c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8"/>
      <c r="AL1808" s="8"/>
      <c r="AM1808" s="8"/>
      <c r="AN1808" s="8"/>
      <c r="AO1808" s="8"/>
      <c r="AP1808" s="8"/>
      <c r="AQ1808" s="8"/>
      <c r="AR1808" s="8"/>
      <c r="AS1808" s="8"/>
      <c r="AT1808" s="8"/>
      <c r="AU1808" s="8"/>
      <c r="AV1808" s="8"/>
      <c r="AW1808" s="8"/>
      <c r="AX1808" s="8"/>
      <c r="AY1808" s="8"/>
      <c r="AZ1808" s="8"/>
      <c r="BA1808" s="8"/>
      <c r="BB1808" s="8"/>
      <c r="BC1808" s="8"/>
      <c r="BD1808" s="8"/>
      <c r="BE1808" s="8"/>
      <c r="BF1808" s="8"/>
      <c r="BG1808" s="8"/>
      <c r="BH1808" s="8"/>
      <c r="BI1808" s="8"/>
      <c r="BJ1808" s="8"/>
      <c r="BK1808" s="8"/>
      <c r="BL1808" s="8"/>
      <c r="BM1808" s="8"/>
      <c r="BN1808" s="8"/>
      <c r="BO1808" s="8"/>
      <c r="BP1808" s="8"/>
      <c r="BQ1808" s="8"/>
      <c r="BR1808" s="8"/>
      <c r="BS1808" s="8"/>
      <c r="BT1808" s="8"/>
      <c r="BU1808" s="8"/>
      <c r="BV1808" s="8"/>
      <c r="BW1808" s="8"/>
      <c r="BX1808" s="8"/>
      <c r="BY1808" s="8"/>
      <c r="BZ1808" s="8"/>
      <c r="CA1808" s="8"/>
      <c r="CB1808" s="8"/>
      <c r="CC1808" s="8"/>
      <c r="CD1808" s="8"/>
      <c r="CE1808" s="8"/>
      <c r="CF1808" s="8"/>
      <c r="CG1808" s="8"/>
      <c r="CH1808" s="8"/>
      <c r="CI1808" s="8"/>
      <c r="CJ1808" s="8"/>
      <c r="CK1808" s="8"/>
      <c r="CL1808" s="8"/>
      <c r="CM1808" s="8"/>
      <c r="CN1808" s="8"/>
      <c r="CO1808" s="8"/>
      <c r="CP1808" s="8"/>
      <c r="CQ1808" s="8"/>
      <c r="CR1808" s="8"/>
      <c r="CS1808" s="8"/>
      <c r="CT1808" s="8"/>
      <c r="CU1808" s="8"/>
      <c r="CV1808" s="8"/>
      <c r="CW1808" s="8"/>
      <c r="CX1808" s="8"/>
      <c r="CY1808" s="8"/>
      <c r="CZ1808" s="8"/>
      <c r="DA1808" s="8"/>
      <c r="DB1808" s="8"/>
      <c r="DC1808" s="8"/>
      <c r="DD1808" s="8"/>
      <c r="DE1808" s="8"/>
      <c r="DF1808" s="8"/>
      <c r="DG1808" s="8"/>
      <c r="DH1808" s="8"/>
      <c r="DI1808" s="8"/>
      <c r="DJ1808" s="8"/>
      <c r="DK1808" s="8"/>
      <c r="DL1808" s="8"/>
      <c r="DM1808" s="8"/>
      <c r="DN1808" s="8"/>
      <c r="DO1808" s="8"/>
      <c r="DP1808" s="8"/>
      <c r="DQ1808" s="8"/>
      <c r="DR1808" s="8"/>
      <c r="DS1808" s="8"/>
      <c r="DT1808" s="8"/>
      <c r="DU1808" s="8"/>
      <c r="DV1808" s="8"/>
      <c r="DW1808" s="8"/>
      <c r="DX1808" s="8"/>
      <c r="DY1808" s="8"/>
      <c r="DZ1808" s="8"/>
      <c r="EA1808" s="8"/>
      <c r="EB1808" s="8"/>
      <c r="EC1808" s="8"/>
      <c r="ED1808" s="8"/>
      <c r="EE1808" s="8"/>
      <c r="EF1808" s="8"/>
      <c r="EG1808" s="8"/>
      <c r="EH1808" s="8"/>
      <c r="EI1808" s="8"/>
      <c r="EJ1808" s="8"/>
      <c r="EK1808" s="8"/>
      <c r="EL1808" s="8"/>
    </row>
    <row r="1809" spans="5:142" x14ac:dyDescent="0.25">
      <c r="E1809" s="7" t="s">
        <v>1384</v>
      </c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8"/>
      <c r="AL1809" s="8"/>
      <c r="AM1809" s="8"/>
      <c r="AN1809" s="8"/>
      <c r="AO1809" s="8"/>
      <c r="AP1809" s="8"/>
      <c r="AQ1809" s="8"/>
      <c r="AR1809" s="8"/>
      <c r="AS1809" s="8"/>
      <c r="AT1809" s="8"/>
      <c r="AU1809" s="8"/>
      <c r="AV1809" s="8"/>
      <c r="AW1809" s="8"/>
      <c r="AX1809" s="8"/>
      <c r="AY1809" s="8"/>
      <c r="AZ1809" s="8"/>
      <c r="BA1809" s="8"/>
      <c r="BB1809" s="8"/>
      <c r="BC1809" s="8"/>
      <c r="BD1809" s="8"/>
      <c r="BE1809" s="8"/>
      <c r="BF1809" s="8"/>
      <c r="BG1809" s="8"/>
      <c r="BH1809" s="8"/>
      <c r="BI1809" s="8"/>
      <c r="BJ1809" s="8"/>
      <c r="BK1809" s="8"/>
      <c r="BL1809" s="8"/>
      <c r="BM1809" s="8"/>
      <c r="BN1809" s="8"/>
      <c r="BO1809" s="8"/>
      <c r="BP1809" s="8"/>
      <c r="BQ1809" s="8"/>
      <c r="BR1809" s="8"/>
      <c r="BS1809" s="8"/>
      <c r="BT1809" s="8"/>
      <c r="BU1809" s="8"/>
      <c r="BV1809" s="8"/>
      <c r="BW1809" s="8"/>
      <c r="BX1809" s="8"/>
      <c r="BY1809" s="8"/>
      <c r="BZ1809" s="8"/>
      <c r="CA1809" s="8"/>
      <c r="CB1809" s="8"/>
      <c r="CC1809" s="8"/>
      <c r="CD1809" s="8"/>
      <c r="CE1809" s="8"/>
      <c r="CF1809" s="8"/>
      <c r="CG1809" s="8"/>
      <c r="CH1809" s="8"/>
      <c r="CI1809" s="8"/>
      <c r="CJ1809" s="8"/>
      <c r="CK1809" s="8"/>
      <c r="CL1809" s="8"/>
      <c r="CM1809" s="8"/>
      <c r="CN1809" s="8"/>
      <c r="CO1809" s="8"/>
      <c r="CP1809" s="8"/>
      <c r="CQ1809" s="8"/>
      <c r="CR1809" s="8"/>
      <c r="CS1809" s="8"/>
      <c r="CT1809" s="8"/>
      <c r="CU1809" s="8"/>
      <c r="CV1809" s="8"/>
      <c r="CW1809" s="8"/>
      <c r="CX1809" s="8"/>
      <c r="CY1809" s="8"/>
      <c r="CZ1809" s="8"/>
      <c r="DA1809" s="8"/>
      <c r="DB1809" s="8"/>
      <c r="DC1809" s="8"/>
      <c r="DD1809" s="8"/>
      <c r="DE1809" s="8"/>
      <c r="DF1809" s="8"/>
      <c r="DG1809" s="8"/>
      <c r="DH1809" s="8"/>
      <c r="DI1809" s="8"/>
      <c r="DJ1809" s="8"/>
      <c r="DK1809" s="8"/>
      <c r="DL1809" s="8"/>
      <c r="DM1809" s="8"/>
      <c r="DN1809" s="8"/>
      <c r="DO1809" s="8"/>
      <c r="DP1809" s="8"/>
      <c r="DQ1809" s="8"/>
      <c r="DR1809" s="8"/>
      <c r="DS1809" s="8"/>
      <c r="DT1809" s="8"/>
      <c r="DU1809" s="8"/>
      <c r="DV1809" s="8"/>
      <c r="DW1809" s="8"/>
      <c r="DX1809" s="8"/>
      <c r="DY1809" s="8"/>
      <c r="DZ1809" s="8"/>
      <c r="EA1809" s="8"/>
      <c r="EB1809" s="8"/>
      <c r="EC1809" s="8"/>
      <c r="ED1809" s="8"/>
      <c r="EE1809" s="8"/>
      <c r="EF1809" s="8"/>
      <c r="EG1809" s="8"/>
      <c r="EH1809" s="8"/>
      <c r="EI1809" s="8"/>
      <c r="EJ1809" s="8"/>
      <c r="EK1809" s="8"/>
      <c r="EL1809" s="8"/>
    </row>
    <row r="1810" spans="5:142" x14ac:dyDescent="0.25">
      <c r="E1810" s="7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8"/>
      <c r="AL1810" s="8"/>
      <c r="AM1810" s="8"/>
      <c r="AN1810" s="8"/>
      <c r="AO1810" s="8"/>
      <c r="AP1810" s="8"/>
      <c r="AQ1810" s="8"/>
      <c r="AR1810" s="8"/>
      <c r="AS1810" s="8"/>
      <c r="AT1810" s="8"/>
      <c r="AU1810" s="8"/>
      <c r="AV1810" s="8"/>
      <c r="AW1810" s="8"/>
      <c r="AX1810" s="8"/>
      <c r="AY1810" s="8"/>
      <c r="AZ1810" s="8"/>
      <c r="BA1810" s="8"/>
      <c r="BB1810" s="8"/>
      <c r="BC1810" s="8"/>
      <c r="BD1810" s="8"/>
      <c r="BE1810" s="8"/>
      <c r="BF1810" s="8"/>
      <c r="BG1810" s="8"/>
      <c r="BH1810" s="8"/>
      <c r="BI1810" s="8"/>
      <c r="BJ1810" s="8"/>
      <c r="BK1810" s="8"/>
      <c r="BL1810" s="8"/>
      <c r="BM1810" s="8"/>
      <c r="BN1810" s="8"/>
      <c r="BO1810" s="8"/>
      <c r="BP1810" s="8"/>
      <c r="BQ1810" s="8"/>
      <c r="BR1810" s="8"/>
      <c r="BS1810" s="8"/>
      <c r="BT1810" s="8"/>
      <c r="BU1810" s="8"/>
      <c r="BV1810" s="8"/>
      <c r="BW1810" s="8"/>
      <c r="BX1810" s="8"/>
      <c r="BY1810" s="8"/>
      <c r="BZ1810" s="8"/>
      <c r="CA1810" s="8"/>
      <c r="CB1810" s="8"/>
      <c r="CC1810" s="8"/>
      <c r="CD1810" s="8"/>
      <c r="CE1810" s="8"/>
      <c r="CF1810" s="8"/>
      <c r="CG1810" s="8"/>
      <c r="CH1810" s="8"/>
      <c r="CI1810" s="8"/>
      <c r="CJ1810" s="8"/>
      <c r="CK1810" s="8"/>
      <c r="CL1810" s="8"/>
      <c r="CM1810" s="8"/>
      <c r="CN1810" s="8"/>
      <c r="CO1810" s="8"/>
      <c r="CP1810" s="8"/>
      <c r="CQ1810" s="8"/>
      <c r="CR1810" s="8"/>
      <c r="CS1810" s="8"/>
      <c r="CT1810" s="8"/>
      <c r="CU1810" s="8"/>
      <c r="CV1810" s="8"/>
      <c r="CW1810" s="8"/>
      <c r="CX1810" s="8"/>
      <c r="CY1810" s="8"/>
      <c r="CZ1810" s="8"/>
      <c r="DA1810" s="8"/>
      <c r="DB1810" s="8"/>
      <c r="DC1810" s="8"/>
      <c r="DD1810" s="8"/>
      <c r="DE1810" s="8"/>
      <c r="DF1810" s="8"/>
      <c r="DG1810" s="8"/>
      <c r="DH1810" s="8"/>
      <c r="DI1810" s="8"/>
      <c r="DJ1810" s="8"/>
      <c r="DK1810" s="8"/>
      <c r="DL1810" s="8"/>
      <c r="DM1810" s="8"/>
      <c r="DN1810" s="8"/>
      <c r="DO1810" s="8"/>
      <c r="DP1810" s="8"/>
      <c r="DQ1810" s="8"/>
      <c r="DR1810" s="8"/>
      <c r="DS1810" s="8"/>
      <c r="DT1810" s="8"/>
      <c r="DU1810" s="8"/>
      <c r="DV1810" s="8"/>
      <c r="DW1810" s="8"/>
      <c r="DX1810" s="8"/>
      <c r="DY1810" s="8"/>
      <c r="DZ1810" s="8"/>
      <c r="EA1810" s="8"/>
      <c r="EB1810" s="8"/>
      <c r="EC1810" s="8"/>
      <c r="ED1810" s="8"/>
      <c r="EE1810" s="8"/>
      <c r="EF1810" s="8"/>
      <c r="EG1810" s="8"/>
      <c r="EH1810" s="8"/>
      <c r="EI1810" s="8"/>
      <c r="EJ1810" s="8"/>
      <c r="EK1810" s="8"/>
      <c r="EL1810" s="8"/>
    </row>
    <row r="1811" spans="5:142" x14ac:dyDescent="0.25">
      <c r="E1811" s="7" t="s">
        <v>601</v>
      </c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8"/>
      <c r="AL1811" s="8"/>
      <c r="AM1811" s="8"/>
      <c r="AN1811" s="8"/>
      <c r="AO1811" s="8"/>
      <c r="AP1811" s="8"/>
      <c r="AQ1811" s="8"/>
      <c r="AR1811" s="8"/>
      <c r="AS1811" s="8"/>
      <c r="AT1811" s="8"/>
      <c r="AU1811" s="8"/>
      <c r="AV1811" s="8"/>
      <c r="AW1811" s="8"/>
      <c r="AX1811" s="8"/>
      <c r="AY1811" s="8"/>
      <c r="AZ1811" s="8"/>
      <c r="BA1811" s="8"/>
      <c r="BB1811" s="8"/>
      <c r="BC1811" s="8"/>
      <c r="BD1811" s="8"/>
      <c r="BE1811" s="8"/>
      <c r="BF1811" s="8"/>
      <c r="BG1811" s="8"/>
      <c r="BH1811" s="8"/>
      <c r="BI1811" s="8"/>
      <c r="BJ1811" s="8"/>
      <c r="BK1811" s="8"/>
      <c r="BL1811" s="8"/>
      <c r="BM1811" s="8"/>
      <c r="BN1811" s="8"/>
      <c r="BO1811" s="8"/>
      <c r="BP1811" s="8"/>
      <c r="BQ1811" s="8"/>
      <c r="BR1811" s="8"/>
      <c r="BS1811" s="8"/>
      <c r="BT1811" s="8"/>
      <c r="BU1811" s="8"/>
      <c r="BV1811" s="8"/>
      <c r="BW1811" s="8"/>
      <c r="BX1811" s="8"/>
      <c r="BY1811" s="8"/>
      <c r="BZ1811" s="8"/>
      <c r="CA1811" s="8"/>
      <c r="CB1811" s="8"/>
      <c r="CC1811" s="8"/>
      <c r="CD1811" s="8"/>
      <c r="CE1811" s="8"/>
      <c r="CF1811" s="8"/>
      <c r="CG1811" s="8"/>
      <c r="CH1811" s="8"/>
      <c r="CI1811" s="8"/>
      <c r="CJ1811" s="8"/>
      <c r="CK1811" s="8"/>
      <c r="CL1811" s="8"/>
      <c r="CM1811" s="8"/>
      <c r="CN1811" s="8"/>
      <c r="CO1811" s="8"/>
      <c r="CP1811" s="8"/>
      <c r="CQ1811" s="8"/>
      <c r="CR1811" s="8"/>
      <c r="CS1811" s="8"/>
      <c r="CT1811" s="8"/>
      <c r="CU1811" s="8"/>
      <c r="CV1811" s="8"/>
      <c r="CW1811" s="8"/>
      <c r="CX1811" s="8"/>
      <c r="CY1811" s="8"/>
      <c r="CZ1811" s="8"/>
      <c r="DA1811" s="8"/>
      <c r="DB1811" s="8"/>
      <c r="DC1811" s="8"/>
      <c r="DD1811" s="8"/>
      <c r="DE1811" s="8"/>
      <c r="DF1811" s="8"/>
      <c r="DG1811" s="8"/>
      <c r="DH1811" s="8"/>
      <c r="DI1811" s="8"/>
      <c r="DJ1811" s="8"/>
      <c r="DK1811" s="8"/>
      <c r="DL1811" s="8"/>
      <c r="DM1811" s="8"/>
      <c r="DN1811" s="8"/>
      <c r="DO1811" s="8"/>
      <c r="DP1811" s="8"/>
      <c r="DQ1811" s="8"/>
      <c r="DR1811" s="8"/>
      <c r="DS1811" s="8"/>
      <c r="DT1811" s="8"/>
      <c r="DU1811" s="8"/>
      <c r="DV1811" s="8"/>
      <c r="DW1811" s="8"/>
      <c r="DX1811" s="8"/>
      <c r="DY1811" s="8"/>
      <c r="DZ1811" s="8"/>
      <c r="EA1811" s="8"/>
      <c r="EB1811" s="8"/>
      <c r="EC1811" s="8"/>
      <c r="ED1811" s="8"/>
      <c r="EE1811" s="8"/>
      <c r="EF1811" s="8"/>
      <c r="EG1811" s="8"/>
      <c r="EH1811" s="8"/>
      <c r="EI1811" s="8"/>
      <c r="EJ1811" s="8"/>
      <c r="EK1811" s="8"/>
      <c r="EL1811" s="8"/>
    </row>
    <row r="1812" spans="5:142" x14ac:dyDescent="0.25">
      <c r="E1812" s="7" t="s">
        <v>1385</v>
      </c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/>
      <c r="AL1812" s="8"/>
      <c r="AM1812" s="8"/>
      <c r="AN1812" s="8"/>
      <c r="AO1812" s="8"/>
      <c r="AP1812" s="8"/>
      <c r="AQ1812" s="8"/>
      <c r="AR1812" s="8"/>
      <c r="AS1812" s="8"/>
      <c r="AT1812" s="8"/>
      <c r="AU1812" s="8"/>
      <c r="AV1812" s="8"/>
      <c r="AW1812" s="8"/>
      <c r="AX1812" s="8"/>
      <c r="AY1812" s="8"/>
      <c r="AZ1812" s="8"/>
      <c r="BA1812" s="8"/>
      <c r="BB1812" s="8"/>
      <c r="BC1812" s="8"/>
      <c r="BD1812" s="8"/>
      <c r="BE1812" s="8"/>
      <c r="BF1812" s="8"/>
      <c r="BG1812" s="8"/>
      <c r="BH1812" s="8"/>
      <c r="BI1812" s="8"/>
      <c r="BJ1812" s="8"/>
      <c r="BK1812" s="8"/>
      <c r="BL1812" s="8"/>
      <c r="BM1812" s="8"/>
      <c r="BN1812" s="8"/>
      <c r="BO1812" s="8"/>
      <c r="BP1812" s="8"/>
      <c r="BQ1812" s="8"/>
      <c r="BR1812" s="8"/>
      <c r="BS1812" s="8"/>
      <c r="BT1812" s="8"/>
      <c r="BU1812" s="8"/>
      <c r="BV1812" s="8"/>
      <c r="BW1812" s="8"/>
      <c r="BX1812" s="8"/>
      <c r="BY1812" s="8"/>
      <c r="BZ1812" s="8"/>
      <c r="CA1812" s="8"/>
      <c r="CB1812" s="8"/>
      <c r="CC1812" s="8"/>
      <c r="CD1812" s="8"/>
      <c r="CE1812" s="8"/>
      <c r="CF1812" s="8"/>
      <c r="CG1812" s="8"/>
      <c r="CH1812" s="8"/>
      <c r="CI1812" s="8"/>
      <c r="CJ1812" s="8"/>
      <c r="CK1812" s="8"/>
      <c r="CL1812" s="8"/>
      <c r="CM1812" s="8"/>
      <c r="CN1812" s="8"/>
      <c r="CO1812" s="8"/>
      <c r="CP1812" s="8"/>
      <c r="CQ1812" s="8"/>
      <c r="CR1812" s="8"/>
      <c r="CS1812" s="8"/>
      <c r="CT1812" s="8"/>
      <c r="CU1812" s="8"/>
      <c r="CV1812" s="8"/>
      <c r="CW1812" s="8"/>
      <c r="CX1812" s="8"/>
      <c r="CY1812" s="8"/>
      <c r="CZ1812" s="8"/>
      <c r="DA1812" s="8"/>
      <c r="DB1812" s="8"/>
      <c r="DC1812" s="8"/>
      <c r="DD1812" s="8"/>
      <c r="DE1812" s="8"/>
      <c r="DF1812" s="8"/>
      <c r="DG1812" s="8"/>
      <c r="DH1812" s="8"/>
      <c r="DI1812" s="8"/>
      <c r="DJ1812" s="8"/>
      <c r="DK1812" s="8"/>
      <c r="DL1812" s="8"/>
      <c r="DM1812" s="8"/>
      <c r="DN1812" s="8"/>
      <c r="DO1812" s="8"/>
      <c r="DP1812" s="8"/>
      <c r="DQ1812" s="8"/>
      <c r="DR1812" s="8"/>
      <c r="DS1812" s="8"/>
      <c r="DT1812" s="8"/>
      <c r="DU1812" s="8"/>
      <c r="DV1812" s="8"/>
      <c r="DW1812" s="8"/>
      <c r="DX1812" s="8"/>
      <c r="DY1812" s="8"/>
      <c r="DZ1812" s="8"/>
      <c r="EA1812" s="8"/>
      <c r="EB1812" s="8"/>
      <c r="EC1812" s="8"/>
      <c r="ED1812" s="8"/>
      <c r="EE1812" s="8"/>
      <c r="EF1812" s="8"/>
      <c r="EG1812" s="8"/>
      <c r="EH1812" s="8"/>
      <c r="EI1812" s="8"/>
      <c r="EJ1812" s="8"/>
      <c r="EK1812" s="8"/>
      <c r="EL1812" s="8"/>
    </row>
    <row r="1813" spans="5:142" x14ac:dyDescent="0.25">
      <c r="E1813" s="7" t="s">
        <v>718</v>
      </c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/>
      <c r="AL1813" s="8"/>
      <c r="AM1813" s="8"/>
      <c r="AN1813" s="8"/>
      <c r="AO1813" s="8"/>
      <c r="AP1813" s="8"/>
      <c r="AQ1813" s="8"/>
      <c r="AR1813" s="8"/>
      <c r="AS1813" s="8"/>
      <c r="AT1813" s="8"/>
      <c r="AU1813" s="8"/>
      <c r="AV1813" s="8"/>
      <c r="AW1813" s="8"/>
      <c r="AX1813" s="8"/>
      <c r="AY1813" s="8"/>
      <c r="AZ1813" s="8"/>
      <c r="BA1813" s="8"/>
      <c r="BB1813" s="8"/>
      <c r="BC1813" s="8"/>
      <c r="BD1813" s="8"/>
      <c r="BE1813" s="8"/>
      <c r="BF1813" s="8"/>
      <c r="BG1813" s="8"/>
      <c r="BH1813" s="8"/>
      <c r="BI1813" s="8"/>
      <c r="BJ1813" s="8"/>
      <c r="BK1813" s="8"/>
      <c r="BL1813" s="8"/>
      <c r="BM1813" s="8"/>
      <c r="BN1813" s="8"/>
      <c r="BO1813" s="8"/>
      <c r="BP1813" s="8"/>
      <c r="BQ1813" s="8"/>
      <c r="BR1813" s="8"/>
      <c r="BS1813" s="8"/>
      <c r="BT1813" s="8"/>
      <c r="BU1813" s="8"/>
      <c r="BV1813" s="8"/>
      <c r="BW1813" s="8"/>
      <c r="BX1813" s="8"/>
      <c r="BY1813" s="8"/>
      <c r="BZ1813" s="8"/>
      <c r="CA1813" s="8"/>
      <c r="CB1813" s="8"/>
      <c r="CC1813" s="8"/>
      <c r="CD1813" s="8"/>
      <c r="CE1813" s="8"/>
      <c r="CF1813" s="8"/>
      <c r="CG1813" s="8"/>
      <c r="CH1813" s="8"/>
      <c r="CI1813" s="8"/>
      <c r="CJ1813" s="8"/>
      <c r="CK1813" s="8"/>
      <c r="CL1813" s="8"/>
      <c r="CM1813" s="8"/>
      <c r="CN1813" s="8"/>
      <c r="CO1813" s="8"/>
      <c r="CP1813" s="8"/>
      <c r="CQ1813" s="8"/>
      <c r="CR1813" s="8"/>
      <c r="CS1813" s="8"/>
      <c r="CT1813" s="8"/>
      <c r="CU1813" s="8"/>
      <c r="CV1813" s="8"/>
      <c r="CW1813" s="8"/>
      <c r="CX1813" s="8"/>
      <c r="CY1813" s="8"/>
      <c r="CZ1813" s="8"/>
      <c r="DA1813" s="8"/>
      <c r="DB1813" s="8"/>
      <c r="DC1813" s="8"/>
      <c r="DD1813" s="8"/>
      <c r="DE1813" s="8"/>
      <c r="DF1813" s="8"/>
      <c r="DG1813" s="8"/>
      <c r="DH1813" s="8"/>
      <c r="DI1813" s="8"/>
      <c r="DJ1813" s="8"/>
      <c r="DK1813" s="8"/>
      <c r="DL1813" s="8"/>
      <c r="DM1813" s="8"/>
      <c r="DN1813" s="8"/>
      <c r="DO1813" s="8"/>
      <c r="DP1813" s="8"/>
      <c r="DQ1813" s="8"/>
      <c r="DR1813" s="8"/>
      <c r="DS1813" s="8"/>
      <c r="DT1813" s="8"/>
      <c r="DU1813" s="8"/>
      <c r="DV1813" s="8"/>
      <c r="DW1813" s="8"/>
      <c r="DX1813" s="8"/>
      <c r="DY1813" s="8"/>
      <c r="DZ1813" s="8"/>
      <c r="EA1813" s="8"/>
      <c r="EB1813" s="8"/>
      <c r="EC1813" s="8"/>
      <c r="ED1813" s="8"/>
      <c r="EE1813" s="8"/>
      <c r="EF1813" s="8"/>
      <c r="EG1813" s="8"/>
      <c r="EH1813" s="8"/>
      <c r="EI1813" s="8"/>
      <c r="EJ1813" s="8"/>
      <c r="EK1813" s="8"/>
      <c r="EL1813" s="8"/>
    </row>
    <row r="1814" spans="5:142" x14ac:dyDescent="0.25">
      <c r="E1814" s="7" t="s">
        <v>1298</v>
      </c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8"/>
      <c r="AX1814" s="8"/>
      <c r="AY1814" s="8"/>
      <c r="AZ1814" s="8"/>
      <c r="BA1814" s="8"/>
      <c r="BB1814" s="8"/>
      <c r="BC1814" s="8"/>
      <c r="BD1814" s="8"/>
      <c r="BE1814" s="8"/>
      <c r="BF1814" s="8"/>
      <c r="BG1814" s="8"/>
      <c r="BH1814" s="8"/>
      <c r="BI1814" s="8"/>
      <c r="BJ1814" s="8"/>
      <c r="BK1814" s="8"/>
      <c r="BL1814" s="8"/>
      <c r="BM1814" s="8"/>
      <c r="BN1814" s="8"/>
      <c r="BO1814" s="8"/>
      <c r="BP1814" s="8"/>
      <c r="BQ1814" s="8"/>
      <c r="BR1814" s="8"/>
      <c r="BS1814" s="8"/>
      <c r="BT1814" s="8"/>
      <c r="BU1814" s="8"/>
      <c r="BV1814" s="8"/>
      <c r="BW1814" s="8"/>
      <c r="BX1814" s="8"/>
      <c r="BY1814" s="8"/>
      <c r="BZ1814" s="8"/>
      <c r="CA1814" s="8"/>
      <c r="CB1814" s="8"/>
      <c r="CC1814" s="8"/>
      <c r="CD1814" s="8"/>
      <c r="CE1814" s="8"/>
      <c r="CF1814" s="8"/>
      <c r="CG1814" s="8"/>
      <c r="CH1814" s="8"/>
      <c r="CI1814" s="8"/>
      <c r="CJ1814" s="8"/>
      <c r="CK1814" s="8"/>
      <c r="CL1814" s="8"/>
      <c r="CM1814" s="8"/>
      <c r="CN1814" s="8"/>
      <c r="CO1814" s="8"/>
      <c r="CP1814" s="8"/>
      <c r="CQ1814" s="8"/>
      <c r="CR1814" s="8"/>
      <c r="CS1814" s="8"/>
      <c r="CT1814" s="8"/>
      <c r="CU1814" s="8"/>
      <c r="CV1814" s="8"/>
      <c r="CW1814" s="8"/>
      <c r="CX1814" s="8"/>
      <c r="CY1814" s="8"/>
      <c r="CZ1814" s="8"/>
      <c r="DA1814" s="8"/>
      <c r="DB1814" s="8"/>
      <c r="DC1814" s="8"/>
      <c r="DD1814" s="8"/>
      <c r="DE1814" s="8"/>
      <c r="DF1814" s="8"/>
      <c r="DG1814" s="8"/>
      <c r="DH1814" s="8"/>
      <c r="DI1814" s="8"/>
      <c r="DJ1814" s="8"/>
      <c r="DK1814" s="8"/>
      <c r="DL1814" s="8"/>
      <c r="DM1814" s="8"/>
      <c r="DN1814" s="8"/>
      <c r="DO1814" s="8"/>
      <c r="DP1814" s="8"/>
      <c r="DQ1814" s="8"/>
      <c r="DR1814" s="8"/>
      <c r="DS1814" s="8"/>
      <c r="DT1814" s="8"/>
      <c r="DU1814" s="8"/>
      <c r="DV1814" s="8"/>
      <c r="DW1814" s="8"/>
      <c r="DX1814" s="8"/>
      <c r="DY1814" s="8"/>
      <c r="DZ1814" s="8"/>
      <c r="EA1814" s="8"/>
      <c r="EB1814" s="8"/>
      <c r="EC1814" s="8"/>
      <c r="ED1814" s="8"/>
      <c r="EE1814" s="8"/>
      <c r="EF1814" s="8"/>
      <c r="EG1814" s="8"/>
      <c r="EH1814" s="8"/>
      <c r="EI1814" s="8"/>
      <c r="EJ1814" s="8"/>
      <c r="EK1814" s="8"/>
      <c r="EL1814" s="8"/>
    </row>
    <row r="1815" spans="5:142" x14ac:dyDescent="0.25">
      <c r="E1815" s="7" t="s">
        <v>699</v>
      </c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8"/>
      <c r="AL1815" s="8"/>
      <c r="AM1815" s="8"/>
      <c r="AN1815" s="8"/>
      <c r="AO1815" s="8"/>
      <c r="AP1815" s="8"/>
      <c r="AQ1815" s="8"/>
      <c r="AR1815" s="8"/>
      <c r="AS1815" s="8"/>
      <c r="AT1815" s="8"/>
      <c r="AU1815" s="8"/>
      <c r="AV1815" s="8"/>
      <c r="AW1815" s="8"/>
      <c r="AX1815" s="8"/>
      <c r="AY1815" s="8"/>
      <c r="AZ1815" s="8"/>
      <c r="BA1815" s="8"/>
      <c r="BB1815" s="8"/>
      <c r="BC1815" s="8"/>
      <c r="BD1815" s="8"/>
      <c r="BE1815" s="8"/>
      <c r="BF1815" s="8"/>
      <c r="BG1815" s="8"/>
      <c r="BH1815" s="8"/>
      <c r="BI1815" s="8"/>
      <c r="BJ1815" s="8"/>
      <c r="BK1815" s="8"/>
      <c r="BL1815" s="8"/>
      <c r="BM1815" s="8"/>
      <c r="BN1815" s="8"/>
      <c r="BO1815" s="8"/>
      <c r="BP1815" s="8"/>
      <c r="BQ1815" s="8"/>
      <c r="BR1815" s="8"/>
      <c r="BS1815" s="8"/>
      <c r="BT1815" s="8"/>
      <c r="BU1815" s="8"/>
      <c r="BV1815" s="8"/>
      <c r="BW1815" s="8"/>
      <c r="BX1815" s="8"/>
      <c r="BY1815" s="8"/>
      <c r="BZ1815" s="8"/>
      <c r="CA1815" s="8"/>
      <c r="CB1815" s="8"/>
      <c r="CC1815" s="8"/>
      <c r="CD1815" s="8"/>
      <c r="CE1815" s="8"/>
      <c r="CF1815" s="8"/>
      <c r="CG1815" s="8"/>
      <c r="CH1815" s="8"/>
      <c r="CI1815" s="8"/>
      <c r="CJ1815" s="8"/>
      <c r="CK1815" s="8"/>
      <c r="CL1815" s="8"/>
      <c r="CM1815" s="8"/>
      <c r="CN1815" s="8"/>
      <c r="CO1815" s="8"/>
      <c r="CP1815" s="8"/>
      <c r="CQ1815" s="8"/>
      <c r="CR1815" s="8"/>
      <c r="CS1815" s="8"/>
      <c r="CT1815" s="8"/>
      <c r="CU1815" s="8"/>
      <c r="CV1815" s="8"/>
      <c r="CW1815" s="8"/>
      <c r="CX1815" s="8"/>
      <c r="CY1815" s="8"/>
      <c r="CZ1815" s="8"/>
      <c r="DA1815" s="8"/>
      <c r="DB1815" s="8"/>
      <c r="DC1815" s="8"/>
      <c r="DD1815" s="8"/>
      <c r="DE1815" s="8"/>
      <c r="DF1815" s="8"/>
      <c r="DG1815" s="8"/>
      <c r="DH1815" s="8"/>
      <c r="DI1815" s="8"/>
      <c r="DJ1815" s="8"/>
      <c r="DK1815" s="8"/>
      <c r="DL1815" s="8"/>
      <c r="DM1815" s="8"/>
      <c r="DN1815" s="8"/>
      <c r="DO1815" s="8"/>
      <c r="DP1815" s="8"/>
      <c r="DQ1815" s="8"/>
      <c r="DR1815" s="8"/>
      <c r="DS1815" s="8"/>
      <c r="DT1815" s="8"/>
      <c r="DU1815" s="8"/>
      <c r="DV1815" s="8"/>
      <c r="DW1815" s="8"/>
      <c r="DX1815" s="8"/>
      <c r="DY1815" s="8"/>
      <c r="DZ1815" s="8"/>
      <c r="EA1815" s="8"/>
      <c r="EB1815" s="8"/>
      <c r="EC1815" s="8"/>
      <c r="ED1815" s="8"/>
      <c r="EE1815" s="8"/>
      <c r="EF1815" s="8"/>
      <c r="EG1815" s="8"/>
      <c r="EH1815" s="8"/>
      <c r="EI1815" s="8"/>
      <c r="EJ1815" s="8"/>
      <c r="EK1815" s="8"/>
      <c r="EL1815" s="8"/>
    </row>
    <row r="1816" spans="5:142" x14ac:dyDescent="0.25">
      <c r="E1816" s="7" t="s">
        <v>1386</v>
      </c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/>
      <c r="AL1816" s="8"/>
      <c r="AM1816" s="8"/>
      <c r="AN1816" s="8"/>
      <c r="AO1816" s="8"/>
      <c r="AP1816" s="8"/>
      <c r="AQ1816" s="8"/>
      <c r="AR1816" s="8"/>
      <c r="AS1816" s="8"/>
      <c r="AT1816" s="8"/>
      <c r="AU1816" s="8"/>
      <c r="AV1816" s="8"/>
      <c r="AW1816" s="8"/>
      <c r="AX1816" s="8"/>
      <c r="AY1816" s="8"/>
      <c r="AZ1816" s="8"/>
      <c r="BA1816" s="8"/>
      <c r="BB1816" s="8"/>
      <c r="BC1816" s="8"/>
      <c r="BD1816" s="8"/>
      <c r="BE1816" s="8"/>
      <c r="BF1816" s="8"/>
      <c r="BG1816" s="8"/>
      <c r="BH1816" s="8"/>
      <c r="BI1816" s="8"/>
      <c r="BJ1816" s="8"/>
      <c r="BK1816" s="8"/>
      <c r="BL1816" s="8"/>
      <c r="BM1816" s="8"/>
      <c r="BN1816" s="8"/>
      <c r="BO1816" s="8"/>
      <c r="BP1816" s="8"/>
      <c r="BQ1816" s="8"/>
      <c r="BR1816" s="8"/>
      <c r="BS1816" s="8"/>
      <c r="BT1816" s="8"/>
      <c r="BU1816" s="8"/>
      <c r="BV1816" s="8"/>
      <c r="BW1816" s="8"/>
      <c r="BX1816" s="8"/>
      <c r="BY1816" s="8"/>
      <c r="BZ1816" s="8"/>
      <c r="CA1816" s="8"/>
      <c r="CB1816" s="8"/>
      <c r="CC1816" s="8"/>
      <c r="CD1816" s="8"/>
      <c r="CE1816" s="8"/>
      <c r="CF1816" s="8"/>
      <c r="CG1816" s="8"/>
      <c r="CH1816" s="8"/>
      <c r="CI1816" s="8"/>
      <c r="CJ1816" s="8"/>
      <c r="CK1816" s="8"/>
      <c r="CL1816" s="8"/>
      <c r="CM1816" s="8"/>
      <c r="CN1816" s="8"/>
      <c r="CO1816" s="8"/>
      <c r="CP1816" s="8"/>
      <c r="CQ1816" s="8"/>
      <c r="CR1816" s="8"/>
      <c r="CS1816" s="8"/>
      <c r="CT1816" s="8"/>
      <c r="CU1816" s="8"/>
      <c r="CV1816" s="8"/>
      <c r="CW1816" s="8"/>
      <c r="CX1816" s="8"/>
      <c r="CY1816" s="8"/>
      <c r="CZ1816" s="8"/>
      <c r="DA1816" s="8"/>
      <c r="DB1816" s="8"/>
      <c r="DC1816" s="8"/>
      <c r="DD1816" s="8"/>
      <c r="DE1816" s="8"/>
      <c r="DF1816" s="8"/>
      <c r="DG1816" s="8"/>
      <c r="DH1816" s="8"/>
      <c r="DI1816" s="8"/>
      <c r="DJ1816" s="8"/>
      <c r="DK1816" s="8"/>
      <c r="DL1816" s="8"/>
      <c r="DM1816" s="8"/>
      <c r="DN1816" s="8"/>
      <c r="DO1816" s="8"/>
      <c r="DP1816" s="8"/>
      <c r="DQ1816" s="8"/>
      <c r="DR1816" s="8"/>
      <c r="DS1816" s="8"/>
      <c r="DT1816" s="8"/>
      <c r="DU1816" s="8"/>
      <c r="DV1816" s="8"/>
      <c r="DW1816" s="8"/>
      <c r="DX1816" s="8"/>
      <c r="DY1816" s="8"/>
      <c r="DZ1816" s="8"/>
      <c r="EA1816" s="8"/>
      <c r="EB1816" s="8"/>
      <c r="EC1816" s="8"/>
      <c r="ED1816" s="8"/>
      <c r="EE1816" s="8"/>
      <c r="EF1816" s="8"/>
      <c r="EG1816" s="8"/>
      <c r="EH1816" s="8"/>
      <c r="EI1816" s="8"/>
      <c r="EJ1816" s="8"/>
      <c r="EK1816" s="8"/>
      <c r="EL1816" s="8"/>
    </row>
    <row r="1817" spans="5:142" x14ac:dyDescent="0.25">
      <c r="E1817" s="7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8"/>
      <c r="AL1817" s="8"/>
      <c r="AM1817" s="8"/>
      <c r="AN1817" s="8"/>
      <c r="AO1817" s="8"/>
      <c r="AP1817" s="8"/>
      <c r="AQ1817" s="8"/>
      <c r="AR1817" s="8"/>
      <c r="AS1817" s="8"/>
      <c r="AT1817" s="8"/>
      <c r="AU1817" s="8"/>
      <c r="AV1817" s="8"/>
      <c r="AW1817" s="8"/>
      <c r="AX1817" s="8"/>
      <c r="AY1817" s="8"/>
      <c r="AZ1817" s="8"/>
      <c r="BA1817" s="8"/>
      <c r="BB1817" s="8"/>
      <c r="BC1817" s="8"/>
      <c r="BD1817" s="8"/>
      <c r="BE1817" s="8"/>
      <c r="BF1817" s="8"/>
      <c r="BG1817" s="8"/>
      <c r="BH1817" s="8"/>
      <c r="BI1817" s="8"/>
      <c r="BJ1817" s="8"/>
      <c r="BK1817" s="8"/>
      <c r="BL1817" s="8"/>
      <c r="BM1817" s="8"/>
      <c r="BN1817" s="8"/>
      <c r="BO1817" s="8"/>
      <c r="BP1817" s="8"/>
      <c r="BQ1817" s="8"/>
      <c r="BR1817" s="8"/>
      <c r="BS1817" s="8"/>
      <c r="BT1817" s="8"/>
      <c r="BU1817" s="8"/>
      <c r="BV1817" s="8"/>
      <c r="BW1817" s="8"/>
      <c r="BX1817" s="8"/>
      <c r="BY1817" s="8"/>
      <c r="BZ1817" s="8"/>
      <c r="CA1817" s="8"/>
      <c r="CB1817" s="8"/>
      <c r="CC1817" s="8"/>
      <c r="CD1817" s="8"/>
      <c r="CE1817" s="8"/>
      <c r="CF1817" s="8"/>
      <c r="CG1817" s="8"/>
      <c r="CH1817" s="8"/>
      <c r="CI1817" s="8"/>
      <c r="CJ1817" s="8"/>
      <c r="CK1817" s="8"/>
      <c r="CL1817" s="8"/>
      <c r="CM1817" s="8"/>
      <c r="CN1817" s="8"/>
      <c r="CO1817" s="8"/>
      <c r="CP1817" s="8"/>
      <c r="CQ1817" s="8"/>
      <c r="CR1817" s="8"/>
      <c r="CS1817" s="8"/>
      <c r="CT1817" s="8"/>
      <c r="CU1817" s="8"/>
      <c r="CV1817" s="8"/>
      <c r="CW1817" s="8"/>
      <c r="CX1817" s="8"/>
      <c r="CY1817" s="8"/>
      <c r="CZ1817" s="8"/>
      <c r="DA1817" s="8"/>
      <c r="DB1817" s="8"/>
      <c r="DC1817" s="8"/>
      <c r="DD1817" s="8"/>
      <c r="DE1817" s="8"/>
      <c r="DF1817" s="8"/>
      <c r="DG1817" s="8"/>
      <c r="DH1817" s="8"/>
      <c r="DI1817" s="8"/>
      <c r="DJ1817" s="8"/>
      <c r="DK1817" s="8"/>
      <c r="DL1817" s="8"/>
      <c r="DM1817" s="8"/>
      <c r="DN1817" s="8"/>
      <c r="DO1817" s="8"/>
      <c r="DP1817" s="8"/>
      <c r="DQ1817" s="8"/>
      <c r="DR1817" s="8"/>
      <c r="DS1817" s="8"/>
      <c r="DT1817" s="8"/>
      <c r="DU1817" s="8"/>
      <c r="DV1817" s="8"/>
      <c r="DW1817" s="8"/>
      <c r="DX1817" s="8"/>
      <c r="DY1817" s="8"/>
      <c r="DZ1817" s="8"/>
      <c r="EA1817" s="8"/>
      <c r="EB1817" s="8"/>
      <c r="EC1817" s="8"/>
      <c r="ED1817" s="8"/>
      <c r="EE1817" s="8"/>
      <c r="EF1817" s="8"/>
      <c r="EG1817" s="8"/>
      <c r="EH1817" s="8"/>
      <c r="EI1817" s="8"/>
      <c r="EJ1817" s="8"/>
      <c r="EK1817" s="8"/>
      <c r="EL1817" s="8"/>
    </row>
    <row r="1818" spans="5:142" x14ac:dyDescent="0.25">
      <c r="E1818" s="5" t="s">
        <v>582</v>
      </c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  <c r="AM1818" s="6"/>
      <c r="AN1818" s="6"/>
      <c r="AO1818" s="6"/>
      <c r="AP1818" s="6"/>
      <c r="AQ1818" s="6"/>
      <c r="AR1818" s="6"/>
      <c r="AS1818" s="6"/>
      <c r="AT1818" s="6"/>
      <c r="AU1818" s="6"/>
      <c r="AV1818" s="6"/>
      <c r="AW1818" s="6"/>
      <c r="AX1818" s="6"/>
      <c r="AY1818" s="6"/>
      <c r="AZ1818" s="6"/>
      <c r="BA1818" s="6"/>
      <c r="BB1818" s="6"/>
      <c r="BC1818" s="6"/>
      <c r="BD1818" s="6"/>
      <c r="BE1818" s="6"/>
      <c r="BF1818" s="6"/>
      <c r="BG1818" s="6"/>
      <c r="BH1818" s="6"/>
      <c r="BI1818" s="6"/>
      <c r="BJ1818" s="6"/>
      <c r="BK1818" s="6"/>
      <c r="BL1818" s="6"/>
      <c r="BM1818" s="6"/>
      <c r="BN1818" s="6"/>
      <c r="BO1818" s="6"/>
      <c r="BP1818" s="6"/>
      <c r="BQ1818" s="6"/>
      <c r="BR1818" s="6"/>
      <c r="BS1818" s="6"/>
      <c r="BT1818" s="6"/>
      <c r="BU1818" s="6"/>
      <c r="BV1818" s="6"/>
      <c r="BW1818" s="6"/>
      <c r="BX1818" s="6"/>
      <c r="BY1818" s="6"/>
      <c r="BZ1818" s="6"/>
      <c r="CA1818" s="6"/>
      <c r="CB1818" s="6"/>
      <c r="CC1818" s="6"/>
      <c r="CD1818" s="6"/>
      <c r="CE1818" s="6"/>
      <c r="CF1818" s="6"/>
      <c r="CG1818" s="6"/>
      <c r="CH1818" s="6"/>
      <c r="CI1818" s="6"/>
      <c r="CJ1818" s="6"/>
      <c r="CK1818" s="6"/>
      <c r="CL1818" s="6"/>
      <c r="CM1818" s="6"/>
      <c r="CN1818" s="6"/>
      <c r="CO1818" s="6"/>
      <c r="CP1818" s="6"/>
      <c r="CQ1818" s="6"/>
      <c r="CR1818" s="6"/>
      <c r="CS1818" s="6"/>
      <c r="CT1818" s="6"/>
      <c r="CU1818" s="6"/>
      <c r="CV1818" s="6"/>
      <c r="CW1818" s="6"/>
      <c r="CX1818" s="6"/>
      <c r="CY1818" s="6"/>
      <c r="CZ1818" s="6"/>
      <c r="DA1818" s="6"/>
      <c r="DB1818" s="6"/>
      <c r="DC1818" s="6"/>
      <c r="DD1818" s="6"/>
      <c r="DE1818" s="6"/>
      <c r="DF1818" s="6"/>
      <c r="DG1818" s="6"/>
      <c r="DH1818" s="6"/>
      <c r="DI1818" s="6"/>
      <c r="DJ1818" s="6"/>
      <c r="DK1818" s="6"/>
      <c r="DL1818" s="6"/>
      <c r="DM1818" s="6"/>
      <c r="DN1818" s="6"/>
      <c r="DO1818" s="6"/>
      <c r="DP1818" s="6"/>
      <c r="DQ1818" s="6"/>
      <c r="DR1818" s="6"/>
      <c r="DS1818" s="6"/>
      <c r="DT1818" s="6"/>
      <c r="DU1818" s="6"/>
      <c r="DV1818" s="6"/>
      <c r="DW1818" s="6"/>
      <c r="DX1818" s="6"/>
      <c r="DY1818" s="6"/>
      <c r="DZ1818" s="6"/>
      <c r="EA1818" s="6"/>
      <c r="EB1818" s="6"/>
      <c r="EC1818" s="6"/>
      <c r="ED1818" s="6"/>
      <c r="EE1818" s="6"/>
      <c r="EF1818" s="6"/>
      <c r="EG1818" s="6"/>
      <c r="EH1818" s="6"/>
      <c r="EI1818" s="6"/>
      <c r="EJ1818" s="6"/>
      <c r="EK1818" s="6"/>
      <c r="EL1818" s="6"/>
    </row>
    <row r="1819" spans="5:142" x14ac:dyDescent="0.25">
      <c r="E1819" s="5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  <c r="AM1819" s="6"/>
      <c r="AN1819" s="6"/>
      <c r="AO1819" s="6"/>
      <c r="AP1819" s="6"/>
      <c r="AQ1819" s="6"/>
      <c r="AR1819" s="6"/>
      <c r="AS1819" s="6"/>
      <c r="AT1819" s="6"/>
      <c r="AU1819" s="6"/>
      <c r="AV1819" s="6"/>
      <c r="AW1819" s="6"/>
      <c r="AX1819" s="6"/>
      <c r="AY1819" s="6"/>
      <c r="AZ1819" s="6"/>
      <c r="BA1819" s="6"/>
      <c r="BB1819" s="6"/>
      <c r="BC1819" s="6"/>
      <c r="BD1819" s="6"/>
      <c r="BE1819" s="6"/>
      <c r="BF1819" s="6"/>
      <c r="BG1819" s="6"/>
      <c r="BH1819" s="6"/>
      <c r="BI1819" s="6"/>
      <c r="BJ1819" s="6"/>
      <c r="BK1819" s="6"/>
      <c r="BL1819" s="6"/>
      <c r="BM1819" s="6"/>
      <c r="BN1819" s="6"/>
      <c r="BO1819" s="6"/>
      <c r="BP1819" s="6"/>
      <c r="BQ1819" s="6"/>
      <c r="BR1819" s="6"/>
      <c r="BS1819" s="6"/>
      <c r="BT1819" s="6"/>
      <c r="BU1819" s="6"/>
      <c r="BV1819" s="6"/>
      <c r="BW1819" s="6"/>
      <c r="BX1819" s="6"/>
      <c r="BY1819" s="6"/>
      <c r="BZ1819" s="6"/>
      <c r="CA1819" s="6"/>
      <c r="CB1819" s="6"/>
      <c r="CC1819" s="6"/>
      <c r="CD1819" s="6"/>
      <c r="CE1819" s="6"/>
      <c r="CF1819" s="6"/>
      <c r="CG1819" s="6"/>
      <c r="CH1819" s="6"/>
      <c r="CI1819" s="6"/>
      <c r="CJ1819" s="6"/>
      <c r="CK1819" s="6"/>
      <c r="CL1819" s="6"/>
      <c r="CM1819" s="6"/>
      <c r="CN1819" s="6"/>
      <c r="CO1819" s="6"/>
      <c r="CP1819" s="6"/>
      <c r="CQ1819" s="6"/>
      <c r="CR1819" s="6"/>
      <c r="CS1819" s="6"/>
      <c r="CT1819" s="6"/>
      <c r="CU1819" s="6"/>
      <c r="CV1819" s="6"/>
      <c r="CW1819" s="6"/>
      <c r="CX1819" s="6"/>
      <c r="CY1819" s="6"/>
      <c r="CZ1819" s="6"/>
      <c r="DA1819" s="6"/>
      <c r="DB1819" s="6"/>
      <c r="DC1819" s="6"/>
      <c r="DD1819" s="6"/>
      <c r="DE1819" s="6"/>
      <c r="DF1819" s="6"/>
      <c r="DG1819" s="6"/>
      <c r="DH1819" s="6"/>
      <c r="DI1819" s="6"/>
      <c r="DJ1819" s="6"/>
      <c r="DK1819" s="6"/>
      <c r="DL1819" s="6"/>
      <c r="DM1819" s="6"/>
      <c r="DN1819" s="6"/>
      <c r="DO1819" s="6"/>
      <c r="DP1819" s="6"/>
      <c r="DQ1819" s="6"/>
      <c r="DR1819" s="6"/>
      <c r="DS1819" s="6"/>
      <c r="DT1819" s="6"/>
      <c r="DU1819" s="6"/>
      <c r="DV1819" s="6"/>
      <c r="DW1819" s="6"/>
      <c r="DX1819" s="6"/>
      <c r="DY1819" s="6"/>
      <c r="DZ1819" s="6"/>
      <c r="EA1819" s="6"/>
      <c r="EB1819" s="6"/>
      <c r="EC1819" s="6"/>
      <c r="ED1819" s="6"/>
      <c r="EE1819" s="6"/>
      <c r="EF1819" s="6"/>
      <c r="EG1819" s="6"/>
      <c r="EH1819" s="6"/>
      <c r="EI1819" s="6"/>
      <c r="EJ1819" s="6"/>
      <c r="EK1819" s="6"/>
      <c r="EL1819" s="6"/>
    </row>
    <row r="1820" spans="5:142" x14ac:dyDescent="0.25">
      <c r="E1820" s="5" t="s">
        <v>1387</v>
      </c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  <c r="AM1820" s="6"/>
      <c r="AN1820" s="6"/>
      <c r="AO1820" s="6"/>
      <c r="AP1820" s="6"/>
      <c r="AQ1820" s="6"/>
      <c r="AR1820" s="6"/>
      <c r="AS1820" s="6"/>
      <c r="AT1820" s="6"/>
      <c r="AU1820" s="6"/>
      <c r="AV1820" s="6"/>
      <c r="AW1820" s="6"/>
      <c r="AX1820" s="6"/>
      <c r="AY1820" s="6"/>
      <c r="AZ1820" s="6"/>
      <c r="BA1820" s="6"/>
      <c r="BB1820" s="6"/>
      <c r="BC1820" s="6"/>
      <c r="BD1820" s="6"/>
      <c r="BE1820" s="6"/>
      <c r="BF1820" s="6"/>
      <c r="BG1820" s="6"/>
      <c r="BH1820" s="6"/>
      <c r="BI1820" s="6"/>
      <c r="BJ1820" s="6"/>
      <c r="BK1820" s="6"/>
      <c r="BL1820" s="6"/>
      <c r="BM1820" s="6"/>
      <c r="BN1820" s="6"/>
      <c r="BO1820" s="6"/>
      <c r="BP1820" s="6"/>
      <c r="BQ1820" s="6"/>
      <c r="BR1820" s="6"/>
      <c r="BS1820" s="6"/>
      <c r="BT1820" s="6"/>
      <c r="BU1820" s="6"/>
      <c r="BV1820" s="6"/>
      <c r="BW1820" s="6"/>
      <c r="BX1820" s="6"/>
      <c r="BY1820" s="6"/>
      <c r="BZ1820" s="6"/>
      <c r="CA1820" s="6"/>
      <c r="CB1820" s="6"/>
      <c r="CC1820" s="6"/>
      <c r="CD1820" s="6"/>
      <c r="CE1820" s="6"/>
      <c r="CF1820" s="6"/>
      <c r="CG1820" s="6"/>
      <c r="CH1820" s="6"/>
      <c r="CI1820" s="6"/>
      <c r="CJ1820" s="6"/>
      <c r="CK1820" s="6"/>
      <c r="CL1820" s="6"/>
      <c r="CM1820" s="6"/>
      <c r="CN1820" s="6"/>
      <c r="CO1820" s="6"/>
      <c r="CP1820" s="6"/>
      <c r="CQ1820" s="6"/>
      <c r="CR1820" s="6"/>
      <c r="CS1820" s="6"/>
      <c r="CT1820" s="6"/>
      <c r="CU1820" s="6"/>
      <c r="CV1820" s="6"/>
      <c r="CW1820" s="6"/>
      <c r="CX1820" s="6"/>
      <c r="CY1820" s="6"/>
      <c r="CZ1820" s="6"/>
      <c r="DA1820" s="6"/>
      <c r="DB1820" s="6"/>
      <c r="DC1820" s="6"/>
      <c r="DD1820" s="6"/>
      <c r="DE1820" s="6"/>
      <c r="DF1820" s="6"/>
      <c r="DG1820" s="6"/>
      <c r="DH1820" s="6"/>
      <c r="DI1820" s="6"/>
      <c r="DJ1820" s="6"/>
      <c r="DK1820" s="6"/>
      <c r="DL1820" s="6"/>
      <c r="DM1820" s="6"/>
      <c r="DN1820" s="6"/>
      <c r="DO1820" s="6"/>
      <c r="DP1820" s="6"/>
      <c r="DQ1820" s="6"/>
      <c r="DR1820" s="6"/>
      <c r="DS1820" s="6"/>
      <c r="DT1820" s="6"/>
      <c r="DU1820" s="6"/>
      <c r="DV1820" s="6"/>
      <c r="DW1820" s="6"/>
      <c r="DX1820" s="6"/>
      <c r="DY1820" s="6"/>
      <c r="DZ1820" s="6"/>
      <c r="EA1820" s="6"/>
      <c r="EB1820" s="6"/>
      <c r="EC1820" s="6"/>
      <c r="ED1820" s="6"/>
      <c r="EE1820" s="6"/>
      <c r="EF1820" s="6"/>
      <c r="EG1820" s="6"/>
      <c r="EH1820" s="6"/>
      <c r="EI1820" s="6"/>
      <c r="EJ1820" s="6"/>
      <c r="EK1820" s="6"/>
      <c r="EL1820" s="6"/>
    </row>
    <row r="1821" spans="5:142" x14ac:dyDescent="0.25">
      <c r="E1821" s="5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6"/>
      <c r="AL1821" s="6"/>
      <c r="AM1821" s="6"/>
      <c r="AN1821" s="6"/>
      <c r="AO1821" s="6"/>
      <c r="AP1821" s="6"/>
      <c r="AQ1821" s="6"/>
      <c r="AR1821" s="6"/>
      <c r="AS1821" s="6"/>
      <c r="AT1821" s="6"/>
      <c r="AU1821" s="6"/>
      <c r="AV1821" s="6"/>
      <c r="AW1821" s="6"/>
      <c r="AX1821" s="6"/>
      <c r="AY1821" s="6"/>
      <c r="AZ1821" s="6"/>
      <c r="BA1821" s="6"/>
      <c r="BB1821" s="6"/>
      <c r="BC1821" s="6"/>
      <c r="BD1821" s="6"/>
      <c r="BE1821" s="6"/>
      <c r="BF1821" s="6"/>
      <c r="BG1821" s="6"/>
      <c r="BH1821" s="6"/>
      <c r="BI1821" s="6"/>
      <c r="BJ1821" s="6"/>
      <c r="BK1821" s="6"/>
      <c r="BL1821" s="6"/>
      <c r="BM1821" s="6"/>
      <c r="BN1821" s="6"/>
      <c r="BO1821" s="6"/>
      <c r="BP1821" s="6"/>
      <c r="BQ1821" s="6"/>
      <c r="BR1821" s="6"/>
      <c r="BS1821" s="6"/>
      <c r="BT1821" s="6"/>
      <c r="BU1821" s="6"/>
      <c r="BV1821" s="6"/>
      <c r="BW1821" s="6"/>
      <c r="BX1821" s="6"/>
      <c r="BY1821" s="6"/>
      <c r="BZ1821" s="6"/>
      <c r="CA1821" s="6"/>
      <c r="CB1821" s="6"/>
      <c r="CC1821" s="6"/>
      <c r="CD1821" s="6"/>
      <c r="CE1821" s="6"/>
      <c r="CF1821" s="6"/>
      <c r="CG1821" s="6"/>
      <c r="CH1821" s="6"/>
      <c r="CI1821" s="6"/>
      <c r="CJ1821" s="6"/>
      <c r="CK1821" s="6"/>
      <c r="CL1821" s="6"/>
      <c r="CM1821" s="6"/>
      <c r="CN1821" s="6"/>
      <c r="CO1821" s="6"/>
      <c r="CP1821" s="6"/>
      <c r="CQ1821" s="6"/>
      <c r="CR1821" s="6"/>
      <c r="CS1821" s="6"/>
      <c r="CT1821" s="6"/>
      <c r="CU1821" s="6"/>
      <c r="CV1821" s="6"/>
      <c r="CW1821" s="6"/>
      <c r="CX1821" s="6"/>
      <c r="CY1821" s="6"/>
      <c r="CZ1821" s="6"/>
      <c r="DA1821" s="6"/>
      <c r="DB1821" s="6"/>
      <c r="DC1821" s="6"/>
      <c r="DD1821" s="6"/>
      <c r="DE1821" s="6"/>
      <c r="DF1821" s="6"/>
      <c r="DG1821" s="6"/>
      <c r="DH1821" s="6"/>
      <c r="DI1821" s="6"/>
      <c r="DJ1821" s="6"/>
      <c r="DK1821" s="6"/>
      <c r="DL1821" s="6"/>
      <c r="DM1821" s="6"/>
      <c r="DN1821" s="6"/>
      <c r="DO1821" s="6"/>
      <c r="DP1821" s="6"/>
      <c r="DQ1821" s="6"/>
      <c r="DR1821" s="6"/>
      <c r="DS1821" s="6"/>
      <c r="DT1821" s="6"/>
      <c r="DU1821" s="6"/>
      <c r="DV1821" s="6"/>
      <c r="DW1821" s="6"/>
      <c r="DX1821" s="6"/>
      <c r="DY1821" s="6"/>
      <c r="DZ1821" s="6"/>
      <c r="EA1821" s="6"/>
      <c r="EB1821" s="6"/>
      <c r="EC1821" s="6"/>
      <c r="ED1821" s="6"/>
      <c r="EE1821" s="6"/>
      <c r="EF1821" s="6"/>
      <c r="EG1821" s="6"/>
      <c r="EH1821" s="6"/>
      <c r="EI1821" s="6"/>
      <c r="EJ1821" s="6"/>
      <c r="EK1821" s="6"/>
      <c r="EL1821" s="6"/>
    </row>
    <row r="1822" spans="5:142" x14ac:dyDescent="0.25">
      <c r="E1822" s="5" t="s">
        <v>1388</v>
      </c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  <c r="AK1822" s="6"/>
      <c r="AL1822" s="6"/>
      <c r="AM1822" s="6"/>
      <c r="AN1822" s="6"/>
      <c r="AO1822" s="6"/>
      <c r="AP1822" s="6"/>
      <c r="AQ1822" s="6"/>
      <c r="AR1822" s="6"/>
      <c r="AS1822" s="6"/>
      <c r="AT1822" s="6"/>
      <c r="AU1822" s="6"/>
      <c r="AV1822" s="6"/>
      <c r="AW1822" s="6"/>
      <c r="AX1822" s="6"/>
      <c r="AY1822" s="6"/>
      <c r="AZ1822" s="6"/>
      <c r="BA1822" s="6"/>
      <c r="BB1822" s="6"/>
      <c r="BC1822" s="6"/>
      <c r="BD1822" s="6"/>
      <c r="BE1822" s="6"/>
      <c r="BF1822" s="6"/>
      <c r="BG1822" s="6"/>
      <c r="BH1822" s="6"/>
      <c r="BI1822" s="6"/>
      <c r="BJ1822" s="6"/>
      <c r="BK1822" s="6"/>
      <c r="BL1822" s="6"/>
      <c r="BM1822" s="6"/>
      <c r="BN1822" s="6"/>
      <c r="BO1822" s="6"/>
      <c r="BP1822" s="6"/>
      <c r="BQ1822" s="6"/>
      <c r="BR1822" s="6"/>
      <c r="BS1822" s="6"/>
      <c r="BT1822" s="6"/>
      <c r="BU1822" s="6"/>
      <c r="BV1822" s="6"/>
      <c r="BW1822" s="6"/>
      <c r="BX1822" s="6"/>
      <c r="BY1822" s="6"/>
      <c r="BZ1822" s="6"/>
      <c r="CA1822" s="6"/>
      <c r="CB1822" s="6"/>
      <c r="CC1822" s="6"/>
      <c r="CD1822" s="6"/>
      <c r="CE1822" s="6"/>
      <c r="CF1822" s="6"/>
      <c r="CG1822" s="6"/>
      <c r="CH1822" s="6"/>
      <c r="CI1822" s="6"/>
      <c r="CJ1822" s="6"/>
      <c r="CK1822" s="6"/>
      <c r="CL1822" s="6"/>
      <c r="CM1822" s="6"/>
      <c r="CN1822" s="6"/>
      <c r="CO1822" s="6"/>
      <c r="CP1822" s="6"/>
      <c r="CQ1822" s="6"/>
      <c r="CR1822" s="6"/>
      <c r="CS1822" s="6"/>
      <c r="CT1822" s="6"/>
      <c r="CU1822" s="6"/>
      <c r="CV1822" s="6"/>
      <c r="CW1822" s="6"/>
      <c r="CX1822" s="6"/>
      <c r="CY1822" s="6"/>
      <c r="CZ1822" s="6"/>
      <c r="DA1822" s="6"/>
      <c r="DB1822" s="6"/>
      <c r="DC1822" s="6"/>
      <c r="DD1822" s="6"/>
      <c r="DE1822" s="6"/>
      <c r="DF1822" s="6"/>
      <c r="DG1822" s="6"/>
      <c r="DH1822" s="6"/>
      <c r="DI1822" s="6"/>
      <c r="DJ1822" s="6"/>
      <c r="DK1822" s="6"/>
      <c r="DL1822" s="6"/>
      <c r="DM1822" s="6"/>
      <c r="DN1822" s="6"/>
      <c r="DO1822" s="6"/>
      <c r="DP1822" s="6"/>
      <c r="DQ1822" s="6"/>
      <c r="DR1822" s="6"/>
      <c r="DS1822" s="6"/>
      <c r="DT1822" s="6"/>
      <c r="DU1822" s="6"/>
      <c r="DV1822" s="6"/>
      <c r="DW1822" s="6"/>
      <c r="DX1822" s="6"/>
      <c r="DY1822" s="6"/>
      <c r="DZ1822" s="6"/>
      <c r="EA1822" s="6"/>
      <c r="EB1822" s="6"/>
      <c r="EC1822" s="6"/>
      <c r="ED1822" s="6"/>
      <c r="EE1822" s="6"/>
      <c r="EF1822" s="6"/>
      <c r="EG1822" s="6"/>
      <c r="EH1822" s="6"/>
      <c r="EI1822" s="6"/>
      <c r="EJ1822" s="6"/>
      <c r="EK1822" s="6"/>
      <c r="EL1822" s="6"/>
    </row>
    <row r="1823" spans="5:142" x14ac:dyDescent="0.25">
      <c r="E1823" s="5" t="s">
        <v>1389</v>
      </c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  <c r="AK1823" s="6"/>
      <c r="AL1823" s="6"/>
      <c r="AM1823" s="6"/>
      <c r="AN1823" s="6"/>
      <c r="AO1823" s="6"/>
      <c r="AP1823" s="6"/>
      <c r="AQ1823" s="6"/>
      <c r="AR1823" s="6"/>
      <c r="AS1823" s="6"/>
      <c r="AT1823" s="6"/>
      <c r="AU1823" s="6"/>
      <c r="AV1823" s="6"/>
      <c r="AW1823" s="6"/>
      <c r="AX1823" s="6"/>
      <c r="AY1823" s="6"/>
      <c r="AZ1823" s="6"/>
      <c r="BA1823" s="6"/>
      <c r="BB1823" s="6"/>
      <c r="BC1823" s="6"/>
      <c r="BD1823" s="6"/>
      <c r="BE1823" s="6"/>
      <c r="BF1823" s="6"/>
      <c r="BG1823" s="6"/>
      <c r="BH1823" s="6"/>
      <c r="BI1823" s="6"/>
      <c r="BJ1823" s="6"/>
      <c r="BK1823" s="6"/>
      <c r="BL1823" s="6"/>
      <c r="BM1823" s="6"/>
      <c r="BN1823" s="6"/>
      <c r="BO1823" s="6"/>
      <c r="BP1823" s="6"/>
      <c r="BQ1823" s="6"/>
      <c r="BR1823" s="6"/>
      <c r="BS1823" s="6"/>
      <c r="BT1823" s="6"/>
      <c r="BU1823" s="6"/>
      <c r="BV1823" s="6"/>
      <c r="BW1823" s="6"/>
      <c r="BX1823" s="6"/>
      <c r="BY1823" s="6"/>
      <c r="BZ1823" s="6"/>
      <c r="CA1823" s="6"/>
      <c r="CB1823" s="6"/>
      <c r="CC1823" s="6"/>
      <c r="CD1823" s="6"/>
      <c r="CE1823" s="6"/>
      <c r="CF1823" s="6"/>
      <c r="CG1823" s="6"/>
      <c r="CH1823" s="6"/>
      <c r="CI1823" s="6"/>
      <c r="CJ1823" s="6"/>
      <c r="CK1823" s="6"/>
      <c r="CL1823" s="6"/>
      <c r="CM1823" s="6"/>
      <c r="CN1823" s="6"/>
      <c r="CO1823" s="6"/>
      <c r="CP1823" s="6"/>
      <c r="CQ1823" s="6"/>
      <c r="CR1823" s="6"/>
      <c r="CS1823" s="6"/>
      <c r="CT1823" s="6"/>
      <c r="CU1823" s="6"/>
      <c r="CV1823" s="6"/>
      <c r="CW1823" s="6"/>
      <c r="CX1823" s="6"/>
      <c r="CY1823" s="6"/>
      <c r="CZ1823" s="6"/>
      <c r="DA1823" s="6"/>
      <c r="DB1823" s="6"/>
      <c r="DC1823" s="6"/>
      <c r="DD1823" s="6"/>
      <c r="DE1823" s="6"/>
      <c r="DF1823" s="6"/>
      <c r="DG1823" s="6"/>
      <c r="DH1823" s="6"/>
      <c r="DI1823" s="6"/>
      <c r="DJ1823" s="6"/>
      <c r="DK1823" s="6"/>
      <c r="DL1823" s="6"/>
      <c r="DM1823" s="6"/>
      <c r="DN1823" s="6"/>
      <c r="DO1823" s="6"/>
      <c r="DP1823" s="6"/>
      <c r="DQ1823" s="6"/>
      <c r="DR1823" s="6"/>
      <c r="DS1823" s="6"/>
      <c r="DT1823" s="6"/>
      <c r="DU1823" s="6"/>
      <c r="DV1823" s="6"/>
      <c r="DW1823" s="6"/>
      <c r="DX1823" s="6"/>
      <c r="DY1823" s="6"/>
      <c r="DZ1823" s="6"/>
      <c r="EA1823" s="6"/>
      <c r="EB1823" s="6"/>
      <c r="EC1823" s="6"/>
      <c r="ED1823" s="6"/>
      <c r="EE1823" s="6"/>
      <c r="EF1823" s="6"/>
      <c r="EG1823" s="6"/>
      <c r="EH1823" s="6"/>
      <c r="EI1823" s="6"/>
      <c r="EJ1823" s="6"/>
      <c r="EK1823" s="6"/>
      <c r="EL1823" s="6"/>
    </row>
    <row r="1824" spans="5:142" x14ac:dyDescent="0.25">
      <c r="E1824" s="5" t="s">
        <v>1390</v>
      </c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  <c r="AK1824" s="6"/>
      <c r="AL1824" s="6"/>
      <c r="AM1824" s="6"/>
      <c r="AN1824" s="6"/>
      <c r="AO1824" s="6"/>
      <c r="AP1824" s="6"/>
      <c r="AQ1824" s="6"/>
      <c r="AR1824" s="6"/>
      <c r="AS1824" s="6"/>
      <c r="AT1824" s="6"/>
      <c r="AU1824" s="6"/>
      <c r="AV1824" s="6"/>
      <c r="AW1824" s="6"/>
      <c r="AX1824" s="6"/>
      <c r="AY1824" s="6"/>
      <c r="AZ1824" s="6"/>
      <c r="BA1824" s="6"/>
      <c r="BB1824" s="6"/>
      <c r="BC1824" s="6"/>
      <c r="BD1824" s="6"/>
      <c r="BE1824" s="6"/>
      <c r="BF1824" s="6"/>
      <c r="BG1824" s="6"/>
      <c r="BH1824" s="6"/>
      <c r="BI1824" s="6"/>
      <c r="BJ1824" s="6"/>
      <c r="BK1824" s="6"/>
      <c r="BL1824" s="6"/>
      <c r="BM1824" s="6"/>
      <c r="BN1824" s="6"/>
      <c r="BO1824" s="6"/>
      <c r="BP1824" s="6"/>
      <c r="BQ1824" s="6"/>
      <c r="BR1824" s="6"/>
      <c r="BS1824" s="6"/>
      <c r="BT1824" s="6"/>
      <c r="BU1824" s="6"/>
      <c r="BV1824" s="6"/>
      <c r="BW1824" s="6"/>
      <c r="BX1824" s="6"/>
      <c r="BY1824" s="6"/>
      <c r="BZ1824" s="6"/>
      <c r="CA1824" s="6"/>
      <c r="CB1824" s="6"/>
      <c r="CC1824" s="6"/>
      <c r="CD1824" s="6"/>
      <c r="CE1824" s="6"/>
      <c r="CF1824" s="6"/>
      <c r="CG1824" s="6"/>
      <c r="CH1824" s="6"/>
      <c r="CI1824" s="6"/>
      <c r="CJ1824" s="6"/>
      <c r="CK1824" s="6"/>
      <c r="CL1824" s="6"/>
      <c r="CM1824" s="6"/>
      <c r="CN1824" s="6"/>
      <c r="CO1824" s="6"/>
      <c r="CP1824" s="6"/>
      <c r="CQ1824" s="6"/>
      <c r="CR1824" s="6"/>
      <c r="CS1824" s="6"/>
      <c r="CT1824" s="6"/>
      <c r="CU1824" s="6"/>
      <c r="CV1824" s="6"/>
      <c r="CW1824" s="6"/>
      <c r="CX1824" s="6"/>
      <c r="CY1824" s="6"/>
      <c r="CZ1824" s="6"/>
      <c r="DA1824" s="6"/>
      <c r="DB1824" s="6"/>
      <c r="DC1824" s="6"/>
      <c r="DD1824" s="6"/>
      <c r="DE1824" s="6"/>
      <c r="DF1824" s="6"/>
      <c r="DG1824" s="6"/>
      <c r="DH1824" s="6"/>
      <c r="DI1824" s="6"/>
      <c r="DJ1824" s="6"/>
      <c r="DK1824" s="6"/>
      <c r="DL1824" s="6"/>
      <c r="DM1824" s="6"/>
      <c r="DN1824" s="6"/>
      <c r="DO1824" s="6"/>
      <c r="DP1824" s="6"/>
      <c r="DQ1824" s="6"/>
      <c r="DR1824" s="6"/>
      <c r="DS1824" s="6"/>
      <c r="DT1824" s="6"/>
      <c r="DU1824" s="6"/>
      <c r="DV1824" s="6"/>
      <c r="DW1824" s="6"/>
      <c r="DX1824" s="6"/>
      <c r="DY1824" s="6"/>
      <c r="DZ1824" s="6"/>
      <c r="EA1824" s="6"/>
      <c r="EB1824" s="6"/>
      <c r="EC1824" s="6"/>
      <c r="ED1824" s="6"/>
      <c r="EE1824" s="6"/>
      <c r="EF1824" s="6"/>
      <c r="EG1824" s="6"/>
      <c r="EH1824" s="6"/>
      <c r="EI1824" s="6"/>
      <c r="EJ1824" s="6"/>
      <c r="EK1824" s="6"/>
      <c r="EL1824" s="6"/>
    </row>
    <row r="1825" spans="5:142" x14ac:dyDescent="0.25">
      <c r="E1825" s="5" t="s">
        <v>1391</v>
      </c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  <c r="AK1825" s="6"/>
      <c r="AL1825" s="6"/>
      <c r="AM1825" s="6"/>
      <c r="AN1825" s="6"/>
      <c r="AO1825" s="6"/>
      <c r="AP1825" s="6"/>
      <c r="AQ1825" s="6"/>
      <c r="AR1825" s="6"/>
      <c r="AS1825" s="6"/>
      <c r="AT1825" s="6"/>
      <c r="AU1825" s="6"/>
      <c r="AV1825" s="6"/>
      <c r="AW1825" s="6"/>
      <c r="AX1825" s="6"/>
      <c r="AY1825" s="6"/>
      <c r="AZ1825" s="6"/>
      <c r="BA1825" s="6"/>
      <c r="BB1825" s="6"/>
      <c r="BC1825" s="6"/>
      <c r="BD1825" s="6"/>
      <c r="BE1825" s="6"/>
      <c r="BF1825" s="6"/>
      <c r="BG1825" s="6"/>
      <c r="BH1825" s="6"/>
      <c r="BI1825" s="6"/>
      <c r="BJ1825" s="6"/>
      <c r="BK1825" s="6"/>
      <c r="BL1825" s="6"/>
      <c r="BM1825" s="6"/>
      <c r="BN1825" s="6"/>
      <c r="BO1825" s="6"/>
      <c r="BP1825" s="6"/>
      <c r="BQ1825" s="6"/>
      <c r="BR1825" s="6"/>
      <c r="BS1825" s="6"/>
      <c r="BT1825" s="6"/>
      <c r="BU1825" s="6"/>
      <c r="BV1825" s="6"/>
      <c r="BW1825" s="6"/>
      <c r="BX1825" s="6"/>
      <c r="BY1825" s="6"/>
      <c r="BZ1825" s="6"/>
      <c r="CA1825" s="6"/>
      <c r="CB1825" s="6"/>
      <c r="CC1825" s="6"/>
      <c r="CD1825" s="6"/>
      <c r="CE1825" s="6"/>
      <c r="CF1825" s="6"/>
      <c r="CG1825" s="6"/>
      <c r="CH1825" s="6"/>
      <c r="CI1825" s="6"/>
      <c r="CJ1825" s="6"/>
      <c r="CK1825" s="6"/>
      <c r="CL1825" s="6"/>
      <c r="CM1825" s="6"/>
      <c r="CN1825" s="6"/>
      <c r="CO1825" s="6"/>
      <c r="CP1825" s="6"/>
      <c r="CQ1825" s="6"/>
      <c r="CR1825" s="6"/>
      <c r="CS1825" s="6"/>
      <c r="CT1825" s="6"/>
      <c r="CU1825" s="6"/>
      <c r="CV1825" s="6"/>
      <c r="CW1825" s="6"/>
      <c r="CX1825" s="6"/>
      <c r="CY1825" s="6"/>
      <c r="CZ1825" s="6"/>
      <c r="DA1825" s="6"/>
      <c r="DB1825" s="6"/>
      <c r="DC1825" s="6"/>
      <c r="DD1825" s="6"/>
      <c r="DE1825" s="6"/>
      <c r="DF1825" s="6"/>
      <c r="DG1825" s="6"/>
      <c r="DH1825" s="6"/>
      <c r="DI1825" s="6"/>
      <c r="DJ1825" s="6"/>
      <c r="DK1825" s="6"/>
      <c r="DL1825" s="6"/>
      <c r="DM1825" s="6"/>
      <c r="DN1825" s="6"/>
      <c r="DO1825" s="6"/>
      <c r="DP1825" s="6"/>
      <c r="DQ1825" s="6"/>
      <c r="DR1825" s="6"/>
      <c r="DS1825" s="6"/>
      <c r="DT1825" s="6"/>
      <c r="DU1825" s="6"/>
      <c r="DV1825" s="6"/>
      <c r="DW1825" s="6"/>
      <c r="DX1825" s="6"/>
      <c r="DY1825" s="6"/>
      <c r="DZ1825" s="6"/>
      <c r="EA1825" s="6"/>
      <c r="EB1825" s="6"/>
      <c r="EC1825" s="6"/>
      <c r="ED1825" s="6"/>
      <c r="EE1825" s="6"/>
      <c r="EF1825" s="6"/>
      <c r="EG1825" s="6"/>
      <c r="EH1825" s="6"/>
      <c r="EI1825" s="6"/>
      <c r="EJ1825" s="6"/>
      <c r="EK1825" s="6"/>
      <c r="EL1825" s="6"/>
    </row>
    <row r="1826" spans="5:142" x14ac:dyDescent="0.25">
      <c r="E1826" s="5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M1826" s="6"/>
      <c r="AN1826" s="6"/>
      <c r="AO1826" s="6"/>
      <c r="AP1826" s="6"/>
      <c r="AQ1826" s="6"/>
      <c r="AR1826" s="6"/>
      <c r="AS1826" s="6"/>
      <c r="AT1826" s="6"/>
      <c r="AU1826" s="6"/>
      <c r="AV1826" s="6"/>
      <c r="AW1826" s="6"/>
      <c r="AX1826" s="6"/>
      <c r="AY1826" s="6"/>
      <c r="AZ1826" s="6"/>
      <c r="BA1826" s="6"/>
      <c r="BB1826" s="6"/>
      <c r="BC1826" s="6"/>
      <c r="BD1826" s="6"/>
      <c r="BE1826" s="6"/>
      <c r="BF1826" s="6"/>
      <c r="BG1826" s="6"/>
      <c r="BH1826" s="6"/>
      <c r="BI1826" s="6"/>
      <c r="BJ1826" s="6"/>
      <c r="BK1826" s="6"/>
      <c r="BL1826" s="6"/>
      <c r="BM1826" s="6"/>
      <c r="BN1826" s="6"/>
      <c r="BO1826" s="6"/>
      <c r="BP1826" s="6"/>
      <c r="BQ1826" s="6"/>
      <c r="BR1826" s="6"/>
      <c r="BS1826" s="6"/>
      <c r="BT1826" s="6"/>
      <c r="BU1826" s="6"/>
      <c r="BV1826" s="6"/>
      <c r="BW1826" s="6"/>
      <c r="BX1826" s="6"/>
      <c r="BY1826" s="6"/>
      <c r="BZ1826" s="6"/>
      <c r="CA1826" s="6"/>
      <c r="CB1826" s="6"/>
      <c r="CC1826" s="6"/>
      <c r="CD1826" s="6"/>
      <c r="CE1826" s="6"/>
      <c r="CF1826" s="6"/>
      <c r="CG1826" s="6"/>
      <c r="CH1826" s="6"/>
      <c r="CI1826" s="6"/>
      <c r="CJ1826" s="6"/>
      <c r="CK1826" s="6"/>
      <c r="CL1826" s="6"/>
      <c r="CM1826" s="6"/>
      <c r="CN1826" s="6"/>
      <c r="CO1826" s="6"/>
      <c r="CP1826" s="6"/>
      <c r="CQ1826" s="6"/>
      <c r="CR1826" s="6"/>
      <c r="CS1826" s="6"/>
      <c r="CT1826" s="6"/>
      <c r="CU1826" s="6"/>
      <c r="CV1826" s="6"/>
      <c r="CW1826" s="6"/>
      <c r="CX1826" s="6"/>
      <c r="CY1826" s="6"/>
      <c r="CZ1826" s="6"/>
      <c r="DA1826" s="6"/>
      <c r="DB1826" s="6"/>
      <c r="DC1826" s="6"/>
      <c r="DD1826" s="6"/>
      <c r="DE1826" s="6"/>
      <c r="DF1826" s="6"/>
      <c r="DG1826" s="6"/>
      <c r="DH1826" s="6"/>
      <c r="DI1826" s="6"/>
      <c r="DJ1826" s="6"/>
      <c r="DK1826" s="6"/>
      <c r="DL1826" s="6"/>
      <c r="DM1826" s="6"/>
      <c r="DN1826" s="6"/>
      <c r="DO1826" s="6"/>
      <c r="DP1826" s="6"/>
      <c r="DQ1826" s="6"/>
      <c r="DR1826" s="6"/>
      <c r="DS1826" s="6"/>
      <c r="DT1826" s="6"/>
      <c r="DU1826" s="6"/>
      <c r="DV1826" s="6"/>
      <c r="DW1826" s="6"/>
      <c r="DX1826" s="6"/>
      <c r="DY1826" s="6"/>
      <c r="DZ1826" s="6"/>
      <c r="EA1826" s="6"/>
      <c r="EB1826" s="6"/>
      <c r="EC1826" s="6"/>
      <c r="ED1826" s="6"/>
      <c r="EE1826" s="6"/>
      <c r="EF1826" s="6"/>
      <c r="EG1826" s="6"/>
      <c r="EH1826" s="6"/>
      <c r="EI1826" s="6"/>
      <c r="EJ1826" s="6"/>
      <c r="EK1826" s="6"/>
      <c r="EL1826" s="6"/>
    </row>
    <row r="1827" spans="5:142" x14ac:dyDescent="0.25">
      <c r="E1827" s="7" t="s">
        <v>601</v>
      </c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/>
      <c r="AL1827" s="8"/>
      <c r="AM1827" s="8"/>
      <c r="AN1827" s="8"/>
      <c r="AO1827" s="8"/>
      <c r="AP1827" s="8"/>
      <c r="AQ1827" s="8"/>
      <c r="AR1827" s="8"/>
      <c r="AS1827" s="8"/>
      <c r="AT1827" s="8"/>
      <c r="AU1827" s="8"/>
      <c r="AV1827" s="8"/>
      <c r="AW1827" s="8"/>
      <c r="AX1827" s="8"/>
      <c r="AY1827" s="8"/>
      <c r="AZ1827" s="8"/>
      <c r="BA1827" s="8"/>
      <c r="BB1827" s="8"/>
      <c r="BC1827" s="8"/>
      <c r="BD1827" s="8"/>
      <c r="BE1827" s="8"/>
      <c r="BF1827" s="8"/>
      <c r="BG1827" s="8"/>
      <c r="BH1827" s="8"/>
      <c r="BI1827" s="8"/>
      <c r="BJ1827" s="8"/>
      <c r="BK1827" s="8"/>
      <c r="BL1827" s="8"/>
      <c r="BM1827" s="8"/>
      <c r="BN1827" s="8"/>
      <c r="BO1827" s="8"/>
      <c r="BP1827" s="8"/>
      <c r="BQ1827" s="8"/>
      <c r="BR1827" s="8"/>
      <c r="BS1827" s="8"/>
      <c r="BT1827" s="8"/>
      <c r="BU1827" s="8"/>
      <c r="BV1827" s="8"/>
      <c r="BW1827" s="8"/>
      <c r="BX1827" s="8"/>
      <c r="BY1827" s="8"/>
      <c r="BZ1827" s="8"/>
      <c r="CA1827" s="8"/>
      <c r="CB1827" s="8"/>
      <c r="CC1827" s="8"/>
      <c r="CD1827" s="8"/>
      <c r="CE1827" s="8"/>
      <c r="CF1827" s="8"/>
      <c r="CG1827" s="8"/>
      <c r="CH1827" s="8"/>
      <c r="CI1827" s="8"/>
      <c r="CJ1827" s="8"/>
      <c r="CK1827" s="8"/>
      <c r="CL1827" s="8"/>
      <c r="CM1827" s="8"/>
      <c r="CN1827" s="8"/>
      <c r="CO1827" s="8"/>
      <c r="CP1827" s="8"/>
      <c r="CQ1827" s="8"/>
      <c r="CR1827" s="8"/>
      <c r="CS1827" s="8"/>
      <c r="CT1827" s="8"/>
      <c r="CU1827" s="8"/>
      <c r="CV1827" s="8"/>
      <c r="CW1827" s="8"/>
      <c r="CX1827" s="8"/>
      <c r="CY1827" s="8"/>
      <c r="CZ1827" s="8"/>
      <c r="DA1827" s="8"/>
      <c r="DB1827" s="8"/>
      <c r="DC1827" s="8"/>
      <c r="DD1827" s="8"/>
      <c r="DE1827" s="8"/>
      <c r="DF1827" s="8"/>
      <c r="DG1827" s="8"/>
      <c r="DH1827" s="8"/>
      <c r="DI1827" s="8"/>
      <c r="DJ1827" s="8"/>
      <c r="DK1827" s="8"/>
      <c r="DL1827" s="8"/>
      <c r="DM1827" s="8"/>
      <c r="DN1827" s="8"/>
      <c r="DO1827" s="8"/>
      <c r="DP1827" s="8"/>
      <c r="DQ1827" s="8"/>
      <c r="DR1827" s="8"/>
      <c r="DS1827" s="8"/>
      <c r="DT1827" s="8"/>
      <c r="DU1827" s="8"/>
      <c r="DV1827" s="8"/>
      <c r="DW1827" s="8"/>
      <c r="DX1827" s="8"/>
      <c r="DY1827" s="8"/>
      <c r="DZ1827" s="8"/>
      <c r="EA1827" s="8"/>
      <c r="EB1827" s="8"/>
      <c r="EC1827" s="8"/>
      <c r="ED1827" s="8"/>
      <c r="EE1827" s="8"/>
      <c r="EF1827" s="8"/>
      <c r="EG1827" s="8"/>
      <c r="EH1827" s="8"/>
      <c r="EI1827" s="8"/>
      <c r="EJ1827" s="8"/>
      <c r="EK1827" s="8"/>
      <c r="EL1827" s="8"/>
    </row>
    <row r="1828" spans="5:142" x14ac:dyDescent="0.25">
      <c r="E1828" s="7" t="s">
        <v>623</v>
      </c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8"/>
      <c r="AL1828" s="8"/>
      <c r="AM1828" s="8"/>
      <c r="AN1828" s="8"/>
      <c r="AO1828" s="8"/>
      <c r="AP1828" s="8"/>
      <c r="AQ1828" s="8"/>
      <c r="AR1828" s="8"/>
      <c r="AS1828" s="8"/>
      <c r="AT1828" s="8"/>
      <c r="AU1828" s="8"/>
      <c r="AV1828" s="8"/>
      <c r="AW1828" s="8"/>
      <c r="AX1828" s="8"/>
      <c r="AY1828" s="8"/>
      <c r="AZ1828" s="8"/>
      <c r="BA1828" s="8"/>
      <c r="BB1828" s="8"/>
      <c r="BC1828" s="8"/>
      <c r="BD1828" s="8"/>
      <c r="BE1828" s="8"/>
      <c r="BF1828" s="8"/>
      <c r="BG1828" s="8"/>
      <c r="BH1828" s="8"/>
      <c r="BI1828" s="8"/>
      <c r="BJ1828" s="8"/>
      <c r="BK1828" s="8"/>
      <c r="BL1828" s="8"/>
      <c r="BM1828" s="8"/>
      <c r="BN1828" s="8"/>
      <c r="BO1828" s="8"/>
      <c r="BP1828" s="8"/>
      <c r="BQ1828" s="8"/>
      <c r="BR1828" s="8"/>
      <c r="BS1828" s="8"/>
      <c r="BT1828" s="8"/>
      <c r="BU1828" s="8"/>
      <c r="BV1828" s="8"/>
      <c r="BW1828" s="8"/>
      <c r="BX1828" s="8"/>
      <c r="BY1828" s="8"/>
      <c r="BZ1828" s="8"/>
      <c r="CA1828" s="8"/>
      <c r="CB1828" s="8"/>
      <c r="CC1828" s="8"/>
      <c r="CD1828" s="8"/>
      <c r="CE1828" s="8"/>
      <c r="CF1828" s="8"/>
      <c r="CG1828" s="8"/>
      <c r="CH1828" s="8"/>
      <c r="CI1828" s="8"/>
      <c r="CJ1828" s="8"/>
      <c r="CK1828" s="8"/>
      <c r="CL1828" s="8"/>
      <c r="CM1828" s="8"/>
      <c r="CN1828" s="8"/>
      <c r="CO1828" s="8"/>
      <c r="CP1828" s="8"/>
      <c r="CQ1828" s="8"/>
      <c r="CR1828" s="8"/>
      <c r="CS1828" s="8"/>
      <c r="CT1828" s="8"/>
      <c r="CU1828" s="8"/>
      <c r="CV1828" s="8"/>
      <c r="CW1828" s="8"/>
      <c r="CX1828" s="8"/>
      <c r="CY1828" s="8"/>
      <c r="CZ1828" s="8"/>
      <c r="DA1828" s="8"/>
      <c r="DB1828" s="8"/>
      <c r="DC1828" s="8"/>
      <c r="DD1828" s="8"/>
      <c r="DE1828" s="8"/>
      <c r="DF1828" s="8"/>
      <c r="DG1828" s="8"/>
      <c r="DH1828" s="8"/>
      <c r="DI1828" s="8"/>
      <c r="DJ1828" s="8"/>
      <c r="DK1828" s="8"/>
      <c r="DL1828" s="8"/>
      <c r="DM1828" s="8"/>
      <c r="DN1828" s="8"/>
      <c r="DO1828" s="8"/>
      <c r="DP1828" s="8"/>
      <c r="DQ1828" s="8"/>
      <c r="DR1828" s="8"/>
      <c r="DS1828" s="8"/>
      <c r="DT1828" s="8"/>
      <c r="DU1828" s="8"/>
      <c r="DV1828" s="8"/>
      <c r="DW1828" s="8"/>
      <c r="DX1828" s="8"/>
      <c r="DY1828" s="8"/>
      <c r="DZ1828" s="8"/>
      <c r="EA1828" s="8"/>
      <c r="EB1828" s="8"/>
      <c r="EC1828" s="8"/>
      <c r="ED1828" s="8"/>
      <c r="EE1828" s="8"/>
      <c r="EF1828" s="8"/>
      <c r="EG1828" s="8"/>
      <c r="EH1828" s="8"/>
      <c r="EI1828" s="8"/>
      <c r="EJ1828" s="8"/>
      <c r="EK1828" s="8"/>
      <c r="EL1828" s="8"/>
    </row>
    <row r="1829" spans="5:142" x14ac:dyDescent="0.25">
      <c r="E1829" s="7" t="s">
        <v>718</v>
      </c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8"/>
      <c r="AL1829" s="8"/>
      <c r="AM1829" s="8"/>
      <c r="AN1829" s="8"/>
      <c r="AO1829" s="8"/>
      <c r="AP1829" s="8"/>
      <c r="AQ1829" s="8"/>
      <c r="AR1829" s="8"/>
      <c r="AS1829" s="8"/>
      <c r="AT1829" s="8"/>
      <c r="AU1829" s="8"/>
      <c r="AV1829" s="8"/>
      <c r="AW1829" s="8"/>
      <c r="AX1829" s="8"/>
      <c r="AY1829" s="8"/>
      <c r="AZ1829" s="8"/>
      <c r="BA1829" s="8"/>
      <c r="BB1829" s="8"/>
      <c r="BC1829" s="8"/>
      <c r="BD1829" s="8"/>
      <c r="BE1829" s="8"/>
      <c r="BF1829" s="8"/>
      <c r="BG1829" s="8"/>
      <c r="BH1829" s="8"/>
      <c r="BI1829" s="8"/>
      <c r="BJ1829" s="8"/>
      <c r="BK1829" s="8"/>
      <c r="BL1829" s="8"/>
      <c r="BM1829" s="8"/>
      <c r="BN1829" s="8"/>
      <c r="BO1829" s="8"/>
      <c r="BP1829" s="8"/>
      <c r="BQ1829" s="8"/>
      <c r="BR1829" s="8"/>
      <c r="BS1829" s="8"/>
      <c r="BT1829" s="8"/>
      <c r="BU1829" s="8"/>
      <c r="BV1829" s="8"/>
      <c r="BW1829" s="8"/>
      <c r="BX1829" s="8"/>
      <c r="BY1829" s="8"/>
      <c r="BZ1829" s="8"/>
      <c r="CA1829" s="8"/>
      <c r="CB1829" s="8"/>
      <c r="CC1829" s="8"/>
      <c r="CD1829" s="8"/>
      <c r="CE1829" s="8"/>
      <c r="CF1829" s="8"/>
      <c r="CG1829" s="8"/>
      <c r="CH1829" s="8"/>
      <c r="CI1829" s="8"/>
      <c r="CJ1829" s="8"/>
      <c r="CK1829" s="8"/>
      <c r="CL1829" s="8"/>
      <c r="CM1829" s="8"/>
      <c r="CN1829" s="8"/>
      <c r="CO1829" s="8"/>
      <c r="CP1829" s="8"/>
      <c r="CQ1829" s="8"/>
      <c r="CR1829" s="8"/>
      <c r="CS1829" s="8"/>
      <c r="CT1829" s="8"/>
      <c r="CU1829" s="8"/>
      <c r="CV1829" s="8"/>
      <c r="CW1829" s="8"/>
      <c r="CX1829" s="8"/>
      <c r="CY1829" s="8"/>
      <c r="CZ1829" s="8"/>
      <c r="DA1829" s="8"/>
      <c r="DB1829" s="8"/>
      <c r="DC1829" s="8"/>
      <c r="DD1829" s="8"/>
      <c r="DE1829" s="8"/>
      <c r="DF1829" s="8"/>
      <c r="DG1829" s="8"/>
      <c r="DH1829" s="8"/>
      <c r="DI1829" s="8"/>
      <c r="DJ1829" s="8"/>
      <c r="DK1829" s="8"/>
      <c r="DL1829" s="8"/>
      <c r="DM1829" s="8"/>
      <c r="DN1829" s="8"/>
      <c r="DO1829" s="8"/>
      <c r="DP1829" s="8"/>
      <c r="DQ1829" s="8"/>
      <c r="DR1829" s="8"/>
      <c r="DS1829" s="8"/>
      <c r="DT1829" s="8"/>
      <c r="DU1829" s="8"/>
      <c r="DV1829" s="8"/>
      <c r="DW1829" s="8"/>
      <c r="DX1829" s="8"/>
      <c r="DY1829" s="8"/>
      <c r="DZ1829" s="8"/>
      <c r="EA1829" s="8"/>
      <c r="EB1829" s="8"/>
      <c r="EC1829" s="8"/>
      <c r="ED1829" s="8"/>
      <c r="EE1829" s="8"/>
      <c r="EF1829" s="8"/>
      <c r="EG1829" s="8"/>
      <c r="EH1829" s="8"/>
      <c r="EI1829" s="8"/>
      <c r="EJ1829" s="8"/>
      <c r="EK1829" s="8"/>
      <c r="EL1829" s="8"/>
    </row>
    <row r="1830" spans="5:142" x14ac:dyDescent="0.25">
      <c r="E1830" s="7" t="s">
        <v>1298</v>
      </c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8"/>
      <c r="AL1830" s="8"/>
      <c r="AM1830" s="8"/>
      <c r="AN1830" s="8"/>
      <c r="AO1830" s="8"/>
      <c r="AP1830" s="8"/>
      <c r="AQ1830" s="8"/>
      <c r="AR1830" s="8"/>
      <c r="AS1830" s="8"/>
      <c r="AT1830" s="8"/>
      <c r="AU1830" s="8"/>
      <c r="AV1830" s="8"/>
      <c r="AW1830" s="8"/>
      <c r="AX1830" s="8"/>
      <c r="AY1830" s="8"/>
      <c r="AZ1830" s="8"/>
      <c r="BA1830" s="8"/>
      <c r="BB1830" s="8"/>
      <c r="BC1830" s="8"/>
      <c r="BD1830" s="8"/>
      <c r="BE1830" s="8"/>
      <c r="BF1830" s="8"/>
      <c r="BG1830" s="8"/>
      <c r="BH1830" s="8"/>
      <c r="BI1830" s="8"/>
      <c r="BJ1830" s="8"/>
      <c r="BK1830" s="8"/>
      <c r="BL1830" s="8"/>
      <c r="BM1830" s="8"/>
      <c r="BN1830" s="8"/>
      <c r="BO1830" s="8"/>
      <c r="BP1830" s="8"/>
      <c r="BQ1830" s="8"/>
      <c r="BR1830" s="8"/>
      <c r="BS1830" s="8"/>
      <c r="BT1830" s="8"/>
      <c r="BU1830" s="8"/>
      <c r="BV1830" s="8"/>
      <c r="BW1830" s="8"/>
      <c r="BX1830" s="8"/>
      <c r="BY1830" s="8"/>
      <c r="BZ1830" s="8"/>
      <c r="CA1830" s="8"/>
      <c r="CB1830" s="8"/>
      <c r="CC1830" s="8"/>
      <c r="CD1830" s="8"/>
      <c r="CE1830" s="8"/>
      <c r="CF1830" s="8"/>
      <c r="CG1830" s="8"/>
      <c r="CH1830" s="8"/>
      <c r="CI1830" s="8"/>
      <c r="CJ1830" s="8"/>
      <c r="CK1830" s="8"/>
      <c r="CL1830" s="8"/>
      <c r="CM1830" s="8"/>
      <c r="CN1830" s="8"/>
      <c r="CO1830" s="8"/>
      <c r="CP1830" s="8"/>
      <c r="CQ1830" s="8"/>
      <c r="CR1830" s="8"/>
      <c r="CS1830" s="8"/>
      <c r="CT1830" s="8"/>
      <c r="CU1830" s="8"/>
      <c r="CV1830" s="8"/>
      <c r="CW1830" s="8"/>
      <c r="CX1830" s="8"/>
      <c r="CY1830" s="8"/>
      <c r="CZ1830" s="8"/>
      <c r="DA1830" s="8"/>
      <c r="DB1830" s="8"/>
      <c r="DC1830" s="8"/>
      <c r="DD1830" s="8"/>
      <c r="DE1830" s="8"/>
      <c r="DF1830" s="8"/>
      <c r="DG1830" s="8"/>
      <c r="DH1830" s="8"/>
      <c r="DI1830" s="8"/>
      <c r="DJ1830" s="8"/>
      <c r="DK1830" s="8"/>
      <c r="DL1830" s="8"/>
      <c r="DM1830" s="8"/>
      <c r="DN1830" s="8"/>
      <c r="DO1830" s="8"/>
      <c r="DP1830" s="8"/>
      <c r="DQ1830" s="8"/>
      <c r="DR1830" s="8"/>
      <c r="DS1830" s="8"/>
      <c r="DT1830" s="8"/>
      <c r="DU1830" s="8"/>
      <c r="DV1830" s="8"/>
      <c r="DW1830" s="8"/>
      <c r="DX1830" s="8"/>
      <c r="DY1830" s="8"/>
      <c r="DZ1830" s="8"/>
      <c r="EA1830" s="8"/>
      <c r="EB1830" s="8"/>
      <c r="EC1830" s="8"/>
      <c r="ED1830" s="8"/>
      <c r="EE1830" s="8"/>
      <c r="EF1830" s="8"/>
      <c r="EG1830" s="8"/>
      <c r="EH1830" s="8"/>
      <c r="EI1830" s="8"/>
      <c r="EJ1830" s="8"/>
      <c r="EK1830" s="8"/>
      <c r="EL1830" s="8"/>
    </row>
    <row r="1831" spans="5:142" x14ac:dyDescent="0.25">
      <c r="E1831" s="7" t="s">
        <v>25</v>
      </c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8"/>
      <c r="AL1831" s="8"/>
      <c r="AM1831" s="8"/>
      <c r="AN1831" s="8"/>
      <c r="AO1831" s="8"/>
      <c r="AP1831" s="8"/>
      <c r="AQ1831" s="8"/>
      <c r="AR1831" s="8"/>
      <c r="AS1831" s="8"/>
      <c r="AT1831" s="8"/>
      <c r="AU1831" s="8"/>
      <c r="AV1831" s="8"/>
      <c r="AW1831" s="8"/>
      <c r="AX1831" s="8"/>
      <c r="AY1831" s="8"/>
      <c r="AZ1831" s="8"/>
      <c r="BA1831" s="8"/>
      <c r="BB1831" s="8"/>
      <c r="BC1831" s="8"/>
      <c r="BD1831" s="8"/>
      <c r="BE1831" s="8"/>
      <c r="BF1831" s="8"/>
      <c r="BG1831" s="8"/>
      <c r="BH1831" s="8"/>
      <c r="BI1831" s="8"/>
      <c r="BJ1831" s="8"/>
      <c r="BK1831" s="8"/>
      <c r="BL1831" s="8"/>
      <c r="BM1831" s="8"/>
      <c r="BN1831" s="8"/>
      <c r="BO1831" s="8"/>
      <c r="BP1831" s="8"/>
      <c r="BQ1831" s="8"/>
      <c r="BR1831" s="8"/>
      <c r="BS1831" s="8"/>
      <c r="BT1831" s="8"/>
      <c r="BU1831" s="8"/>
      <c r="BV1831" s="8"/>
      <c r="BW1831" s="8"/>
      <c r="BX1831" s="8"/>
      <c r="BY1831" s="8"/>
      <c r="BZ1831" s="8"/>
      <c r="CA1831" s="8"/>
      <c r="CB1831" s="8"/>
      <c r="CC1831" s="8"/>
      <c r="CD1831" s="8"/>
      <c r="CE1831" s="8"/>
      <c r="CF1831" s="8"/>
      <c r="CG1831" s="8"/>
      <c r="CH1831" s="8"/>
      <c r="CI1831" s="8"/>
      <c r="CJ1831" s="8"/>
      <c r="CK1831" s="8"/>
      <c r="CL1831" s="8"/>
      <c r="CM1831" s="8"/>
      <c r="CN1831" s="8"/>
      <c r="CO1831" s="8"/>
      <c r="CP1831" s="8"/>
      <c r="CQ1831" s="8"/>
      <c r="CR1831" s="8"/>
      <c r="CS1831" s="8"/>
      <c r="CT1831" s="8"/>
      <c r="CU1831" s="8"/>
      <c r="CV1831" s="8"/>
      <c r="CW1831" s="8"/>
      <c r="CX1831" s="8"/>
      <c r="CY1831" s="8"/>
      <c r="CZ1831" s="8"/>
      <c r="DA1831" s="8"/>
      <c r="DB1831" s="8"/>
      <c r="DC1831" s="8"/>
      <c r="DD1831" s="8"/>
      <c r="DE1831" s="8"/>
      <c r="DF1831" s="8"/>
      <c r="DG1831" s="8"/>
      <c r="DH1831" s="8"/>
      <c r="DI1831" s="8"/>
      <c r="DJ1831" s="8"/>
      <c r="DK1831" s="8"/>
      <c r="DL1831" s="8"/>
      <c r="DM1831" s="8"/>
      <c r="DN1831" s="8"/>
      <c r="DO1831" s="8"/>
      <c r="DP1831" s="8"/>
      <c r="DQ1831" s="8"/>
      <c r="DR1831" s="8"/>
      <c r="DS1831" s="8"/>
      <c r="DT1831" s="8"/>
      <c r="DU1831" s="8"/>
      <c r="DV1831" s="8"/>
      <c r="DW1831" s="8"/>
      <c r="DX1831" s="8"/>
      <c r="DY1831" s="8"/>
      <c r="DZ1831" s="8"/>
      <c r="EA1831" s="8"/>
      <c r="EB1831" s="8"/>
      <c r="EC1831" s="8"/>
      <c r="ED1831" s="8"/>
      <c r="EE1831" s="8"/>
      <c r="EF1831" s="8"/>
      <c r="EG1831" s="8"/>
      <c r="EH1831" s="8"/>
      <c r="EI1831" s="8"/>
      <c r="EJ1831" s="8"/>
      <c r="EK1831" s="8"/>
      <c r="EL1831" s="8"/>
    </row>
    <row r="1832" spans="5:142" x14ac:dyDescent="0.25">
      <c r="E1832" s="7" t="s">
        <v>1383</v>
      </c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  <c r="AO1832" s="8"/>
      <c r="AP1832" s="8"/>
      <c r="AQ1832" s="8"/>
      <c r="AR1832" s="8"/>
      <c r="AS1832" s="8"/>
      <c r="AT1832" s="8"/>
      <c r="AU1832" s="8"/>
      <c r="AV1832" s="8"/>
      <c r="AW1832" s="8"/>
      <c r="AX1832" s="8"/>
      <c r="AY1832" s="8"/>
      <c r="AZ1832" s="8"/>
      <c r="BA1832" s="8"/>
      <c r="BB1832" s="8"/>
      <c r="BC1832" s="8"/>
      <c r="BD1832" s="8"/>
      <c r="BE1832" s="8"/>
      <c r="BF1832" s="8"/>
      <c r="BG1832" s="8"/>
      <c r="BH1832" s="8"/>
      <c r="BI1832" s="8"/>
      <c r="BJ1832" s="8"/>
      <c r="BK1832" s="8"/>
      <c r="BL1832" s="8"/>
      <c r="BM1832" s="8"/>
      <c r="BN1832" s="8"/>
      <c r="BO1832" s="8"/>
      <c r="BP1832" s="8"/>
      <c r="BQ1832" s="8"/>
      <c r="BR1832" s="8"/>
      <c r="BS1832" s="8"/>
      <c r="BT1832" s="8"/>
      <c r="BU1832" s="8"/>
      <c r="BV1832" s="8"/>
      <c r="BW1832" s="8"/>
      <c r="BX1832" s="8"/>
      <c r="BY1832" s="8"/>
      <c r="BZ1832" s="8"/>
      <c r="CA1832" s="8"/>
      <c r="CB1832" s="8"/>
      <c r="CC1832" s="8"/>
      <c r="CD1832" s="8"/>
      <c r="CE1832" s="8"/>
      <c r="CF1832" s="8"/>
      <c r="CG1832" s="8"/>
      <c r="CH1832" s="8"/>
      <c r="CI1832" s="8"/>
      <c r="CJ1832" s="8"/>
      <c r="CK1832" s="8"/>
      <c r="CL1832" s="8"/>
      <c r="CM1832" s="8"/>
      <c r="CN1832" s="8"/>
      <c r="CO1832" s="8"/>
      <c r="CP1832" s="8"/>
      <c r="CQ1832" s="8"/>
      <c r="CR1832" s="8"/>
      <c r="CS1832" s="8"/>
      <c r="CT1832" s="8"/>
      <c r="CU1832" s="8"/>
      <c r="CV1832" s="8"/>
      <c r="CW1832" s="8"/>
      <c r="CX1832" s="8"/>
      <c r="CY1832" s="8"/>
      <c r="CZ1832" s="8"/>
      <c r="DA1832" s="8"/>
      <c r="DB1832" s="8"/>
      <c r="DC1832" s="8"/>
      <c r="DD1832" s="8"/>
      <c r="DE1832" s="8"/>
      <c r="DF1832" s="8"/>
      <c r="DG1832" s="8"/>
      <c r="DH1832" s="8"/>
      <c r="DI1832" s="8"/>
      <c r="DJ1832" s="8"/>
      <c r="DK1832" s="8"/>
      <c r="DL1832" s="8"/>
      <c r="DM1832" s="8"/>
      <c r="DN1832" s="8"/>
      <c r="DO1832" s="8"/>
      <c r="DP1832" s="8"/>
      <c r="DQ1832" s="8"/>
      <c r="DR1832" s="8"/>
      <c r="DS1832" s="8"/>
      <c r="DT1832" s="8"/>
      <c r="DU1832" s="8"/>
      <c r="DV1832" s="8"/>
      <c r="DW1832" s="8"/>
      <c r="DX1832" s="8"/>
      <c r="DY1832" s="8"/>
      <c r="DZ1832" s="8"/>
      <c r="EA1832" s="8"/>
      <c r="EB1832" s="8"/>
      <c r="EC1832" s="8"/>
      <c r="ED1832" s="8"/>
      <c r="EE1832" s="8"/>
      <c r="EF1832" s="8"/>
      <c r="EG1832" s="8"/>
      <c r="EH1832" s="8"/>
      <c r="EI1832" s="8"/>
      <c r="EJ1832" s="8"/>
      <c r="EK1832" s="8"/>
      <c r="EL1832" s="8"/>
    </row>
    <row r="1833" spans="5:142" x14ac:dyDescent="0.25">
      <c r="E1833" s="7" t="s">
        <v>1384</v>
      </c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  <c r="AO1833" s="8"/>
      <c r="AP1833" s="8"/>
      <c r="AQ1833" s="8"/>
      <c r="AR1833" s="8"/>
      <c r="AS1833" s="8"/>
      <c r="AT1833" s="8"/>
      <c r="AU1833" s="8"/>
      <c r="AV1833" s="8"/>
      <c r="AW1833" s="8"/>
      <c r="AX1833" s="8"/>
      <c r="AY1833" s="8"/>
      <c r="AZ1833" s="8"/>
      <c r="BA1833" s="8"/>
      <c r="BB1833" s="8"/>
      <c r="BC1833" s="8"/>
      <c r="BD1833" s="8"/>
      <c r="BE1833" s="8"/>
      <c r="BF1833" s="8"/>
      <c r="BG1833" s="8"/>
      <c r="BH1833" s="8"/>
      <c r="BI1833" s="8"/>
      <c r="BJ1833" s="8"/>
      <c r="BK1833" s="8"/>
      <c r="BL1833" s="8"/>
      <c r="BM1833" s="8"/>
      <c r="BN1833" s="8"/>
      <c r="BO1833" s="8"/>
      <c r="BP1833" s="8"/>
      <c r="BQ1833" s="8"/>
      <c r="BR1833" s="8"/>
      <c r="BS1833" s="8"/>
      <c r="BT1833" s="8"/>
      <c r="BU1833" s="8"/>
      <c r="BV1833" s="8"/>
      <c r="BW1833" s="8"/>
      <c r="BX1833" s="8"/>
      <c r="BY1833" s="8"/>
      <c r="BZ1833" s="8"/>
      <c r="CA1833" s="8"/>
      <c r="CB1833" s="8"/>
      <c r="CC1833" s="8"/>
      <c r="CD1833" s="8"/>
      <c r="CE1833" s="8"/>
      <c r="CF1833" s="8"/>
      <c r="CG1833" s="8"/>
      <c r="CH1833" s="8"/>
      <c r="CI1833" s="8"/>
      <c r="CJ1833" s="8"/>
      <c r="CK1833" s="8"/>
      <c r="CL1833" s="8"/>
      <c r="CM1833" s="8"/>
      <c r="CN1833" s="8"/>
      <c r="CO1833" s="8"/>
      <c r="CP1833" s="8"/>
      <c r="CQ1833" s="8"/>
      <c r="CR1833" s="8"/>
      <c r="CS1833" s="8"/>
      <c r="CT1833" s="8"/>
      <c r="CU1833" s="8"/>
      <c r="CV1833" s="8"/>
      <c r="CW1833" s="8"/>
      <c r="CX1833" s="8"/>
      <c r="CY1833" s="8"/>
      <c r="CZ1833" s="8"/>
      <c r="DA1833" s="8"/>
      <c r="DB1833" s="8"/>
      <c r="DC1833" s="8"/>
      <c r="DD1833" s="8"/>
      <c r="DE1833" s="8"/>
      <c r="DF1833" s="8"/>
      <c r="DG1833" s="8"/>
      <c r="DH1833" s="8"/>
      <c r="DI1833" s="8"/>
      <c r="DJ1833" s="8"/>
      <c r="DK1833" s="8"/>
      <c r="DL1833" s="8"/>
      <c r="DM1833" s="8"/>
      <c r="DN1833" s="8"/>
      <c r="DO1833" s="8"/>
      <c r="DP1833" s="8"/>
      <c r="DQ1833" s="8"/>
      <c r="DR1833" s="8"/>
      <c r="DS1833" s="8"/>
      <c r="DT1833" s="8"/>
      <c r="DU1833" s="8"/>
      <c r="DV1833" s="8"/>
      <c r="DW1833" s="8"/>
      <c r="DX1833" s="8"/>
      <c r="DY1833" s="8"/>
      <c r="DZ1833" s="8"/>
      <c r="EA1833" s="8"/>
      <c r="EB1833" s="8"/>
      <c r="EC1833" s="8"/>
      <c r="ED1833" s="8"/>
      <c r="EE1833" s="8"/>
      <c r="EF1833" s="8"/>
      <c r="EG1833" s="8"/>
      <c r="EH1833" s="8"/>
      <c r="EI1833" s="8"/>
      <c r="EJ1833" s="8"/>
      <c r="EK1833" s="8"/>
      <c r="EL1833" s="8"/>
    </row>
    <row r="1834" spans="5:142" x14ac:dyDescent="0.25">
      <c r="E1834" s="7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8"/>
      <c r="AL1834" s="8"/>
      <c r="AM1834" s="8"/>
      <c r="AN1834" s="8"/>
      <c r="AO1834" s="8"/>
      <c r="AP1834" s="8"/>
      <c r="AQ1834" s="8"/>
      <c r="AR1834" s="8"/>
      <c r="AS1834" s="8"/>
      <c r="AT1834" s="8"/>
      <c r="AU1834" s="8"/>
      <c r="AV1834" s="8"/>
      <c r="AW1834" s="8"/>
      <c r="AX1834" s="8"/>
      <c r="AY1834" s="8"/>
      <c r="AZ1834" s="8"/>
      <c r="BA1834" s="8"/>
      <c r="BB1834" s="8"/>
      <c r="BC1834" s="8"/>
      <c r="BD1834" s="8"/>
      <c r="BE1834" s="8"/>
      <c r="BF1834" s="8"/>
      <c r="BG1834" s="8"/>
      <c r="BH1834" s="8"/>
      <c r="BI1834" s="8"/>
      <c r="BJ1834" s="8"/>
      <c r="BK1834" s="8"/>
      <c r="BL1834" s="8"/>
      <c r="BM1834" s="8"/>
      <c r="BN1834" s="8"/>
      <c r="BO1834" s="8"/>
      <c r="BP1834" s="8"/>
      <c r="BQ1834" s="8"/>
      <c r="BR1834" s="8"/>
      <c r="BS1834" s="8"/>
      <c r="BT1834" s="8"/>
      <c r="BU1834" s="8"/>
      <c r="BV1834" s="8"/>
      <c r="BW1834" s="8"/>
      <c r="BX1834" s="8"/>
      <c r="BY1834" s="8"/>
      <c r="BZ1834" s="8"/>
      <c r="CA1834" s="8"/>
      <c r="CB1834" s="8"/>
      <c r="CC1834" s="8"/>
      <c r="CD1834" s="8"/>
      <c r="CE1834" s="8"/>
      <c r="CF1834" s="8"/>
      <c r="CG1834" s="8"/>
      <c r="CH1834" s="8"/>
      <c r="CI1834" s="8"/>
      <c r="CJ1834" s="8"/>
      <c r="CK1834" s="8"/>
      <c r="CL1834" s="8"/>
      <c r="CM1834" s="8"/>
      <c r="CN1834" s="8"/>
      <c r="CO1834" s="8"/>
      <c r="CP1834" s="8"/>
      <c r="CQ1834" s="8"/>
      <c r="CR1834" s="8"/>
      <c r="CS1834" s="8"/>
      <c r="CT1834" s="8"/>
      <c r="CU1834" s="8"/>
      <c r="CV1834" s="8"/>
      <c r="CW1834" s="8"/>
      <c r="CX1834" s="8"/>
      <c r="CY1834" s="8"/>
      <c r="CZ1834" s="8"/>
      <c r="DA1834" s="8"/>
      <c r="DB1834" s="8"/>
      <c r="DC1834" s="8"/>
      <c r="DD1834" s="8"/>
      <c r="DE1834" s="8"/>
      <c r="DF1834" s="8"/>
      <c r="DG1834" s="8"/>
      <c r="DH1834" s="8"/>
      <c r="DI1834" s="8"/>
      <c r="DJ1834" s="8"/>
      <c r="DK1834" s="8"/>
      <c r="DL1834" s="8"/>
      <c r="DM1834" s="8"/>
      <c r="DN1834" s="8"/>
      <c r="DO1834" s="8"/>
      <c r="DP1834" s="8"/>
      <c r="DQ1834" s="8"/>
      <c r="DR1834" s="8"/>
      <c r="DS1834" s="8"/>
      <c r="DT1834" s="8"/>
      <c r="DU1834" s="8"/>
      <c r="DV1834" s="8"/>
      <c r="DW1834" s="8"/>
      <c r="DX1834" s="8"/>
      <c r="DY1834" s="8"/>
      <c r="DZ1834" s="8"/>
      <c r="EA1834" s="8"/>
      <c r="EB1834" s="8"/>
      <c r="EC1834" s="8"/>
      <c r="ED1834" s="8"/>
      <c r="EE1834" s="8"/>
      <c r="EF1834" s="8"/>
      <c r="EG1834" s="8"/>
      <c r="EH1834" s="8"/>
      <c r="EI1834" s="8"/>
      <c r="EJ1834" s="8"/>
      <c r="EK1834" s="8"/>
      <c r="EL1834" s="8"/>
    </row>
    <row r="1835" spans="5:142" x14ac:dyDescent="0.25">
      <c r="E1835" s="7" t="s">
        <v>601</v>
      </c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8"/>
      <c r="AL1835" s="8"/>
      <c r="AM1835" s="8"/>
      <c r="AN1835" s="8"/>
      <c r="AO1835" s="8"/>
      <c r="AP1835" s="8"/>
      <c r="AQ1835" s="8"/>
      <c r="AR1835" s="8"/>
      <c r="AS1835" s="8"/>
      <c r="AT1835" s="8"/>
      <c r="AU1835" s="8"/>
      <c r="AV1835" s="8"/>
      <c r="AW1835" s="8"/>
      <c r="AX1835" s="8"/>
      <c r="AY1835" s="8"/>
      <c r="AZ1835" s="8"/>
      <c r="BA1835" s="8"/>
      <c r="BB1835" s="8"/>
      <c r="BC1835" s="8"/>
      <c r="BD1835" s="8"/>
      <c r="BE1835" s="8"/>
      <c r="BF1835" s="8"/>
      <c r="BG1835" s="8"/>
      <c r="BH1835" s="8"/>
      <c r="BI1835" s="8"/>
      <c r="BJ1835" s="8"/>
      <c r="BK1835" s="8"/>
      <c r="BL1835" s="8"/>
      <c r="BM1835" s="8"/>
      <c r="BN1835" s="8"/>
      <c r="BO1835" s="8"/>
      <c r="BP1835" s="8"/>
      <c r="BQ1835" s="8"/>
      <c r="BR1835" s="8"/>
      <c r="BS1835" s="8"/>
      <c r="BT1835" s="8"/>
      <c r="BU1835" s="8"/>
      <c r="BV1835" s="8"/>
      <c r="BW1835" s="8"/>
      <c r="BX1835" s="8"/>
      <c r="BY1835" s="8"/>
      <c r="BZ1835" s="8"/>
      <c r="CA1835" s="8"/>
      <c r="CB1835" s="8"/>
      <c r="CC1835" s="8"/>
      <c r="CD1835" s="8"/>
      <c r="CE1835" s="8"/>
      <c r="CF1835" s="8"/>
      <c r="CG1835" s="8"/>
      <c r="CH1835" s="8"/>
      <c r="CI1835" s="8"/>
      <c r="CJ1835" s="8"/>
      <c r="CK1835" s="8"/>
      <c r="CL1835" s="8"/>
      <c r="CM1835" s="8"/>
      <c r="CN1835" s="8"/>
      <c r="CO1835" s="8"/>
      <c r="CP1835" s="8"/>
      <c r="CQ1835" s="8"/>
      <c r="CR1835" s="8"/>
      <c r="CS1835" s="8"/>
      <c r="CT1835" s="8"/>
      <c r="CU1835" s="8"/>
      <c r="CV1835" s="8"/>
      <c r="CW1835" s="8"/>
      <c r="CX1835" s="8"/>
      <c r="CY1835" s="8"/>
      <c r="CZ1835" s="8"/>
      <c r="DA1835" s="8"/>
      <c r="DB1835" s="8"/>
      <c r="DC1835" s="8"/>
      <c r="DD1835" s="8"/>
      <c r="DE1835" s="8"/>
      <c r="DF1835" s="8"/>
      <c r="DG1835" s="8"/>
      <c r="DH1835" s="8"/>
      <c r="DI1835" s="8"/>
      <c r="DJ1835" s="8"/>
      <c r="DK1835" s="8"/>
      <c r="DL1835" s="8"/>
      <c r="DM1835" s="8"/>
      <c r="DN1835" s="8"/>
      <c r="DO1835" s="8"/>
      <c r="DP1835" s="8"/>
      <c r="DQ1835" s="8"/>
      <c r="DR1835" s="8"/>
      <c r="DS1835" s="8"/>
      <c r="DT1835" s="8"/>
      <c r="DU1835" s="8"/>
      <c r="DV1835" s="8"/>
      <c r="DW1835" s="8"/>
      <c r="DX1835" s="8"/>
      <c r="DY1835" s="8"/>
      <c r="DZ1835" s="8"/>
      <c r="EA1835" s="8"/>
      <c r="EB1835" s="8"/>
      <c r="EC1835" s="8"/>
      <c r="ED1835" s="8"/>
      <c r="EE1835" s="8"/>
      <c r="EF1835" s="8"/>
      <c r="EG1835" s="8"/>
      <c r="EH1835" s="8"/>
      <c r="EI1835" s="8"/>
      <c r="EJ1835" s="8"/>
      <c r="EK1835" s="8"/>
      <c r="EL1835" s="8"/>
    </row>
    <row r="1836" spans="5:142" x14ac:dyDescent="0.25">
      <c r="E1836" s="7" t="s">
        <v>1385</v>
      </c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8"/>
      <c r="AL1836" s="8"/>
      <c r="AM1836" s="8"/>
      <c r="AN1836" s="8"/>
      <c r="AO1836" s="8"/>
      <c r="AP1836" s="8"/>
      <c r="AQ1836" s="8"/>
      <c r="AR1836" s="8"/>
      <c r="AS1836" s="8"/>
      <c r="AT1836" s="8"/>
      <c r="AU1836" s="8"/>
      <c r="AV1836" s="8"/>
      <c r="AW1836" s="8"/>
      <c r="AX1836" s="8"/>
      <c r="AY1836" s="8"/>
      <c r="AZ1836" s="8"/>
      <c r="BA1836" s="8"/>
      <c r="BB1836" s="8"/>
      <c r="BC1836" s="8"/>
      <c r="BD1836" s="8"/>
      <c r="BE1836" s="8"/>
      <c r="BF1836" s="8"/>
      <c r="BG1836" s="8"/>
      <c r="BH1836" s="8"/>
      <c r="BI1836" s="8"/>
      <c r="BJ1836" s="8"/>
      <c r="BK1836" s="8"/>
      <c r="BL1836" s="8"/>
      <c r="BM1836" s="8"/>
      <c r="BN1836" s="8"/>
      <c r="BO1836" s="8"/>
      <c r="BP1836" s="8"/>
      <c r="BQ1836" s="8"/>
      <c r="BR1836" s="8"/>
      <c r="BS1836" s="8"/>
      <c r="BT1836" s="8"/>
      <c r="BU1836" s="8"/>
      <c r="BV1836" s="8"/>
      <c r="BW1836" s="8"/>
      <c r="BX1836" s="8"/>
      <c r="BY1836" s="8"/>
      <c r="BZ1836" s="8"/>
      <c r="CA1836" s="8"/>
      <c r="CB1836" s="8"/>
      <c r="CC1836" s="8"/>
      <c r="CD1836" s="8"/>
      <c r="CE1836" s="8"/>
      <c r="CF1836" s="8"/>
      <c r="CG1836" s="8"/>
      <c r="CH1836" s="8"/>
      <c r="CI1836" s="8"/>
      <c r="CJ1836" s="8"/>
      <c r="CK1836" s="8"/>
      <c r="CL1836" s="8"/>
      <c r="CM1836" s="8"/>
      <c r="CN1836" s="8"/>
      <c r="CO1836" s="8"/>
      <c r="CP1836" s="8"/>
      <c r="CQ1836" s="8"/>
      <c r="CR1836" s="8"/>
      <c r="CS1836" s="8"/>
      <c r="CT1836" s="8"/>
      <c r="CU1836" s="8"/>
      <c r="CV1836" s="8"/>
      <c r="CW1836" s="8"/>
      <c r="CX1836" s="8"/>
      <c r="CY1836" s="8"/>
      <c r="CZ1836" s="8"/>
      <c r="DA1836" s="8"/>
      <c r="DB1836" s="8"/>
      <c r="DC1836" s="8"/>
      <c r="DD1836" s="8"/>
      <c r="DE1836" s="8"/>
      <c r="DF1836" s="8"/>
      <c r="DG1836" s="8"/>
      <c r="DH1836" s="8"/>
      <c r="DI1836" s="8"/>
      <c r="DJ1836" s="8"/>
      <c r="DK1836" s="8"/>
      <c r="DL1836" s="8"/>
      <c r="DM1836" s="8"/>
      <c r="DN1836" s="8"/>
      <c r="DO1836" s="8"/>
      <c r="DP1836" s="8"/>
      <c r="DQ1836" s="8"/>
      <c r="DR1836" s="8"/>
      <c r="DS1836" s="8"/>
      <c r="DT1836" s="8"/>
      <c r="DU1836" s="8"/>
      <c r="DV1836" s="8"/>
      <c r="DW1836" s="8"/>
      <c r="DX1836" s="8"/>
      <c r="DY1836" s="8"/>
      <c r="DZ1836" s="8"/>
      <c r="EA1836" s="8"/>
      <c r="EB1836" s="8"/>
      <c r="EC1836" s="8"/>
      <c r="ED1836" s="8"/>
      <c r="EE1836" s="8"/>
      <c r="EF1836" s="8"/>
      <c r="EG1836" s="8"/>
      <c r="EH1836" s="8"/>
      <c r="EI1836" s="8"/>
      <c r="EJ1836" s="8"/>
      <c r="EK1836" s="8"/>
      <c r="EL1836" s="8"/>
    </row>
    <row r="1837" spans="5:142" x14ac:dyDescent="0.25">
      <c r="E1837" s="7" t="s">
        <v>718</v>
      </c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8"/>
      <c r="AL1837" s="8"/>
      <c r="AM1837" s="8"/>
      <c r="AN1837" s="8"/>
      <c r="AO1837" s="8"/>
      <c r="AP1837" s="8"/>
      <c r="AQ1837" s="8"/>
      <c r="AR1837" s="8"/>
      <c r="AS1837" s="8"/>
      <c r="AT1837" s="8"/>
      <c r="AU1837" s="8"/>
      <c r="AV1837" s="8"/>
      <c r="AW1837" s="8"/>
      <c r="AX1837" s="8"/>
      <c r="AY1837" s="8"/>
      <c r="AZ1837" s="8"/>
      <c r="BA1837" s="8"/>
      <c r="BB1837" s="8"/>
      <c r="BC1837" s="8"/>
      <c r="BD1837" s="8"/>
      <c r="BE1837" s="8"/>
      <c r="BF1837" s="8"/>
      <c r="BG1837" s="8"/>
      <c r="BH1837" s="8"/>
      <c r="BI1837" s="8"/>
      <c r="BJ1837" s="8"/>
      <c r="BK1837" s="8"/>
      <c r="BL1837" s="8"/>
      <c r="BM1837" s="8"/>
      <c r="BN1837" s="8"/>
      <c r="BO1837" s="8"/>
      <c r="BP1837" s="8"/>
      <c r="BQ1837" s="8"/>
      <c r="BR1837" s="8"/>
      <c r="BS1837" s="8"/>
      <c r="BT1837" s="8"/>
      <c r="BU1837" s="8"/>
      <c r="BV1837" s="8"/>
      <c r="BW1837" s="8"/>
      <c r="BX1837" s="8"/>
      <c r="BY1837" s="8"/>
      <c r="BZ1837" s="8"/>
      <c r="CA1837" s="8"/>
      <c r="CB1837" s="8"/>
      <c r="CC1837" s="8"/>
      <c r="CD1837" s="8"/>
      <c r="CE1837" s="8"/>
      <c r="CF1837" s="8"/>
      <c r="CG1837" s="8"/>
      <c r="CH1837" s="8"/>
      <c r="CI1837" s="8"/>
      <c r="CJ1837" s="8"/>
      <c r="CK1837" s="8"/>
      <c r="CL1837" s="8"/>
      <c r="CM1837" s="8"/>
      <c r="CN1837" s="8"/>
      <c r="CO1837" s="8"/>
      <c r="CP1837" s="8"/>
      <c r="CQ1837" s="8"/>
      <c r="CR1837" s="8"/>
      <c r="CS1837" s="8"/>
      <c r="CT1837" s="8"/>
      <c r="CU1837" s="8"/>
      <c r="CV1837" s="8"/>
      <c r="CW1837" s="8"/>
      <c r="CX1837" s="8"/>
      <c r="CY1837" s="8"/>
      <c r="CZ1837" s="8"/>
      <c r="DA1837" s="8"/>
      <c r="DB1837" s="8"/>
      <c r="DC1837" s="8"/>
      <c r="DD1837" s="8"/>
      <c r="DE1837" s="8"/>
      <c r="DF1837" s="8"/>
      <c r="DG1837" s="8"/>
      <c r="DH1837" s="8"/>
      <c r="DI1837" s="8"/>
      <c r="DJ1837" s="8"/>
      <c r="DK1837" s="8"/>
      <c r="DL1837" s="8"/>
      <c r="DM1837" s="8"/>
      <c r="DN1837" s="8"/>
      <c r="DO1837" s="8"/>
      <c r="DP1837" s="8"/>
      <c r="DQ1837" s="8"/>
      <c r="DR1837" s="8"/>
      <c r="DS1837" s="8"/>
      <c r="DT1837" s="8"/>
      <c r="DU1837" s="8"/>
      <c r="DV1837" s="8"/>
      <c r="DW1837" s="8"/>
      <c r="DX1837" s="8"/>
      <c r="DY1837" s="8"/>
      <c r="DZ1837" s="8"/>
      <c r="EA1837" s="8"/>
      <c r="EB1837" s="8"/>
      <c r="EC1837" s="8"/>
      <c r="ED1837" s="8"/>
      <c r="EE1837" s="8"/>
      <c r="EF1837" s="8"/>
      <c r="EG1837" s="8"/>
      <c r="EH1837" s="8"/>
      <c r="EI1837" s="8"/>
      <c r="EJ1837" s="8"/>
      <c r="EK1837" s="8"/>
      <c r="EL1837" s="8"/>
    </row>
    <row r="1838" spans="5:142" x14ac:dyDescent="0.25">
      <c r="E1838" s="7" t="s">
        <v>1298</v>
      </c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8"/>
      <c r="AL1838" s="8"/>
      <c r="AM1838" s="8"/>
      <c r="AN1838" s="8"/>
      <c r="AO1838" s="8"/>
      <c r="AP1838" s="8"/>
      <c r="AQ1838" s="8"/>
      <c r="AR1838" s="8"/>
      <c r="AS1838" s="8"/>
      <c r="AT1838" s="8"/>
      <c r="AU1838" s="8"/>
      <c r="AV1838" s="8"/>
      <c r="AW1838" s="8"/>
      <c r="AX1838" s="8"/>
      <c r="AY1838" s="8"/>
      <c r="AZ1838" s="8"/>
      <c r="BA1838" s="8"/>
      <c r="BB1838" s="8"/>
      <c r="BC1838" s="8"/>
      <c r="BD1838" s="8"/>
      <c r="BE1838" s="8"/>
      <c r="BF1838" s="8"/>
      <c r="BG1838" s="8"/>
      <c r="BH1838" s="8"/>
      <c r="BI1838" s="8"/>
      <c r="BJ1838" s="8"/>
      <c r="BK1838" s="8"/>
      <c r="BL1838" s="8"/>
      <c r="BM1838" s="8"/>
      <c r="BN1838" s="8"/>
      <c r="BO1838" s="8"/>
      <c r="BP1838" s="8"/>
      <c r="BQ1838" s="8"/>
      <c r="BR1838" s="8"/>
      <c r="BS1838" s="8"/>
      <c r="BT1838" s="8"/>
      <c r="BU1838" s="8"/>
      <c r="BV1838" s="8"/>
      <c r="BW1838" s="8"/>
      <c r="BX1838" s="8"/>
      <c r="BY1838" s="8"/>
      <c r="BZ1838" s="8"/>
      <c r="CA1838" s="8"/>
      <c r="CB1838" s="8"/>
      <c r="CC1838" s="8"/>
      <c r="CD1838" s="8"/>
      <c r="CE1838" s="8"/>
      <c r="CF1838" s="8"/>
      <c r="CG1838" s="8"/>
      <c r="CH1838" s="8"/>
      <c r="CI1838" s="8"/>
      <c r="CJ1838" s="8"/>
      <c r="CK1838" s="8"/>
      <c r="CL1838" s="8"/>
      <c r="CM1838" s="8"/>
      <c r="CN1838" s="8"/>
      <c r="CO1838" s="8"/>
      <c r="CP1838" s="8"/>
      <c r="CQ1838" s="8"/>
      <c r="CR1838" s="8"/>
      <c r="CS1838" s="8"/>
      <c r="CT1838" s="8"/>
      <c r="CU1838" s="8"/>
      <c r="CV1838" s="8"/>
      <c r="CW1838" s="8"/>
      <c r="CX1838" s="8"/>
      <c r="CY1838" s="8"/>
      <c r="CZ1838" s="8"/>
      <c r="DA1838" s="8"/>
      <c r="DB1838" s="8"/>
      <c r="DC1838" s="8"/>
      <c r="DD1838" s="8"/>
      <c r="DE1838" s="8"/>
      <c r="DF1838" s="8"/>
      <c r="DG1838" s="8"/>
      <c r="DH1838" s="8"/>
      <c r="DI1838" s="8"/>
      <c r="DJ1838" s="8"/>
      <c r="DK1838" s="8"/>
      <c r="DL1838" s="8"/>
      <c r="DM1838" s="8"/>
      <c r="DN1838" s="8"/>
      <c r="DO1838" s="8"/>
      <c r="DP1838" s="8"/>
      <c r="DQ1838" s="8"/>
      <c r="DR1838" s="8"/>
      <c r="DS1838" s="8"/>
      <c r="DT1838" s="8"/>
      <c r="DU1838" s="8"/>
      <c r="DV1838" s="8"/>
      <c r="DW1838" s="8"/>
      <c r="DX1838" s="8"/>
      <c r="DY1838" s="8"/>
      <c r="DZ1838" s="8"/>
      <c r="EA1838" s="8"/>
      <c r="EB1838" s="8"/>
      <c r="EC1838" s="8"/>
      <c r="ED1838" s="8"/>
      <c r="EE1838" s="8"/>
      <c r="EF1838" s="8"/>
      <c r="EG1838" s="8"/>
      <c r="EH1838" s="8"/>
      <c r="EI1838" s="8"/>
      <c r="EJ1838" s="8"/>
      <c r="EK1838" s="8"/>
      <c r="EL1838" s="8"/>
    </row>
    <row r="1839" spans="5:142" x14ac:dyDescent="0.25">
      <c r="E1839" s="7" t="s">
        <v>699</v>
      </c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8"/>
      <c r="AL1839" s="8"/>
      <c r="AM1839" s="8"/>
      <c r="AN1839" s="8"/>
      <c r="AO1839" s="8"/>
      <c r="AP1839" s="8"/>
      <c r="AQ1839" s="8"/>
      <c r="AR1839" s="8"/>
      <c r="AS1839" s="8"/>
      <c r="AT1839" s="8"/>
      <c r="AU1839" s="8"/>
      <c r="AV1839" s="8"/>
      <c r="AW1839" s="8"/>
      <c r="AX1839" s="8"/>
      <c r="AY1839" s="8"/>
      <c r="AZ1839" s="8"/>
      <c r="BA1839" s="8"/>
      <c r="BB1839" s="8"/>
      <c r="BC1839" s="8"/>
      <c r="BD1839" s="8"/>
      <c r="BE1839" s="8"/>
      <c r="BF1839" s="8"/>
      <c r="BG1839" s="8"/>
      <c r="BH1839" s="8"/>
      <c r="BI1839" s="8"/>
      <c r="BJ1839" s="8"/>
      <c r="BK1839" s="8"/>
      <c r="BL1839" s="8"/>
      <c r="BM1839" s="8"/>
      <c r="BN1839" s="8"/>
      <c r="BO1839" s="8"/>
      <c r="BP1839" s="8"/>
      <c r="BQ1839" s="8"/>
      <c r="BR1839" s="8"/>
      <c r="BS1839" s="8"/>
      <c r="BT1839" s="8"/>
      <c r="BU1839" s="8"/>
      <c r="BV1839" s="8"/>
      <c r="BW1839" s="8"/>
      <c r="BX1839" s="8"/>
      <c r="BY1839" s="8"/>
      <c r="BZ1839" s="8"/>
      <c r="CA1839" s="8"/>
      <c r="CB1839" s="8"/>
      <c r="CC1839" s="8"/>
      <c r="CD1839" s="8"/>
      <c r="CE1839" s="8"/>
      <c r="CF1839" s="8"/>
      <c r="CG1839" s="8"/>
      <c r="CH1839" s="8"/>
      <c r="CI1839" s="8"/>
      <c r="CJ1839" s="8"/>
      <c r="CK1839" s="8"/>
      <c r="CL1839" s="8"/>
      <c r="CM1839" s="8"/>
      <c r="CN1839" s="8"/>
      <c r="CO1839" s="8"/>
      <c r="CP1839" s="8"/>
      <c r="CQ1839" s="8"/>
      <c r="CR1839" s="8"/>
      <c r="CS1839" s="8"/>
      <c r="CT1839" s="8"/>
      <c r="CU1839" s="8"/>
      <c r="CV1839" s="8"/>
      <c r="CW1839" s="8"/>
      <c r="CX1839" s="8"/>
      <c r="CY1839" s="8"/>
      <c r="CZ1839" s="8"/>
      <c r="DA1839" s="8"/>
      <c r="DB1839" s="8"/>
      <c r="DC1839" s="8"/>
      <c r="DD1839" s="8"/>
      <c r="DE1839" s="8"/>
      <c r="DF1839" s="8"/>
      <c r="DG1839" s="8"/>
      <c r="DH1839" s="8"/>
      <c r="DI1839" s="8"/>
      <c r="DJ1839" s="8"/>
      <c r="DK1839" s="8"/>
      <c r="DL1839" s="8"/>
      <c r="DM1839" s="8"/>
      <c r="DN1839" s="8"/>
      <c r="DO1839" s="8"/>
      <c r="DP1839" s="8"/>
      <c r="DQ1839" s="8"/>
      <c r="DR1839" s="8"/>
      <c r="DS1839" s="8"/>
      <c r="DT1839" s="8"/>
      <c r="DU1839" s="8"/>
      <c r="DV1839" s="8"/>
      <c r="DW1839" s="8"/>
      <c r="DX1839" s="8"/>
      <c r="DY1839" s="8"/>
      <c r="DZ1839" s="8"/>
      <c r="EA1839" s="8"/>
      <c r="EB1839" s="8"/>
      <c r="EC1839" s="8"/>
      <c r="ED1839" s="8"/>
      <c r="EE1839" s="8"/>
      <c r="EF1839" s="8"/>
      <c r="EG1839" s="8"/>
      <c r="EH1839" s="8"/>
      <c r="EI1839" s="8"/>
      <c r="EJ1839" s="8"/>
      <c r="EK1839" s="8"/>
      <c r="EL1839" s="8"/>
    </row>
    <row r="1840" spans="5:142" x14ac:dyDescent="0.25">
      <c r="E1840" s="7" t="s">
        <v>1386</v>
      </c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8"/>
      <c r="AL1840" s="8"/>
      <c r="AM1840" s="8"/>
      <c r="AN1840" s="8"/>
      <c r="AO1840" s="8"/>
      <c r="AP1840" s="8"/>
      <c r="AQ1840" s="8"/>
      <c r="AR1840" s="8"/>
      <c r="AS1840" s="8"/>
      <c r="AT1840" s="8"/>
      <c r="AU1840" s="8"/>
      <c r="AV1840" s="8"/>
      <c r="AW1840" s="8"/>
      <c r="AX1840" s="8"/>
      <c r="AY1840" s="8"/>
      <c r="AZ1840" s="8"/>
      <c r="BA1840" s="8"/>
      <c r="BB1840" s="8"/>
      <c r="BC1840" s="8"/>
      <c r="BD1840" s="8"/>
      <c r="BE1840" s="8"/>
      <c r="BF1840" s="8"/>
      <c r="BG1840" s="8"/>
      <c r="BH1840" s="8"/>
      <c r="BI1840" s="8"/>
      <c r="BJ1840" s="8"/>
      <c r="BK1840" s="8"/>
      <c r="BL1840" s="8"/>
      <c r="BM1840" s="8"/>
      <c r="BN1840" s="8"/>
      <c r="BO1840" s="8"/>
      <c r="BP1840" s="8"/>
      <c r="BQ1840" s="8"/>
      <c r="BR1840" s="8"/>
      <c r="BS1840" s="8"/>
      <c r="BT1840" s="8"/>
      <c r="BU1840" s="8"/>
      <c r="BV1840" s="8"/>
      <c r="BW1840" s="8"/>
      <c r="BX1840" s="8"/>
      <c r="BY1840" s="8"/>
      <c r="BZ1840" s="8"/>
      <c r="CA1840" s="8"/>
      <c r="CB1840" s="8"/>
      <c r="CC1840" s="8"/>
      <c r="CD1840" s="8"/>
      <c r="CE1840" s="8"/>
      <c r="CF1840" s="8"/>
      <c r="CG1840" s="8"/>
      <c r="CH1840" s="8"/>
      <c r="CI1840" s="8"/>
      <c r="CJ1840" s="8"/>
      <c r="CK1840" s="8"/>
      <c r="CL1840" s="8"/>
      <c r="CM1840" s="8"/>
      <c r="CN1840" s="8"/>
      <c r="CO1840" s="8"/>
      <c r="CP1840" s="8"/>
      <c r="CQ1840" s="8"/>
      <c r="CR1840" s="8"/>
      <c r="CS1840" s="8"/>
      <c r="CT1840" s="8"/>
      <c r="CU1840" s="8"/>
      <c r="CV1840" s="8"/>
      <c r="CW1840" s="8"/>
      <c r="CX1840" s="8"/>
      <c r="CY1840" s="8"/>
      <c r="CZ1840" s="8"/>
      <c r="DA1840" s="8"/>
      <c r="DB1840" s="8"/>
      <c r="DC1840" s="8"/>
      <c r="DD1840" s="8"/>
      <c r="DE1840" s="8"/>
      <c r="DF1840" s="8"/>
      <c r="DG1840" s="8"/>
      <c r="DH1840" s="8"/>
      <c r="DI1840" s="8"/>
      <c r="DJ1840" s="8"/>
      <c r="DK1840" s="8"/>
      <c r="DL1840" s="8"/>
      <c r="DM1840" s="8"/>
      <c r="DN1840" s="8"/>
      <c r="DO1840" s="8"/>
      <c r="DP1840" s="8"/>
      <c r="DQ1840" s="8"/>
      <c r="DR1840" s="8"/>
      <c r="DS1840" s="8"/>
      <c r="DT1840" s="8"/>
      <c r="DU1840" s="8"/>
      <c r="DV1840" s="8"/>
      <c r="DW1840" s="8"/>
      <c r="DX1840" s="8"/>
      <c r="DY1840" s="8"/>
      <c r="DZ1840" s="8"/>
      <c r="EA1840" s="8"/>
      <c r="EB1840" s="8"/>
      <c r="EC1840" s="8"/>
      <c r="ED1840" s="8"/>
      <c r="EE1840" s="8"/>
      <c r="EF1840" s="8"/>
      <c r="EG1840" s="8"/>
      <c r="EH1840" s="8"/>
      <c r="EI1840" s="8"/>
      <c r="EJ1840" s="8"/>
      <c r="EK1840" s="8"/>
      <c r="EL1840" s="8"/>
    </row>
    <row r="1841" spans="5:142" x14ac:dyDescent="0.25">
      <c r="E1841" s="5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6"/>
      <c r="AL1841" s="6"/>
      <c r="AM1841" s="6"/>
      <c r="AN1841" s="6"/>
      <c r="AO1841" s="6"/>
      <c r="AP1841" s="6"/>
      <c r="AQ1841" s="6"/>
      <c r="AR1841" s="6"/>
      <c r="AS1841" s="6"/>
      <c r="AT1841" s="6"/>
      <c r="AU1841" s="6"/>
      <c r="AV1841" s="6"/>
      <c r="AW1841" s="6"/>
      <c r="AX1841" s="6"/>
      <c r="AY1841" s="6"/>
      <c r="AZ1841" s="6"/>
      <c r="BA1841" s="6"/>
      <c r="BB1841" s="6"/>
      <c r="BC1841" s="6"/>
      <c r="BD1841" s="6"/>
      <c r="BE1841" s="6"/>
      <c r="BF1841" s="6"/>
      <c r="BG1841" s="6"/>
      <c r="BH1841" s="6"/>
      <c r="BI1841" s="6"/>
      <c r="BJ1841" s="6"/>
      <c r="BK1841" s="6"/>
      <c r="BL1841" s="6"/>
      <c r="BM1841" s="6"/>
      <c r="BN1841" s="6"/>
      <c r="BO1841" s="6"/>
      <c r="BP1841" s="6"/>
      <c r="BQ1841" s="6"/>
      <c r="BR1841" s="6"/>
      <c r="BS1841" s="6"/>
      <c r="BT1841" s="6"/>
      <c r="BU1841" s="6"/>
      <c r="BV1841" s="6"/>
      <c r="BW1841" s="6"/>
      <c r="BX1841" s="6"/>
      <c r="BY1841" s="6"/>
      <c r="BZ1841" s="6"/>
      <c r="CA1841" s="6"/>
      <c r="CB1841" s="6"/>
      <c r="CC1841" s="6"/>
      <c r="CD1841" s="6"/>
      <c r="CE1841" s="6"/>
      <c r="CF1841" s="6"/>
      <c r="CG1841" s="6"/>
      <c r="CH1841" s="6"/>
      <c r="CI1841" s="6"/>
      <c r="CJ1841" s="6"/>
      <c r="CK1841" s="6"/>
      <c r="CL1841" s="6"/>
      <c r="CM1841" s="6"/>
      <c r="CN1841" s="6"/>
      <c r="CO1841" s="6"/>
      <c r="CP1841" s="6"/>
      <c r="CQ1841" s="6"/>
      <c r="CR1841" s="6"/>
      <c r="CS1841" s="6"/>
      <c r="CT1841" s="6"/>
      <c r="CU1841" s="6"/>
      <c r="CV1841" s="6"/>
      <c r="CW1841" s="6"/>
      <c r="CX1841" s="6"/>
      <c r="CY1841" s="6"/>
      <c r="CZ1841" s="6"/>
      <c r="DA1841" s="6"/>
      <c r="DB1841" s="6"/>
      <c r="DC1841" s="6"/>
      <c r="DD1841" s="6"/>
      <c r="DE1841" s="6"/>
      <c r="DF1841" s="6"/>
      <c r="DG1841" s="6"/>
      <c r="DH1841" s="6"/>
      <c r="DI1841" s="6"/>
      <c r="DJ1841" s="6"/>
      <c r="DK1841" s="6"/>
      <c r="DL1841" s="6"/>
      <c r="DM1841" s="6"/>
      <c r="DN1841" s="6"/>
      <c r="DO1841" s="6"/>
      <c r="DP1841" s="6"/>
      <c r="DQ1841" s="6"/>
      <c r="DR1841" s="6"/>
      <c r="DS1841" s="6"/>
      <c r="DT1841" s="6"/>
      <c r="DU1841" s="6"/>
      <c r="DV1841" s="6"/>
      <c r="DW1841" s="6"/>
      <c r="DX1841" s="6"/>
      <c r="DY1841" s="6"/>
      <c r="DZ1841" s="6"/>
      <c r="EA1841" s="6"/>
      <c r="EB1841" s="6"/>
      <c r="EC1841" s="6"/>
      <c r="ED1841" s="6"/>
      <c r="EE1841" s="6"/>
      <c r="EF1841" s="6"/>
      <c r="EG1841" s="6"/>
      <c r="EH1841" s="6"/>
      <c r="EI1841" s="6"/>
      <c r="EJ1841" s="6"/>
      <c r="EK1841" s="6"/>
      <c r="EL1841" s="6"/>
    </row>
    <row r="1842" spans="5:142" x14ac:dyDescent="0.25">
      <c r="E1842" s="5" t="s">
        <v>669</v>
      </c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  <c r="AM1842" s="6"/>
      <c r="AN1842" s="6"/>
      <c r="AO1842" s="6"/>
      <c r="AP1842" s="6"/>
      <c r="AQ1842" s="6"/>
      <c r="AR1842" s="6"/>
      <c r="AS1842" s="6"/>
      <c r="AT1842" s="6"/>
      <c r="AU1842" s="6"/>
      <c r="AV1842" s="6"/>
      <c r="AW1842" s="6"/>
      <c r="AX1842" s="6"/>
      <c r="AY1842" s="6"/>
      <c r="AZ1842" s="6"/>
      <c r="BA1842" s="6"/>
      <c r="BB1842" s="6"/>
      <c r="BC1842" s="6"/>
      <c r="BD1842" s="6"/>
      <c r="BE1842" s="6"/>
      <c r="BF1842" s="6"/>
      <c r="BG1842" s="6"/>
      <c r="BH1842" s="6"/>
      <c r="BI1842" s="6"/>
      <c r="BJ1842" s="6"/>
      <c r="BK1842" s="6"/>
      <c r="BL1842" s="6"/>
      <c r="BM1842" s="6"/>
      <c r="BN1842" s="6"/>
      <c r="BO1842" s="6"/>
      <c r="BP1842" s="6"/>
      <c r="BQ1842" s="6"/>
      <c r="BR1842" s="6"/>
      <c r="BS1842" s="6"/>
      <c r="BT1842" s="6"/>
      <c r="BU1842" s="6"/>
      <c r="BV1842" s="6"/>
      <c r="BW1842" s="6"/>
      <c r="BX1842" s="6"/>
      <c r="BY1842" s="6"/>
      <c r="BZ1842" s="6"/>
      <c r="CA1842" s="6"/>
      <c r="CB1842" s="6"/>
      <c r="CC1842" s="6"/>
      <c r="CD1842" s="6"/>
      <c r="CE1842" s="6"/>
      <c r="CF1842" s="6"/>
      <c r="CG1842" s="6"/>
      <c r="CH1842" s="6"/>
      <c r="CI1842" s="6"/>
      <c r="CJ1842" s="6"/>
      <c r="CK1842" s="6"/>
      <c r="CL1842" s="6"/>
      <c r="CM1842" s="6"/>
      <c r="CN1842" s="6"/>
      <c r="CO1842" s="6"/>
      <c r="CP1842" s="6"/>
      <c r="CQ1842" s="6"/>
      <c r="CR1842" s="6"/>
      <c r="CS1842" s="6"/>
      <c r="CT1842" s="6"/>
      <c r="CU1842" s="6"/>
      <c r="CV1842" s="6"/>
      <c r="CW1842" s="6"/>
      <c r="CX1842" s="6"/>
      <c r="CY1842" s="6"/>
      <c r="CZ1842" s="6"/>
      <c r="DA1842" s="6"/>
      <c r="DB1842" s="6"/>
      <c r="DC1842" s="6"/>
      <c r="DD1842" s="6"/>
      <c r="DE1842" s="6"/>
      <c r="DF1842" s="6"/>
      <c r="DG1842" s="6"/>
      <c r="DH1842" s="6"/>
      <c r="DI1842" s="6"/>
      <c r="DJ1842" s="6"/>
      <c r="DK1842" s="6"/>
      <c r="DL1842" s="6"/>
      <c r="DM1842" s="6"/>
      <c r="DN1842" s="6"/>
      <c r="DO1842" s="6"/>
      <c r="DP1842" s="6"/>
      <c r="DQ1842" s="6"/>
      <c r="DR1842" s="6"/>
      <c r="DS1842" s="6"/>
      <c r="DT1842" s="6"/>
      <c r="DU1842" s="6"/>
      <c r="DV1842" s="6"/>
      <c r="DW1842" s="6"/>
      <c r="DX1842" s="6"/>
      <c r="DY1842" s="6"/>
      <c r="DZ1842" s="6"/>
      <c r="EA1842" s="6"/>
      <c r="EB1842" s="6"/>
      <c r="EC1842" s="6"/>
      <c r="ED1842" s="6"/>
      <c r="EE1842" s="6"/>
      <c r="EF1842" s="6"/>
      <c r="EG1842" s="6"/>
      <c r="EH1842" s="6"/>
      <c r="EI1842" s="6"/>
      <c r="EJ1842" s="6"/>
      <c r="EK1842" s="6"/>
      <c r="EL1842" s="6"/>
    </row>
    <row r="1843" spans="5:142" x14ac:dyDescent="0.25">
      <c r="E1843" s="5" t="s">
        <v>1392</v>
      </c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  <c r="AK1843" s="6"/>
      <c r="AL1843" s="6"/>
      <c r="AM1843" s="6"/>
      <c r="AN1843" s="6"/>
      <c r="AO1843" s="6"/>
      <c r="AP1843" s="6"/>
      <c r="AQ1843" s="6"/>
      <c r="AR1843" s="6"/>
      <c r="AS1843" s="6"/>
      <c r="AT1843" s="6"/>
      <c r="AU1843" s="6"/>
      <c r="AV1843" s="6"/>
      <c r="AW1843" s="6"/>
      <c r="AX1843" s="6"/>
      <c r="AY1843" s="6"/>
      <c r="AZ1843" s="6"/>
      <c r="BA1843" s="6"/>
      <c r="BB1843" s="6"/>
      <c r="BC1843" s="6"/>
      <c r="BD1843" s="6"/>
      <c r="BE1843" s="6"/>
      <c r="BF1843" s="6"/>
      <c r="BG1843" s="6"/>
      <c r="BH1843" s="6"/>
      <c r="BI1843" s="6"/>
      <c r="BJ1843" s="6"/>
      <c r="BK1843" s="6"/>
      <c r="BL1843" s="6"/>
      <c r="BM1843" s="6"/>
      <c r="BN1843" s="6"/>
      <c r="BO1843" s="6"/>
      <c r="BP1843" s="6"/>
      <c r="BQ1843" s="6"/>
      <c r="BR1843" s="6"/>
      <c r="BS1843" s="6"/>
      <c r="BT1843" s="6"/>
      <c r="BU1843" s="6"/>
      <c r="BV1843" s="6"/>
      <c r="BW1843" s="6"/>
      <c r="BX1843" s="6"/>
      <c r="BY1843" s="6"/>
      <c r="BZ1843" s="6"/>
      <c r="CA1843" s="6"/>
      <c r="CB1843" s="6"/>
      <c r="CC1843" s="6"/>
      <c r="CD1843" s="6"/>
      <c r="CE1843" s="6"/>
      <c r="CF1843" s="6"/>
      <c r="CG1843" s="6"/>
      <c r="CH1843" s="6"/>
      <c r="CI1843" s="6"/>
      <c r="CJ1843" s="6"/>
      <c r="CK1843" s="6"/>
      <c r="CL1843" s="6"/>
      <c r="CM1843" s="6"/>
      <c r="CN1843" s="6"/>
      <c r="CO1843" s="6"/>
      <c r="CP1843" s="6"/>
      <c r="CQ1843" s="6"/>
      <c r="CR1843" s="6"/>
      <c r="CS1843" s="6"/>
      <c r="CT1843" s="6"/>
      <c r="CU1843" s="6"/>
      <c r="CV1843" s="6"/>
      <c r="CW1843" s="6"/>
      <c r="CX1843" s="6"/>
      <c r="CY1843" s="6"/>
      <c r="CZ1843" s="6"/>
      <c r="DA1843" s="6"/>
      <c r="DB1843" s="6"/>
      <c r="DC1843" s="6"/>
      <c r="DD1843" s="6"/>
      <c r="DE1843" s="6"/>
      <c r="DF1843" s="6"/>
      <c r="DG1843" s="6"/>
      <c r="DH1843" s="6"/>
      <c r="DI1843" s="6"/>
      <c r="DJ1843" s="6"/>
      <c r="DK1843" s="6"/>
      <c r="DL1843" s="6"/>
      <c r="DM1843" s="6"/>
      <c r="DN1843" s="6"/>
      <c r="DO1843" s="6"/>
      <c r="DP1843" s="6"/>
      <c r="DQ1843" s="6"/>
      <c r="DR1843" s="6"/>
      <c r="DS1843" s="6"/>
      <c r="DT1843" s="6"/>
      <c r="DU1843" s="6"/>
      <c r="DV1843" s="6"/>
      <c r="DW1843" s="6"/>
      <c r="DX1843" s="6"/>
      <c r="DY1843" s="6"/>
      <c r="DZ1843" s="6"/>
      <c r="EA1843" s="6"/>
      <c r="EB1843" s="6"/>
      <c r="EC1843" s="6"/>
      <c r="ED1843" s="6"/>
      <c r="EE1843" s="6"/>
      <c r="EF1843" s="6"/>
      <c r="EG1843" s="6"/>
      <c r="EH1843" s="6"/>
      <c r="EI1843" s="6"/>
      <c r="EJ1843" s="6"/>
      <c r="EK1843" s="6"/>
      <c r="EL1843" s="6"/>
    </row>
    <row r="1872" spans="5:5" x14ac:dyDescent="0.25">
      <c r="E1872" s="2" t="s">
        <v>1393</v>
      </c>
    </row>
    <row r="1888" spans="47:47" x14ac:dyDescent="0.25">
      <c r="AU1888" s="1" t="s">
        <v>1342</v>
      </c>
    </row>
    <row r="1915" spans="5:153" x14ac:dyDescent="0.25">
      <c r="E1915" s="7" t="s">
        <v>601</v>
      </c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8"/>
      <c r="AL1915" s="8"/>
      <c r="AM1915" s="8"/>
      <c r="AN1915" s="8"/>
      <c r="AO1915" s="8"/>
      <c r="AP1915" s="8"/>
      <c r="AQ1915" s="8"/>
      <c r="AR1915" s="8"/>
      <c r="AS1915" s="8"/>
      <c r="AT1915" s="8"/>
      <c r="AU1915" s="8"/>
      <c r="AV1915" s="8"/>
      <c r="AW1915" s="8"/>
      <c r="AX1915" s="8"/>
      <c r="AY1915" s="8"/>
      <c r="AZ1915" s="8"/>
      <c r="BA1915" s="8"/>
      <c r="BB1915" s="8"/>
      <c r="BC1915" s="8"/>
      <c r="BD1915" s="8"/>
      <c r="BE1915" s="8"/>
      <c r="BF1915" s="8"/>
      <c r="BG1915" s="8"/>
      <c r="BH1915" s="8"/>
      <c r="BI1915" s="8"/>
      <c r="BJ1915" s="8"/>
      <c r="BK1915" s="8"/>
      <c r="BL1915" s="8"/>
      <c r="BM1915" s="8"/>
      <c r="BN1915" s="8"/>
      <c r="BO1915" s="8"/>
      <c r="BP1915" s="8"/>
      <c r="BQ1915" s="8"/>
      <c r="BR1915" s="8"/>
      <c r="BS1915" s="8"/>
      <c r="BT1915" s="8"/>
      <c r="BU1915" s="8"/>
      <c r="BV1915" s="8"/>
      <c r="BW1915" s="8"/>
      <c r="BX1915" s="8"/>
      <c r="BY1915" s="8"/>
      <c r="BZ1915" s="8"/>
      <c r="CA1915" s="8"/>
      <c r="CB1915" s="8"/>
      <c r="CC1915" s="8"/>
      <c r="CD1915" s="8"/>
      <c r="CE1915" s="8"/>
      <c r="CF1915" s="8"/>
      <c r="CG1915" s="8"/>
      <c r="CH1915" s="8"/>
      <c r="CI1915" s="8"/>
      <c r="CJ1915" s="8"/>
      <c r="CK1915" s="8"/>
      <c r="CL1915" s="8"/>
      <c r="CM1915" s="8"/>
      <c r="CN1915" s="8"/>
      <c r="CO1915" s="8"/>
      <c r="CP1915" s="8"/>
      <c r="CQ1915" s="8"/>
      <c r="CR1915" s="8"/>
      <c r="CS1915" s="8"/>
      <c r="CT1915" s="8"/>
      <c r="CU1915" s="8"/>
      <c r="CV1915" s="8"/>
      <c r="CW1915" s="8"/>
      <c r="CX1915" s="8"/>
      <c r="CY1915" s="8"/>
      <c r="CZ1915" s="8"/>
      <c r="DA1915" s="8"/>
      <c r="DB1915" s="8"/>
      <c r="DC1915" s="8"/>
      <c r="DD1915" s="8"/>
      <c r="DE1915" s="8"/>
      <c r="DF1915" s="8"/>
      <c r="DG1915" s="8"/>
      <c r="DH1915" s="8"/>
      <c r="DI1915" s="8"/>
      <c r="DJ1915" s="8"/>
      <c r="DK1915" s="8"/>
      <c r="DL1915" s="8"/>
      <c r="DM1915" s="8"/>
      <c r="DN1915" s="8"/>
      <c r="DO1915" s="8"/>
      <c r="DP1915" s="8"/>
      <c r="DQ1915" s="8"/>
      <c r="DR1915" s="8"/>
      <c r="DS1915" s="8"/>
      <c r="DT1915" s="8"/>
      <c r="DU1915" s="8"/>
      <c r="DV1915" s="8"/>
      <c r="DW1915" s="8"/>
      <c r="DX1915" s="8"/>
      <c r="DY1915" s="8"/>
      <c r="DZ1915" s="8"/>
      <c r="EA1915" s="8"/>
      <c r="EB1915" s="8"/>
      <c r="EC1915" s="8"/>
      <c r="ED1915" s="8"/>
      <c r="EE1915" s="8"/>
      <c r="EF1915" s="8"/>
      <c r="EG1915" s="8"/>
      <c r="EH1915" s="8"/>
      <c r="EI1915" s="8"/>
      <c r="EJ1915" s="8"/>
      <c r="EK1915" s="8"/>
      <c r="EL1915" s="8"/>
      <c r="EM1915" s="8"/>
      <c r="EN1915" s="8"/>
      <c r="EO1915" s="8"/>
      <c r="EP1915" s="8"/>
      <c r="EQ1915" s="8"/>
      <c r="ER1915" s="8"/>
      <c r="ES1915" s="8"/>
      <c r="ET1915" s="8"/>
      <c r="EU1915" s="8"/>
      <c r="EV1915" s="8"/>
      <c r="EW1915" s="8"/>
    </row>
    <row r="1916" spans="5:153" x14ac:dyDescent="0.25">
      <c r="E1916" s="7" t="s">
        <v>623</v>
      </c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8"/>
      <c r="AL1916" s="8"/>
      <c r="AM1916" s="8"/>
      <c r="AN1916" s="8"/>
      <c r="AO1916" s="8"/>
      <c r="AP1916" s="8"/>
      <c r="AQ1916" s="8"/>
      <c r="AR1916" s="8"/>
      <c r="AS1916" s="8"/>
      <c r="AT1916" s="8"/>
      <c r="AU1916" s="8"/>
      <c r="AV1916" s="8"/>
      <c r="AW1916" s="8"/>
      <c r="AX1916" s="8"/>
      <c r="AY1916" s="8"/>
      <c r="AZ1916" s="8"/>
      <c r="BA1916" s="8"/>
      <c r="BB1916" s="8"/>
      <c r="BC1916" s="8"/>
      <c r="BD1916" s="8"/>
      <c r="BE1916" s="8"/>
      <c r="BF1916" s="8"/>
      <c r="BG1916" s="8"/>
      <c r="BH1916" s="8"/>
      <c r="BI1916" s="8"/>
      <c r="BJ1916" s="8"/>
      <c r="BK1916" s="8"/>
      <c r="BL1916" s="8"/>
      <c r="BM1916" s="8"/>
      <c r="BN1916" s="8"/>
      <c r="BO1916" s="8"/>
      <c r="BP1916" s="8"/>
      <c r="BQ1916" s="8"/>
      <c r="BR1916" s="8"/>
      <c r="BS1916" s="8"/>
      <c r="BT1916" s="8"/>
      <c r="BU1916" s="8"/>
      <c r="BV1916" s="8"/>
      <c r="BW1916" s="8"/>
      <c r="BX1916" s="8"/>
      <c r="BY1916" s="8"/>
      <c r="BZ1916" s="8"/>
      <c r="CA1916" s="8"/>
      <c r="CB1916" s="8"/>
      <c r="CC1916" s="8"/>
      <c r="CD1916" s="8"/>
      <c r="CE1916" s="8"/>
      <c r="CF1916" s="8"/>
      <c r="CG1916" s="8"/>
      <c r="CH1916" s="8"/>
      <c r="CI1916" s="8"/>
      <c r="CJ1916" s="8"/>
      <c r="CK1916" s="8"/>
      <c r="CL1916" s="8"/>
      <c r="CM1916" s="8"/>
      <c r="CN1916" s="8"/>
      <c r="CO1916" s="8"/>
      <c r="CP1916" s="8"/>
      <c r="CQ1916" s="8"/>
      <c r="CR1916" s="8"/>
      <c r="CS1916" s="8"/>
      <c r="CT1916" s="8"/>
      <c r="CU1916" s="8"/>
      <c r="CV1916" s="8"/>
      <c r="CW1916" s="8"/>
      <c r="CX1916" s="8"/>
      <c r="CY1916" s="8"/>
      <c r="CZ1916" s="8"/>
      <c r="DA1916" s="8"/>
      <c r="DB1916" s="8"/>
      <c r="DC1916" s="8"/>
      <c r="DD1916" s="8"/>
      <c r="DE1916" s="8"/>
      <c r="DF1916" s="8"/>
      <c r="DG1916" s="8"/>
      <c r="DH1916" s="8"/>
      <c r="DI1916" s="8"/>
      <c r="DJ1916" s="8"/>
      <c r="DK1916" s="8"/>
      <c r="DL1916" s="8"/>
      <c r="DM1916" s="8"/>
      <c r="DN1916" s="8"/>
      <c r="DO1916" s="8"/>
      <c r="DP1916" s="8"/>
      <c r="DQ1916" s="8"/>
      <c r="DR1916" s="8"/>
      <c r="DS1916" s="8"/>
      <c r="DT1916" s="8"/>
      <c r="DU1916" s="8"/>
      <c r="DV1916" s="8"/>
      <c r="DW1916" s="8"/>
      <c r="DX1916" s="8"/>
      <c r="DY1916" s="8"/>
      <c r="DZ1916" s="8"/>
      <c r="EA1916" s="8"/>
      <c r="EB1916" s="8"/>
      <c r="EC1916" s="8"/>
      <c r="ED1916" s="8"/>
      <c r="EE1916" s="8"/>
      <c r="EF1916" s="8"/>
      <c r="EG1916" s="8"/>
      <c r="EH1916" s="8"/>
      <c r="EI1916" s="8"/>
      <c r="EJ1916" s="8"/>
      <c r="EK1916" s="8"/>
      <c r="EL1916" s="8"/>
      <c r="EM1916" s="8"/>
      <c r="EN1916" s="8"/>
      <c r="EO1916" s="8"/>
      <c r="EP1916" s="8"/>
      <c r="EQ1916" s="8"/>
      <c r="ER1916" s="8"/>
      <c r="ES1916" s="8"/>
      <c r="ET1916" s="8"/>
      <c r="EU1916" s="8"/>
      <c r="EV1916" s="8"/>
      <c r="EW1916" s="8"/>
    </row>
    <row r="1917" spans="5:153" x14ac:dyDescent="0.25">
      <c r="E1917" s="7" t="s">
        <v>718</v>
      </c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8"/>
      <c r="AL1917" s="8"/>
      <c r="AM1917" s="8"/>
      <c r="AN1917" s="8"/>
      <c r="AO1917" s="8"/>
      <c r="AP1917" s="8"/>
      <c r="AQ1917" s="8"/>
      <c r="AR1917" s="8"/>
      <c r="AS1917" s="8"/>
      <c r="AT1917" s="8"/>
      <c r="AU1917" s="8"/>
      <c r="AV1917" s="8"/>
      <c r="AW1917" s="8"/>
      <c r="AX1917" s="8"/>
      <c r="AY1917" s="8"/>
      <c r="AZ1917" s="8"/>
      <c r="BA1917" s="8"/>
      <c r="BB1917" s="8"/>
      <c r="BC1917" s="8"/>
      <c r="BD1917" s="8"/>
      <c r="BE1917" s="8"/>
      <c r="BF1917" s="8"/>
      <c r="BG1917" s="8"/>
      <c r="BH1917" s="8"/>
      <c r="BI1917" s="8"/>
      <c r="BJ1917" s="8"/>
      <c r="BK1917" s="8"/>
      <c r="BL1917" s="8"/>
      <c r="BM1917" s="8"/>
      <c r="BN1917" s="8"/>
      <c r="BO1917" s="8"/>
      <c r="BP1917" s="8"/>
      <c r="BQ1917" s="8"/>
      <c r="BR1917" s="8"/>
      <c r="BS1917" s="8"/>
      <c r="BT1917" s="8"/>
      <c r="BU1917" s="8"/>
      <c r="BV1917" s="8"/>
      <c r="BW1917" s="8"/>
      <c r="BX1917" s="8"/>
      <c r="BY1917" s="8"/>
      <c r="BZ1917" s="8"/>
      <c r="CA1917" s="8"/>
      <c r="CB1917" s="8"/>
      <c r="CC1917" s="8"/>
      <c r="CD1917" s="8"/>
      <c r="CE1917" s="8"/>
      <c r="CF1917" s="8"/>
      <c r="CG1917" s="8"/>
      <c r="CH1917" s="8"/>
      <c r="CI1917" s="8"/>
      <c r="CJ1917" s="8"/>
      <c r="CK1917" s="8"/>
      <c r="CL1917" s="8"/>
      <c r="CM1917" s="8"/>
      <c r="CN1917" s="8"/>
      <c r="CO1917" s="8"/>
      <c r="CP1917" s="8"/>
      <c r="CQ1917" s="8"/>
      <c r="CR1917" s="8"/>
      <c r="CS1917" s="8"/>
      <c r="CT1917" s="8"/>
      <c r="CU1917" s="8"/>
      <c r="CV1917" s="8"/>
      <c r="CW1917" s="8"/>
      <c r="CX1917" s="8"/>
      <c r="CY1917" s="8"/>
      <c r="CZ1917" s="8"/>
      <c r="DA1917" s="8"/>
      <c r="DB1917" s="8"/>
      <c r="DC1917" s="8"/>
      <c r="DD1917" s="8"/>
      <c r="DE1917" s="8"/>
      <c r="DF1917" s="8"/>
      <c r="DG1917" s="8"/>
      <c r="DH1917" s="8"/>
      <c r="DI1917" s="8"/>
      <c r="DJ1917" s="8"/>
      <c r="DK1917" s="8"/>
      <c r="DL1917" s="8"/>
      <c r="DM1917" s="8"/>
      <c r="DN1917" s="8"/>
      <c r="DO1917" s="8"/>
      <c r="DP1917" s="8"/>
      <c r="DQ1917" s="8"/>
      <c r="DR1917" s="8"/>
      <c r="DS1917" s="8"/>
      <c r="DT1917" s="8"/>
      <c r="DU1917" s="8"/>
      <c r="DV1917" s="8"/>
      <c r="DW1917" s="8"/>
      <c r="DX1917" s="8"/>
      <c r="DY1917" s="8"/>
      <c r="DZ1917" s="8"/>
      <c r="EA1917" s="8"/>
      <c r="EB1917" s="8"/>
      <c r="EC1917" s="8"/>
      <c r="ED1917" s="8"/>
      <c r="EE1917" s="8"/>
      <c r="EF1917" s="8"/>
      <c r="EG1917" s="8"/>
      <c r="EH1917" s="8"/>
      <c r="EI1917" s="8"/>
      <c r="EJ1917" s="8"/>
      <c r="EK1917" s="8"/>
      <c r="EL1917" s="8"/>
      <c r="EM1917" s="8"/>
      <c r="EN1917" s="8"/>
      <c r="EO1917" s="8"/>
      <c r="EP1917" s="8"/>
      <c r="EQ1917" s="8"/>
      <c r="ER1917" s="8"/>
      <c r="ES1917" s="8"/>
      <c r="ET1917" s="8"/>
      <c r="EU1917" s="8"/>
      <c r="EV1917" s="8"/>
      <c r="EW1917" s="8"/>
    </row>
    <row r="1918" spans="5:153" x14ac:dyDescent="0.25">
      <c r="E1918" s="7" t="s">
        <v>1298</v>
      </c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8"/>
      <c r="AL1918" s="8"/>
      <c r="AM1918" s="8"/>
      <c r="AN1918" s="8"/>
      <c r="AO1918" s="8"/>
      <c r="AP1918" s="8"/>
      <c r="AQ1918" s="8"/>
      <c r="AR1918" s="8"/>
      <c r="AS1918" s="8"/>
      <c r="AT1918" s="8"/>
      <c r="AU1918" s="8"/>
      <c r="AV1918" s="8"/>
      <c r="AW1918" s="8"/>
      <c r="AX1918" s="8"/>
      <c r="AY1918" s="8"/>
      <c r="AZ1918" s="8"/>
      <c r="BA1918" s="8"/>
      <c r="BB1918" s="8"/>
      <c r="BC1918" s="8"/>
      <c r="BD1918" s="8"/>
      <c r="BE1918" s="8"/>
      <c r="BF1918" s="8"/>
      <c r="BG1918" s="8"/>
      <c r="BH1918" s="8"/>
      <c r="BI1918" s="8"/>
      <c r="BJ1918" s="8"/>
      <c r="BK1918" s="8"/>
      <c r="BL1918" s="8"/>
      <c r="BM1918" s="8"/>
      <c r="BN1918" s="8"/>
      <c r="BO1918" s="8"/>
      <c r="BP1918" s="8"/>
      <c r="BQ1918" s="8"/>
      <c r="BR1918" s="8"/>
      <c r="BS1918" s="8"/>
      <c r="BT1918" s="8"/>
      <c r="BU1918" s="8"/>
      <c r="BV1918" s="8"/>
      <c r="BW1918" s="8"/>
      <c r="BX1918" s="8"/>
      <c r="BY1918" s="8"/>
      <c r="BZ1918" s="8"/>
      <c r="CA1918" s="8"/>
      <c r="CB1918" s="8"/>
      <c r="CC1918" s="8"/>
      <c r="CD1918" s="8"/>
      <c r="CE1918" s="8"/>
      <c r="CF1918" s="8"/>
      <c r="CG1918" s="8"/>
      <c r="CH1918" s="8"/>
      <c r="CI1918" s="8"/>
      <c r="CJ1918" s="8"/>
      <c r="CK1918" s="8"/>
      <c r="CL1918" s="8"/>
      <c r="CM1918" s="8"/>
      <c r="CN1918" s="8"/>
      <c r="CO1918" s="8"/>
      <c r="CP1918" s="8"/>
      <c r="CQ1918" s="8"/>
      <c r="CR1918" s="8"/>
      <c r="CS1918" s="8"/>
      <c r="CT1918" s="8"/>
      <c r="CU1918" s="8"/>
      <c r="CV1918" s="8"/>
      <c r="CW1918" s="8"/>
      <c r="CX1918" s="8"/>
      <c r="CY1918" s="8"/>
      <c r="CZ1918" s="8"/>
      <c r="DA1918" s="8"/>
      <c r="DB1918" s="8"/>
      <c r="DC1918" s="8"/>
      <c r="DD1918" s="8"/>
      <c r="DE1918" s="8"/>
      <c r="DF1918" s="8"/>
      <c r="DG1918" s="8"/>
      <c r="DH1918" s="8"/>
      <c r="DI1918" s="8"/>
      <c r="DJ1918" s="8"/>
      <c r="DK1918" s="8"/>
      <c r="DL1918" s="8"/>
      <c r="DM1918" s="8"/>
      <c r="DN1918" s="8"/>
      <c r="DO1918" s="8"/>
      <c r="DP1918" s="8"/>
      <c r="DQ1918" s="8"/>
      <c r="DR1918" s="8"/>
      <c r="DS1918" s="8"/>
      <c r="DT1918" s="8"/>
      <c r="DU1918" s="8"/>
      <c r="DV1918" s="8"/>
      <c r="DW1918" s="8"/>
      <c r="DX1918" s="8"/>
      <c r="DY1918" s="8"/>
      <c r="DZ1918" s="8"/>
      <c r="EA1918" s="8"/>
      <c r="EB1918" s="8"/>
      <c r="EC1918" s="8"/>
      <c r="ED1918" s="8"/>
      <c r="EE1918" s="8"/>
      <c r="EF1918" s="8"/>
      <c r="EG1918" s="8"/>
      <c r="EH1918" s="8"/>
      <c r="EI1918" s="8"/>
      <c r="EJ1918" s="8"/>
      <c r="EK1918" s="8"/>
      <c r="EL1918" s="8"/>
      <c r="EM1918" s="8"/>
      <c r="EN1918" s="8"/>
      <c r="EO1918" s="8"/>
      <c r="EP1918" s="8"/>
      <c r="EQ1918" s="8"/>
      <c r="ER1918" s="8"/>
      <c r="ES1918" s="8"/>
      <c r="ET1918" s="8"/>
      <c r="EU1918" s="8"/>
      <c r="EV1918" s="8"/>
      <c r="EW1918" s="8"/>
    </row>
    <row r="1919" spans="5:153" x14ac:dyDescent="0.25">
      <c r="E1919" s="7" t="s">
        <v>25</v>
      </c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8"/>
      <c r="AL1919" s="8"/>
      <c r="AM1919" s="8"/>
      <c r="AN1919" s="8"/>
      <c r="AO1919" s="8"/>
      <c r="AP1919" s="8"/>
      <c r="AQ1919" s="8"/>
      <c r="AR1919" s="8"/>
      <c r="AS1919" s="8"/>
      <c r="AT1919" s="8"/>
      <c r="AU1919" s="8"/>
      <c r="AV1919" s="8"/>
      <c r="AW1919" s="8"/>
      <c r="AX1919" s="8"/>
      <c r="AY1919" s="8"/>
      <c r="AZ1919" s="8"/>
      <c r="BA1919" s="8"/>
      <c r="BB1919" s="8"/>
      <c r="BC1919" s="8"/>
      <c r="BD1919" s="8"/>
      <c r="BE1919" s="8"/>
      <c r="BF1919" s="8"/>
      <c r="BG1919" s="8"/>
      <c r="BH1919" s="8"/>
      <c r="BI1919" s="8"/>
      <c r="BJ1919" s="8"/>
      <c r="BK1919" s="8"/>
      <c r="BL1919" s="8"/>
      <c r="BM1919" s="8"/>
      <c r="BN1919" s="8"/>
      <c r="BO1919" s="8"/>
      <c r="BP1919" s="8"/>
      <c r="BQ1919" s="8"/>
      <c r="BR1919" s="8"/>
      <c r="BS1919" s="8"/>
      <c r="BT1919" s="8"/>
      <c r="BU1919" s="8"/>
      <c r="BV1919" s="8"/>
      <c r="BW1919" s="8"/>
      <c r="BX1919" s="8"/>
      <c r="BY1919" s="8"/>
      <c r="BZ1919" s="8"/>
      <c r="CA1919" s="8"/>
      <c r="CB1919" s="8"/>
      <c r="CC1919" s="8"/>
      <c r="CD1919" s="8"/>
      <c r="CE1919" s="8"/>
      <c r="CF1919" s="8"/>
      <c r="CG1919" s="8"/>
      <c r="CH1919" s="8"/>
      <c r="CI1919" s="8"/>
      <c r="CJ1919" s="8"/>
      <c r="CK1919" s="8"/>
      <c r="CL1919" s="8"/>
      <c r="CM1919" s="8"/>
      <c r="CN1919" s="8"/>
      <c r="CO1919" s="8"/>
      <c r="CP1919" s="8"/>
      <c r="CQ1919" s="8"/>
      <c r="CR1919" s="8"/>
      <c r="CS1919" s="8"/>
      <c r="CT1919" s="8"/>
      <c r="CU1919" s="8"/>
      <c r="CV1919" s="8"/>
      <c r="CW1919" s="8"/>
      <c r="CX1919" s="8"/>
      <c r="CY1919" s="8"/>
      <c r="CZ1919" s="8"/>
      <c r="DA1919" s="8"/>
      <c r="DB1919" s="8"/>
      <c r="DC1919" s="8"/>
      <c r="DD1919" s="8"/>
      <c r="DE1919" s="8"/>
      <c r="DF1919" s="8"/>
      <c r="DG1919" s="8"/>
      <c r="DH1919" s="8"/>
      <c r="DI1919" s="8"/>
      <c r="DJ1919" s="8"/>
      <c r="DK1919" s="8"/>
      <c r="DL1919" s="8"/>
      <c r="DM1919" s="8"/>
      <c r="DN1919" s="8"/>
      <c r="DO1919" s="8"/>
      <c r="DP1919" s="8"/>
      <c r="DQ1919" s="8"/>
      <c r="DR1919" s="8"/>
      <c r="DS1919" s="8"/>
      <c r="DT1919" s="8"/>
      <c r="DU1919" s="8"/>
      <c r="DV1919" s="8"/>
      <c r="DW1919" s="8"/>
      <c r="DX1919" s="8"/>
      <c r="DY1919" s="8"/>
      <c r="DZ1919" s="8"/>
      <c r="EA1919" s="8"/>
      <c r="EB1919" s="8"/>
      <c r="EC1919" s="8"/>
      <c r="ED1919" s="8"/>
      <c r="EE1919" s="8"/>
      <c r="EF1919" s="8"/>
      <c r="EG1919" s="8"/>
      <c r="EH1919" s="8"/>
      <c r="EI1919" s="8"/>
      <c r="EJ1919" s="8"/>
      <c r="EK1919" s="8"/>
      <c r="EL1919" s="8"/>
      <c r="EM1919" s="8"/>
      <c r="EN1919" s="8"/>
      <c r="EO1919" s="8"/>
      <c r="EP1919" s="8"/>
      <c r="EQ1919" s="8"/>
      <c r="ER1919" s="8"/>
      <c r="ES1919" s="8"/>
      <c r="ET1919" s="8"/>
      <c r="EU1919" s="8"/>
      <c r="EV1919" s="8"/>
      <c r="EW1919" s="8"/>
    </row>
    <row r="1920" spans="5:153" x14ac:dyDescent="0.25">
      <c r="E1920" s="7" t="s">
        <v>1383</v>
      </c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8"/>
      <c r="AL1920" s="8"/>
      <c r="AM1920" s="8"/>
      <c r="AN1920" s="8"/>
      <c r="AO1920" s="8"/>
      <c r="AP1920" s="8"/>
      <c r="AQ1920" s="8"/>
      <c r="AR1920" s="8"/>
      <c r="AS1920" s="8"/>
      <c r="AT1920" s="8"/>
      <c r="AU1920" s="8"/>
      <c r="AV1920" s="8"/>
      <c r="AW1920" s="8"/>
      <c r="AX1920" s="8"/>
      <c r="AY1920" s="8"/>
      <c r="AZ1920" s="8"/>
      <c r="BA1920" s="8"/>
      <c r="BB1920" s="8"/>
      <c r="BC1920" s="8"/>
      <c r="BD1920" s="8"/>
      <c r="BE1920" s="8"/>
      <c r="BF1920" s="8"/>
      <c r="BG1920" s="8"/>
      <c r="BH1920" s="8"/>
      <c r="BI1920" s="8"/>
      <c r="BJ1920" s="8"/>
      <c r="BK1920" s="8"/>
      <c r="BL1920" s="8"/>
      <c r="BM1920" s="8"/>
      <c r="BN1920" s="8"/>
      <c r="BO1920" s="8"/>
      <c r="BP1920" s="8"/>
      <c r="BQ1920" s="8"/>
      <c r="BR1920" s="8"/>
      <c r="BS1920" s="8"/>
      <c r="BT1920" s="8"/>
      <c r="BU1920" s="8"/>
      <c r="BV1920" s="8"/>
      <c r="BW1920" s="8"/>
      <c r="BX1920" s="8"/>
      <c r="BY1920" s="8"/>
      <c r="BZ1920" s="8"/>
      <c r="CA1920" s="8"/>
      <c r="CB1920" s="8"/>
      <c r="CC1920" s="8"/>
      <c r="CD1920" s="8"/>
      <c r="CE1920" s="8"/>
      <c r="CF1920" s="8"/>
      <c r="CG1920" s="8"/>
      <c r="CH1920" s="8"/>
      <c r="CI1920" s="8"/>
      <c r="CJ1920" s="8"/>
      <c r="CK1920" s="8"/>
      <c r="CL1920" s="8"/>
      <c r="CM1920" s="8"/>
      <c r="CN1920" s="8"/>
      <c r="CO1920" s="8"/>
      <c r="CP1920" s="8"/>
      <c r="CQ1920" s="8"/>
      <c r="CR1920" s="8"/>
      <c r="CS1920" s="8"/>
      <c r="CT1920" s="8"/>
      <c r="CU1920" s="8"/>
      <c r="CV1920" s="8"/>
      <c r="CW1920" s="8"/>
      <c r="CX1920" s="8"/>
      <c r="CY1920" s="8"/>
      <c r="CZ1920" s="8"/>
      <c r="DA1920" s="8"/>
      <c r="DB1920" s="8"/>
      <c r="DC1920" s="8"/>
      <c r="DD1920" s="8"/>
      <c r="DE1920" s="8"/>
      <c r="DF1920" s="8"/>
      <c r="DG1920" s="8"/>
      <c r="DH1920" s="8"/>
      <c r="DI1920" s="8"/>
      <c r="DJ1920" s="8"/>
      <c r="DK1920" s="8"/>
      <c r="DL1920" s="8"/>
      <c r="DM1920" s="8"/>
      <c r="DN1920" s="8"/>
      <c r="DO1920" s="8"/>
      <c r="DP1920" s="8"/>
      <c r="DQ1920" s="8"/>
      <c r="DR1920" s="8"/>
      <c r="DS1920" s="8"/>
      <c r="DT1920" s="8"/>
      <c r="DU1920" s="8"/>
      <c r="DV1920" s="8"/>
      <c r="DW1920" s="8"/>
      <c r="DX1920" s="8"/>
      <c r="DY1920" s="8"/>
      <c r="DZ1920" s="8"/>
      <c r="EA1920" s="8"/>
      <c r="EB1920" s="8"/>
      <c r="EC1920" s="8"/>
      <c r="ED1920" s="8"/>
      <c r="EE1920" s="8"/>
      <c r="EF1920" s="8"/>
      <c r="EG1920" s="8"/>
      <c r="EH1920" s="8"/>
      <c r="EI1920" s="8"/>
      <c r="EJ1920" s="8"/>
      <c r="EK1920" s="8"/>
      <c r="EL1920" s="8"/>
      <c r="EM1920" s="8"/>
      <c r="EN1920" s="8"/>
      <c r="EO1920" s="8"/>
      <c r="EP1920" s="8"/>
      <c r="EQ1920" s="8"/>
      <c r="ER1920" s="8"/>
      <c r="ES1920" s="8"/>
      <c r="ET1920" s="8"/>
      <c r="EU1920" s="8"/>
      <c r="EV1920" s="8"/>
      <c r="EW1920" s="8"/>
    </row>
    <row r="1921" spans="5:153" x14ac:dyDescent="0.25">
      <c r="E1921" s="7" t="s">
        <v>1384</v>
      </c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8"/>
      <c r="AL1921" s="8"/>
      <c r="AM1921" s="8"/>
      <c r="AN1921" s="8"/>
      <c r="AO1921" s="8"/>
      <c r="AP1921" s="8"/>
      <c r="AQ1921" s="8"/>
      <c r="AR1921" s="8"/>
      <c r="AS1921" s="8"/>
      <c r="AT1921" s="8"/>
      <c r="AU1921" s="8"/>
      <c r="AV1921" s="8"/>
      <c r="AW1921" s="8"/>
      <c r="AX1921" s="8"/>
      <c r="AY1921" s="8"/>
      <c r="AZ1921" s="8"/>
      <c r="BA1921" s="8"/>
      <c r="BB1921" s="8"/>
      <c r="BC1921" s="8"/>
      <c r="BD1921" s="8"/>
      <c r="BE1921" s="8"/>
      <c r="BF1921" s="8"/>
      <c r="BG1921" s="8"/>
      <c r="BH1921" s="8"/>
      <c r="BI1921" s="8"/>
      <c r="BJ1921" s="8"/>
      <c r="BK1921" s="8"/>
      <c r="BL1921" s="8"/>
      <c r="BM1921" s="8"/>
      <c r="BN1921" s="8"/>
      <c r="BO1921" s="8"/>
      <c r="BP1921" s="8"/>
      <c r="BQ1921" s="8"/>
      <c r="BR1921" s="8"/>
      <c r="BS1921" s="8"/>
      <c r="BT1921" s="8"/>
      <c r="BU1921" s="8"/>
      <c r="BV1921" s="8"/>
      <c r="BW1921" s="8"/>
      <c r="BX1921" s="8"/>
      <c r="BY1921" s="8"/>
      <c r="BZ1921" s="8"/>
      <c r="CA1921" s="8"/>
      <c r="CB1921" s="8"/>
      <c r="CC1921" s="8"/>
      <c r="CD1921" s="8"/>
      <c r="CE1921" s="8"/>
      <c r="CF1921" s="8"/>
      <c r="CG1921" s="8"/>
      <c r="CH1921" s="8"/>
      <c r="CI1921" s="8"/>
      <c r="CJ1921" s="8"/>
      <c r="CK1921" s="8"/>
      <c r="CL1921" s="8"/>
      <c r="CM1921" s="8"/>
      <c r="CN1921" s="8"/>
      <c r="CO1921" s="8"/>
      <c r="CP1921" s="8"/>
      <c r="CQ1921" s="8"/>
      <c r="CR1921" s="8"/>
      <c r="CS1921" s="8"/>
      <c r="CT1921" s="8"/>
      <c r="CU1921" s="8"/>
      <c r="CV1921" s="8"/>
      <c r="CW1921" s="8"/>
      <c r="CX1921" s="8"/>
      <c r="CY1921" s="8"/>
      <c r="CZ1921" s="8"/>
      <c r="DA1921" s="8"/>
      <c r="DB1921" s="8"/>
      <c r="DC1921" s="8"/>
      <c r="DD1921" s="8"/>
      <c r="DE1921" s="8"/>
      <c r="DF1921" s="8"/>
      <c r="DG1921" s="8"/>
      <c r="DH1921" s="8"/>
      <c r="DI1921" s="8"/>
      <c r="DJ1921" s="8"/>
      <c r="DK1921" s="8"/>
      <c r="DL1921" s="8"/>
      <c r="DM1921" s="8"/>
      <c r="DN1921" s="8"/>
      <c r="DO1921" s="8"/>
      <c r="DP1921" s="8"/>
      <c r="DQ1921" s="8"/>
      <c r="DR1921" s="8"/>
      <c r="DS1921" s="8"/>
      <c r="DT1921" s="8"/>
      <c r="DU1921" s="8"/>
      <c r="DV1921" s="8"/>
      <c r="DW1921" s="8"/>
      <c r="DX1921" s="8"/>
      <c r="DY1921" s="8"/>
      <c r="DZ1921" s="8"/>
      <c r="EA1921" s="8"/>
      <c r="EB1921" s="8"/>
      <c r="EC1921" s="8"/>
      <c r="ED1921" s="8"/>
      <c r="EE1921" s="8"/>
      <c r="EF1921" s="8"/>
      <c r="EG1921" s="8"/>
      <c r="EH1921" s="8"/>
      <c r="EI1921" s="8"/>
      <c r="EJ1921" s="8"/>
      <c r="EK1921" s="8"/>
      <c r="EL1921" s="8"/>
      <c r="EM1921" s="8"/>
      <c r="EN1921" s="8"/>
      <c r="EO1921" s="8"/>
      <c r="EP1921" s="8"/>
      <c r="EQ1921" s="8"/>
      <c r="ER1921" s="8"/>
      <c r="ES1921" s="8"/>
      <c r="ET1921" s="8"/>
      <c r="EU1921" s="8"/>
      <c r="EV1921" s="8"/>
      <c r="EW1921" s="8"/>
    </row>
    <row r="1922" spans="5:153" x14ac:dyDescent="0.25">
      <c r="E1922" s="7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/>
      <c r="AM1922" s="8"/>
      <c r="AN1922" s="8"/>
      <c r="AO1922" s="8"/>
      <c r="AP1922" s="8"/>
      <c r="AQ1922" s="8"/>
      <c r="AR1922" s="8"/>
      <c r="AS1922" s="8"/>
      <c r="AT1922" s="8"/>
      <c r="AU1922" s="8"/>
      <c r="AV1922" s="8"/>
      <c r="AW1922" s="8"/>
      <c r="AX1922" s="8"/>
      <c r="AY1922" s="8"/>
      <c r="AZ1922" s="8"/>
      <c r="BA1922" s="8"/>
      <c r="BB1922" s="8"/>
      <c r="BC1922" s="8"/>
      <c r="BD1922" s="8"/>
      <c r="BE1922" s="8"/>
      <c r="BF1922" s="8"/>
      <c r="BG1922" s="8"/>
      <c r="BH1922" s="8"/>
      <c r="BI1922" s="8"/>
      <c r="BJ1922" s="8"/>
      <c r="BK1922" s="8"/>
      <c r="BL1922" s="8"/>
      <c r="BM1922" s="8"/>
      <c r="BN1922" s="8"/>
      <c r="BO1922" s="8"/>
      <c r="BP1922" s="8"/>
      <c r="BQ1922" s="8"/>
      <c r="BR1922" s="8"/>
      <c r="BS1922" s="8"/>
      <c r="BT1922" s="8"/>
      <c r="BU1922" s="8"/>
      <c r="BV1922" s="8"/>
      <c r="BW1922" s="8"/>
      <c r="BX1922" s="8"/>
      <c r="BY1922" s="8"/>
      <c r="BZ1922" s="8"/>
      <c r="CA1922" s="8"/>
      <c r="CB1922" s="8"/>
      <c r="CC1922" s="8"/>
      <c r="CD1922" s="8"/>
      <c r="CE1922" s="8"/>
      <c r="CF1922" s="8"/>
      <c r="CG1922" s="8"/>
      <c r="CH1922" s="8"/>
      <c r="CI1922" s="8"/>
      <c r="CJ1922" s="8"/>
      <c r="CK1922" s="8"/>
      <c r="CL1922" s="8"/>
      <c r="CM1922" s="8"/>
      <c r="CN1922" s="8"/>
      <c r="CO1922" s="8"/>
      <c r="CP1922" s="8"/>
      <c r="CQ1922" s="8"/>
      <c r="CR1922" s="8"/>
      <c r="CS1922" s="8"/>
      <c r="CT1922" s="8"/>
      <c r="CU1922" s="8"/>
      <c r="CV1922" s="8"/>
      <c r="CW1922" s="8"/>
      <c r="CX1922" s="8"/>
      <c r="CY1922" s="8"/>
      <c r="CZ1922" s="8"/>
      <c r="DA1922" s="8"/>
      <c r="DB1922" s="8"/>
      <c r="DC1922" s="8"/>
      <c r="DD1922" s="8"/>
      <c r="DE1922" s="8"/>
      <c r="DF1922" s="8"/>
      <c r="DG1922" s="8"/>
      <c r="DH1922" s="8"/>
      <c r="DI1922" s="8"/>
      <c r="DJ1922" s="8"/>
      <c r="DK1922" s="8"/>
      <c r="DL1922" s="8"/>
      <c r="DM1922" s="8"/>
      <c r="DN1922" s="8"/>
      <c r="DO1922" s="8"/>
      <c r="DP1922" s="8"/>
      <c r="DQ1922" s="8"/>
      <c r="DR1922" s="8"/>
      <c r="DS1922" s="8"/>
      <c r="DT1922" s="8"/>
      <c r="DU1922" s="8"/>
      <c r="DV1922" s="8"/>
      <c r="DW1922" s="8"/>
      <c r="DX1922" s="8"/>
      <c r="DY1922" s="8"/>
      <c r="DZ1922" s="8"/>
      <c r="EA1922" s="8"/>
      <c r="EB1922" s="8"/>
      <c r="EC1922" s="8"/>
      <c r="ED1922" s="8"/>
      <c r="EE1922" s="8"/>
      <c r="EF1922" s="8"/>
      <c r="EG1922" s="8"/>
      <c r="EH1922" s="8"/>
      <c r="EI1922" s="8"/>
      <c r="EJ1922" s="8"/>
      <c r="EK1922" s="8"/>
      <c r="EL1922" s="8"/>
      <c r="EM1922" s="8"/>
      <c r="EN1922" s="8"/>
      <c r="EO1922" s="8"/>
      <c r="EP1922" s="8"/>
      <c r="EQ1922" s="8"/>
      <c r="ER1922" s="8"/>
      <c r="ES1922" s="8"/>
      <c r="ET1922" s="8"/>
      <c r="EU1922" s="8"/>
      <c r="EV1922" s="8"/>
      <c r="EW1922" s="8"/>
    </row>
    <row r="1923" spans="5:153" x14ac:dyDescent="0.25">
      <c r="E1923" s="5" t="s">
        <v>582</v>
      </c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6"/>
      <c r="AM1923" s="6"/>
      <c r="AN1923" s="6"/>
      <c r="AO1923" s="6"/>
      <c r="AP1923" s="6"/>
      <c r="AQ1923" s="6"/>
      <c r="AR1923" s="6"/>
      <c r="AS1923" s="6"/>
      <c r="AT1923" s="6"/>
      <c r="AU1923" s="6"/>
      <c r="AV1923" s="6"/>
      <c r="AW1923" s="6"/>
      <c r="AX1923" s="6"/>
      <c r="AY1923" s="6"/>
      <c r="AZ1923" s="6"/>
      <c r="BA1923" s="6"/>
      <c r="BB1923" s="6"/>
      <c r="BC1923" s="6"/>
      <c r="BD1923" s="6"/>
      <c r="BE1923" s="6"/>
      <c r="BF1923" s="6"/>
      <c r="BG1923" s="6"/>
      <c r="BH1923" s="6"/>
      <c r="BI1923" s="6"/>
      <c r="BJ1923" s="6"/>
      <c r="BK1923" s="6"/>
      <c r="BL1923" s="6"/>
      <c r="BM1923" s="6"/>
      <c r="BN1923" s="6"/>
      <c r="BO1923" s="6"/>
      <c r="BP1923" s="6"/>
      <c r="BQ1923" s="6"/>
      <c r="BR1923" s="6"/>
      <c r="BS1923" s="6"/>
      <c r="BT1923" s="6"/>
      <c r="BU1923" s="6"/>
      <c r="BV1923" s="6"/>
      <c r="BW1923" s="6"/>
      <c r="BX1923" s="6"/>
      <c r="BY1923" s="6"/>
      <c r="BZ1923" s="6"/>
      <c r="CA1923" s="6"/>
      <c r="CB1923" s="6"/>
      <c r="CC1923" s="6"/>
      <c r="CD1923" s="6"/>
      <c r="CE1923" s="6"/>
      <c r="CF1923" s="6"/>
      <c r="CG1923" s="6"/>
      <c r="CH1923" s="6"/>
      <c r="CI1923" s="6"/>
      <c r="CJ1923" s="6"/>
      <c r="CK1923" s="6"/>
      <c r="CL1923" s="6"/>
      <c r="CM1923" s="6"/>
      <c r="CN1923" s="6"/>
      <c r="CO1923" s="6"/>
      <c r="CP1923" s="6"/>
      <c r="CQ1923" s="6"/>
      <c r="CR1923" s="6"/>
      <c r="CS1923" s="6"/>
      <c r="CT1923" s="6"/>
      <c r="CU1923" s="6"/>
      <c r="CV1923" s="6"/>
      <c r="CW1923" s="6"/>
      <c r="CX1923" s="6"/>
      <c r="CY1923" s="6"/>
      <c r="CZ1923" s="6"/>
      <c r="DA1923" s="6"/>
      <c r="DB1923" s="6"/>
      <c r="DC1923" s="6"/>
      <c r="DD1923" s="6"/>
      <c r="DE1923" s="6"/>
      <c r="DF1923" s="6"/>
      <c r="DG1923" s="6"/>
      <c r="DH1923" s="6"/>
      <c r="DI1923" s="6"/>
      <c r="DJ1923" s="6"/>
      <c r="DK1923" s="6"/>
      <c r="DL1923" s="6"/>
      <c r="DM1923" s="6"/>
      <c r="DN1923" s="6"/>
      <c r="DO1923" s="6"/>
      <c r="DP1923" s="6"/>
      <c r="DQ1923" s="6"/>
      <c r="DR1923" s="6"/>
      <c r="DS1923" s="6"/>
      <c r="DT1923" s="6"/>
      <c r="DU1923" s="6"/>
      <c r="DV1923" s="6"/>
      <c r="DW1923" s="6"/>
      <c r="DX1923" s="6"/>
      <c r="DY1923" s="6"/>
      <c r="DZ1923" s="6"/>
      <c r="EA1923" s="6"/>
      <c r="EB1923" s="6"/>
      <c r="EC1923" s="6"/>
      <c r="ED1923" s="6"/>
      <c r="EE1923" s="6"/>
      <c r="EF1923" s="6"/>
      <c r="EG1923" s="6"/>
      <c r="EH1923" s="6"/>
      <c r="EI1923" s="6"/>
      <c r="EJ1923" s="6"/>
      <c r="EK1923" s="6"/>
      <c r="EL1923" s="6"/>
      <c r="EM1923" s="6"/>
      <c r="EN1923" s="6"/>
      <c r="EO1923" s="6"/>
      <c r="EP1923" s="6"/>
      <c r="EQ1923" s="6"/>
      <c r="ER1923" s="6"/>
      <c r="ES1923" s="6"/>
      <c r="ET1923" s="6"/>
      <c r="EU1923" s="6"/>
      <c r="EV1923" s="6"/>
      <c r="EW1923" s="6"/>
    </row>
    <row r="1924" spans="5:153" x14ac:dyDescent="0.25">
      <c r="E1924" s="5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  <c r="AM1924" s="6"/>
      <c r="AN1924" s="6"/>
      <c r="AO1924" s="6"/>
      <c r="AP1924" s="6"/>
      <c r="AQ1924" s="6"/>
      <c r="AR1924" s="6"/>
      <c r="AS1924" s="6"/>
      <c r="AT1924" s="6"/>
      <c r="AU1924" s="6"/>
      <c r="AV1924" s="6"/>
      <c r="AW1924" s="6"/>
      <c r="AX1924" s="6"/>
      <c r="AY1924" s="6"/>
      <c r="AZ1924" s="6"/>
      <c r="BA1924" s="6"/>
      <c r="BB1924" s="6"/>
      <c r="BC1924" s="6"/>
      <c r="BD1924" s="6"/>
      <c r="BE1924" s="6"/>
      <c r="BF1924" s="6"/>
      <c r="BG1924" s="6"/>
      <c r="BH1924" s="6"/>
      <c r="BI1924" s="6"/>
      <c r="BJ1924" s="6"/>
      <c r="BK1924" s="6"/>
      <c r="BL1924" s="6"/>
      <c r="BM1924" s="6"/>
      <c r="BN1924" s="6"/>
      <c r="BO1924" s="6"/>
      <c r="BP1924" s="6"/>
      <c r="BQ1924" s="6"/>
      <c r="BR1924" s="6"/>
      <c r="BS1924" s="6"/>
      <c r="BT1924" s="6"/>
      <c r="BU1924" s="6"/>
      <c r="BV1924" s="6"/>
      <c r="BW1924" s="6"/>
      <c r="BX1924" s="6"/>
      <c r="BY1924" s="6"/>
      <c r="BZ1924" s="6"/>
      <c r="CA1924" s="6"/>
      <c r="CB1924" s="6"/>
      <c r="CC1924" s="6"/>
      <c r="CD1924" s="6"/>
      <c r="CE1924" s="6"/>
      <c r="CF1924" s="6"/>
      <c r="CG1924" s="6"/>
      <c r="CH1924" s="6"/>
      <c r="CI1924" s="6"/>
      <c r="CJ1924" s="6"/>
      <c r="CK1924" s="6"/>
      <c r="CL1924" s="6"/>
      <c r="CM1924" s="6"/>
      <c r="CN1924" s="6"/>
      <c r="CO1924" s="6"/>
      <c r="CP1924" s="6"/>
      <c r="CQ1924" s="6"/>
      <c r="CR1924" s="6"/>
      <c r="CS1924" s="6"/>
      <c r="CT1924" s="6"/>
      <c r="CU1924" s="6"/>
      <c r="CV1924" s="6"/>
      <c r="CW1924" s="6"/>
      <c r="CX1924" s="6"/>
      <c r="CY1924" s="6"/>
      <c r="CZ1924" s="6"/>
      <c r="DA1924" s="6"/>
      <c r="DB1924" s="6"/>
      <c r="DC1924" s="6"/>
      <c r="DD1924" s="6"/>
      <c r="DE1924" s="6"/>
      <c r="DF1924" s="6"/>
      <c r="DG1924" s="6"/>
      <c r="DH1924" s="6"/>
      <c r="DI1924" s="6"/>
      <c r="DJ1924" s="6"/>
      <c r="DK1924" s="6"/>
      <c r="DL1924" s="6"/>
      <c r="DM1924" s="6"/>
      <c r="DN1924" s="6"/>
      <c r="DO1924" s="6"/>
      <c r="DP1924" s="6"/>
      <c r="DQ1924" s="6"/>
      <c r="DR1924" s="6"/>
      <c r="DS1924" s="6"/>
      <c r="DT1924" s="6"/>
      <c r="DU1924" s="6"/>
      <c r="DV1924" s="6"/>
      <c r="DW1924" s="6"/>
      <c r="DX1924" s="6"/>
      <c r="DY1924" s="6"/>
      <c r="DZ1924" s="6"/>
      <c r="EA1924" s="6"/>
      <c r="EB1924" s="6"/>
      <c r="EC1924" s="6"/>
      <c r="ED1924" s="6"/>
      <c r="EE1924" s="6"/>
      <c r="EF1924" s="6"/>
      <c r="EG1924" s="6"/>
      <c r="EH1924" s="6"/>
      <c r="EI1924" s="6"/>
      <c r="EJ1924" s="6"/>
      <c r="EK1924" s="6"/>
      <c r="EL1924" s="6"/>
      <c r="EM1924" s="6"/>
      <c r="EN1924" s="6"/>
      <c r="EO1924" s="6"/>
      <c r="EP1924" s="6"/>
      <c r="EQ1924" s="6"/>
      <c r="ER1924" s="6"/>
      <c r="ES1924" s="6"/>
      <c r="ET1924" s="6"/>
      <c r="EU1924" s="6"/>
      <c r="EV1924" s="6"/>
      <c r="EW1924" s="6"/>
    </row>
    <row r="1925" spans="5:153" x14ac:dyDescent="0.25">
      <c r="E1925" s="5" t="s">
        <v>1394</v>
      </c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  <c r="AK1925" s="6"/>
      <c r="AL1925" s="6"/>
      <c r="AM1925" s="6"/>
      <c r="AN1925" s="6"/>
      <c r="AO1925" s="6"/>
      <c r="AP1925" s="6"/>
      <c r="AQ1925" s="6"/>
      <c r="AR1925" s="6"/>
      <c r="AS1925" s="6"/>
      <c r="AT1925" s="6"/>
      <c r="AU1925" s="6"/>
      <c r="AV1925" s="6"/>
      <c r="AW1925" s="6"/>
      <c r="AX1925" s="6"/>
      <c r="AY1925" s="6"/>
      <c r="AZ1925" s="6"/>
      <c r="BA1925" s="6"/>
      <c r="BB1925" s="6"/>
      <c r="BC1925" s="6"/>
      <c r="BD1925" s="6"/>
      <c r="BE1925" s="6"/>
      <c r="BF1925" s="6"/>
      <c r="BG1925" s="6"/>
      <c r="BH1925" s="6"/>
      <c r="BI1925" s="6"/>
      <c r="BJ1925" s="6"/>
      <c r="BK1925" s="6"/>
      <c r="BL1925" s="6"/>
      <c r="BM1925" s="6"/>
      <c r="BN1925" s="6"/>
      <c r="BO1925" s="6"/>
      <c r="BP1925" s="6"/>
      <c r="BQ1925" s="6"/>
      <c r="BR1925" s="6"/>
      <c r="BS1925" s="6"/>
      <c r="BT1925" s="6"/>
      <c r="BU1925" s="6"/>
      <c r="BV1925" s="6"/>
      <c r="BW1925" s="6"/>
      <c r="BX1925" s="6"/>
      <c r="BY1925" s="6"/>
      <c r="BZ1925" s="6"/>
      <c r="CA1925" s="6"/>
      <c r="CB1925" s="6"/>
      <c r="CC1925" s="6"/>
      <c r="CD1925" s="6"/>
      <c r="CE1925" s="6"/>
      <c r="CF1925" s="6"/>
      <c r="CG1925" s="6"/>
      <c r="CH1925" s="6"/>
      <c r="CI1925" s="6"/>
      <c r="CJ1925" s="6"/>
      <c r="CK1925" s="6"/>
      <c r="CL1925" s="6"/>
      <c r="CM1925" s="6"/>
      <c r="CN1925" s="6"/>
      <c r="CO1925" s="6"/>
      <c r="CP1925" s="6"/>
      <c r="CQ1925" s="6"/>
      <c r="CR1925" s="6"/>
      <c r="CS1925" s="6"/>
      <c r="CT1925" s="6"/>
      <c r="CU1925" s="6"/>
      <c r="CV1925" s="6"/>
      <c r="CW1925" s="6"/>
      <c r="CX1925" s="6"/>
      <c r="CY1925" s="6"/>
      <c r="CZ1925" s="6"/>
      <c r="DA1925" s="6"/>
      <c r="DB1925" s="6"/>
      <c r="DC1925" s="6"/>
      <c r="DD1925" s="6"/>
      <c r="DE1925" s="6"/>
      <c r="DF1925" s="6"/>
      <c r="DG1925" s="6"/>
      <c r="DH1925" s="6"/>
      <c r="DI1925" s="6"/>
      <c r="DJ1925" s="6"/>
      <c r="DK1925" s="6"/>
      <c r="DL1925" s="6"/>
      <c r="DM1925" s="6"/>
      <c r="DN1925" s="6"/>
      <c r="DO1925" s="6"/>
      <c r="DP1925" s="6"/>
      <c r="DQ1925" s="6"/>
      <c r="DR1925" s="6"/>
      <c r="DS1925" s="6"/>
      <c r="DT1925" s="6"/>
      <c r="DU1925" s="6"/>
      <c r="DV1925" s="6"/>
      <c r="DW1925" s="6"/>
      <c r="DX1925" s="6"/>
      <c r="DY1925" s="6"/>
      <c r="DZ1925" s="6"/>
      <c r="EA1925" s="6"/>
      <c r="EB1925" s="6"/>
      <c r="EC1925" s="6"/>
      <c r="ED1925" s="6"/>
      <c r="EE1925" s="6"/>
      <c r="EF1925" s="6"/>
      <c r="EG1925" s="6"/>
      <c r="EH1925" s="6"/>
      <c r="EI1925" s="6"/>
      <c r="EJ1925" s="6"/>
      <c r="EK1925" s="6"/>
      <c r="EL1925" s="6"/>
      <c r="EM1925" s="6"/>
      <c r="EN1925" s="6"/>
      <c r="EO1925" s="6"/>
      <c r="EP1925" s="6"/>
      <c r="EQ1925" s="6"/>
      <c r="ER1925" s="6"/>
      <c r="ES1925" s="6"/>
      <c r="ET1925" s="6"/>
      <c r="EU1925" s="6"/>
      <c r="EV1925" s="6"/>
      <c r="EW1925" s="6"/>
    </row>
    <row r="1926" spans="5:153" x14ac:dyDescent="0.25">
      <c r="E1926" s="5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  <c r="AK1926" s="6"/>
      <c r="AL1926" s="6"/>
      <c r="AM1926" s="6"/>
      <c r="AN1926" s="6"/>
      <c r="AO1926" s="6"/>
      <c r="AP1926" s="6"/>
      <c r="AQ1926" s="6"/>
      <c r="AR1926" s="6"/>
      <c r="AS1926" s="6"/>
      <c r="AT1926" s="6"/>
      <c r="AU1926" s="6"/>
      <c r="AV1926" s="6"/>
      <c r="AW1926" s="6"/>
      <c r="AX1926" s="6"/>
      <c r="AY1926" s="6"/>
      <c r="AZ1926" s="6"/>
      <c r="BA1926" s="6"/>
      <c r="BB1926" s="6"/>
      <c r="BC1926" s="6"/>
      <c r="BD1926" s="6"/>
      <c r="BE1926" s="6"/>
      <c r="BF1926" s="6"/>
      <c r="BG1926" s="6"/>
      <c r="BH1926" s="6"/>
      <c r="BI1926" s="6"/>
      <c r="BJ1926" s="6"/>
      <c r="BK1926" s="6"/>
      <c r="BL1926" s="6"/>
      <c r="BM1926" s="6"/>
      <c r="BN1926" s="6"/>
      <c r="BO1926" s="6"/>
      <c r="BP1926" s="6"/>
      <c r="BQ1926" s="6"/>
      <c r="BR1926" s="6"/>
      <c r="BS1926" s="6"/>
      <c r="BT1926" s="6"/>
      <c r="BU1926" s="6"/>
      <c r="BV1926" s="6"/>
      <c r="BW1926" s="6"/>
      <c r="BX1926" s="6"/>
      <c r="BY1926" s="6"/>
      <c r="BZ1926" s="6"/>
      <c r="CA1926" s="6"/>
      <c r="CB1926" s="6"/>
      <c r="CC1926" s="6"/>
      <c r="CD1926" s="6"/>
      <c r="CE1926" s="6"/>
      <c r="CF1926" s="6"/>
      <c r="CG1926" s="6"/>
      <c r="CH1926" s="6"/>
      <c r="CI1926" s="6"/>
      <c r="CJ1926" s="6"/>
      <c r="CK1926" s="6"/>
      <c r="CL1926" s="6"/>
      <c r="CM1926" s="6"/>
      <c r="CN1926" s="6"/>
      <c r="CO1926" s="6"/>
      <c r="CP1926" s="6"/>
      <c r="CQ1926" s="6"/>
      <c r="CR1926" s="6"/>
      <c r="CS1926" s="6"/>
      <c r="CT1926" s="6"/>
      <c r="CU1926" s="6"/>
      <c r="CV1926" s="6"/>
      <c r="CW1926" s="6"/>
      <c r="CX1926" s="6"/>
      <c r="CY1926" s="6"/>
      <c r="CZ1926" s="6"/>
      <c r="DA1926" s="6"/>
      <c r="DB1926" s="6"/>
      <c r="DC1926" s="6"/>
      <c r="DD1926" s="6"/>
      <c r="DE1926" s="6"/>
      <c r="DF1926" s="6"/>
      <c r="DG1926" s="6"/>
      <c r="DH1926" s="6"/>
      <c r="DI1926" s="6"/>
      <c r="DJ1926" s="6"/>
      <c r="DK1926" s="6"/>
      <c r="DL1926" s="6"/>
      <c r="DM1926" s="6"/>
      <c r="DN1926" s="6"/>
      <c r="DO1926" s="6"/>
      <c r="DP1926" s="6"/>
      <c r="DQ1926" s="6"/>
      <c r="DR1926" s="6"/>
      <c r="DS1926" s="6"/>
      <c r="DT1926" s="6"/>
      <c r="DU1926" s="6"/>
      <c r="DV1926" s="6"/>
      <c r="DW1926" s="6"/>
      <c r="DX1926" s="6"/>
      <c r="DY1926" s="6"/>
      <c r="DZ1926" s="6"/>
      <c r="EA1926" s="6"/>
      <c r="EB1926" s="6"/>
      <c r="EC1926" s="6"/>
      <c r="ED1926" s="6"/>
      <c r="EE1926" s="6"/>
      <c r="EF1926" s="6"/>
      <c r="EG1926" s="6"/>
      <c r="EH1926" s="6"/>
      <c r="EI1926" s="6"/>
      <c r="EJ1926" s="6"/>
      <c r="EK1926" s="6"/>
      <c r="EL1926" s="6"/>
      <c r="EM1926" s="6"/>
      <c r="EN1926" s="6"/>
      <c r="EO1926" s="6"/>
      <c r="EP1926" s="6"/>
      <c r="EQ1926" s="6"/>
      <c r="ER1926" s="6"/>
      <c r="ES1926" s="6"/>
      <c r="ET1926" s="6"/>
      <c r="EU1926" s="6"/>
      <c r="EV1926" s="6"/>
      <c r="EW1926" s="6"/>
    </row>
    <row r="1927" spans="5:153" x14ac:dyDescent="0.25">
      <c r="E1927" s="7" t="s">
        <v>601</v>
      </c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8"/>
      <c r="AL1927" s="8"/>
      <c r="AM1927" s="8"/>
      <c r="AN1927" s="8"/>
      <c r="AO1927" s="8"/>
      <c r="AP1927" s="8"/>
      <c r="AQ1927" s="8"/>
      <c r="AR1927" s="8"/>
      <c r="AS1927" s="8"/>
      <c r="AT1927" s="8"/>
      <c r="AU1927" s="8"/>
      <c r="AV1927" s="8"/>
      <c r="AW1927" s="8"/>
      <c r="AX1927" s="8"/>
      <c r="AY1927" s="8"/>
      <c r="AZ1927" s="8"/>
      <c r="BA1927" s="8"/>
      <c r="BB1927" s="8"/>
      <c r="BC1927" s="8"/>
      <c r="BD1927" s="8"/>
      <c r="BE1927" s="8"/>
      <c r="BF1927" s="8"/>
      <c r="BG1927" s="8"/>
      <c r="BH1927" s="8"/>
      <c r="BI1927" s="8"/>
      <c r="BJ1927" s="8"/>
      <c r="BK1927" s="8"/>
      <c r="BL1927" s="8"/>
      <c r="BM1927" s="8"/>
      <c r="BN1927" s="8"/>
      <c r="BO1927" s="8"/>
      <c r="BP1927" s="8"/>
      <c r="BQ1927" s="8"/>
      <c r="BR1927" s="8"/>
      <c r="BS1927" s="8"/>
      <c r="BT1927" s="8"/>
      <c r="BU1927" s="8"/>
      <c r="BV1927" s="8"/>
      <c r="BW1927" s="8"/>
      <c r="BX1927" s="8"/>
      <c r="BY1927" s="8"/>
      <c r="BZ1927" s="8"/>
      <c r="CA1927" s="8"/>
      <c r="CB1927" s="8"/>
      <c r="CC1927" s="8"/>
      <c r="CD1927" s="8"/>
      <c r="CE1927" s="8"/>
      <c r="CF1927" s="8"/>
      <c r="CG1927" s="8"/>
      <c r="CH1927" s="8"/>
      <c r="CI1927" s="8"/>
      <c r="CJ1927" s="8"/>
      <c r="CK1927" s="8"/>
      <c r="CL1927" s="8"/>
      <c r="CM1927" s="8"/>
      <c r="CN1927" s="8"/>
      <c r="CO1927" s="8"/>
      <c r="CP1927" s="8"/>
      <c r="CQ1927" s="8"/>
      <c r="CR1927" s="8"/>
      <c r="CS1927" s="8"/>
      <c r="CT1927" s="8"/>
      <c r="CU1927" s="8"/>
      <c r="CV1927" s="8"/>
      <c r="CW1927" s="8"/>
      <c r="CX1927" s="8"/>
      <c r="CY1927" s="8"/>
      <c r="CZ1927" s="8"/>
      <c r="DA1927" s="8"/>
      <c r="DB1927" s="8"/>
      <c r="DC1927" s="8"/>
      <c r="DD1927" s="8"/>
      <c r="DE1927" s="8"/>
      <c r="DF1927" s="8"/>
      <c r="DG1927" s="8"/>
      <c r="DH1927" s="8"/>
      <c r="DI1927" s="8"/>
      <c r="DJ1927" s="8"/>
      <c r="DK1927" s="8"/>
      <c r="DL1927" s="8"/>
      <c r="DM1927" s="8"/>
      <c r="DN1927" s="8"/>
      <c r="DO1927" s="8"/>
      <c r="DP1927" s="8"/>
      <c r="DQ1927" s="8"/>
      <c r="DR1927" s="8"/>
      <c r="DS1927" s="8"/>
      <c r="DT1927" s="8"/>
      <c r="DU1927" s="8"/>
      <c r="DV1927" s="8"/>
      <c r="DW1927" s="8"/>
      <c r="DX1927" s="8"/>
      <c r="DY1927" s="8"/>
      <c r="DZ1927" s="8"/>
      <c r="EA1927" s="8"/>
      <c r="EB1927" s="8"/>
      <c r="EC1927" s="8"/>
      <c r="ED1927" s="8"/>
      <c r="EE1927" s="8"/>
      <c r="EF1927" s="8"/>
      <c r="EG1927" s="8"/>
      <c r="EH1927" s="8"/>
      <c r="EI1927" s="8"/>
      <c r="EJ1927" s="8"/>
      <c r="EK1927" s="8"/>
      <c r="EL1927" s="8"/>
      <c r="EM1927" s="8"/>
      <c r="EN1927" s="8"/>
      <c r="EO1927" s="8"/>
      <c r="EP1927" s="8"/>
      <c r="EQ1927" s="8"/>
      <c r="ER1927" s="8"/>
      <c r="ES1927" s="8"/>
      <c r="ET1927" s="8"/>
      <c r="EU1927" s="8"/>
      <c r="EV1927" s="8"/>
      <c r="EW1927" s="8"/>
    </row>
    <row r="1928" spans="5:153" x14ac:dyDescent="0.25">
      <c r="E1928" s="7" t="s">
        <v>623</v>
      </c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8"/>
      <c r="AL1928" s="8"/>
      <c r="AM1928" s="8"/>
      <c r="AN1928" s="8"/>
      <c r="AO1928" s="8"/>
      <c r="AP1928" s="8"/>
      <c r="AQ1928" s="8"/>
      <c r="AR1928" s="8"/>
      <c r="AS1928" s="8"/>
      <c r="AT1928" s="8"/>
      <c r="AU1928" s="8"/>
      <c r="AV1928" s="8"/>
      <c r="AW1928" s="8"/>
      <c r="AX1928" s="8"/>
      <c r="AY1928" s="8"/>
      <c r="AZ1928" s="8"/>
      <c r="BA1928" s="8"/>
      <c r="BB1928" s="8"/>
      <c r="BC1928" s="8"/>
      <c r="BD1928" s="8"/>
      <c r="BE1928" s="8"/>
      <c r="BF1928" s="8"/>
      <c r="BG1928" s="8"/>
      <c r="BH1928" s="8"/>
      <c r="BI1928" s="8"/>
      <c r="BJ1928" s="8"/>
      <c r="BK1928" s="8"/>
      <c r="BL1928" s="8"/>
      <c r="BM1928" s="8"/>
      <c r="BN1928" s="8"/>
      <c r="BO1928" s="8"/>
      <c r="BP1928" s="8"/>
      <c r="BQ1928" s="8"/>
      <c r="BR1928" s="8"/>
      <c r="BS1928" s="8"/>
      <c r="BT1928" s="8"/>
      <c r="BU1928" s="8"/>
      <c r="BV1928" s="8"/>
      <c r="BW1928" s="8"/>
      <c r="BX1928" s="8"/>
      <c r="BY1928" s="8"/>
      <c r="BZ1928" s="8"/>
      <c r="CA1928" s="8"/>
      <c r="CB1928" s="8"/>
      <c r="CC1928" s="8"/>
      <c r="CD1928" s="8"/>
      <c r="CE1928" s="8"/>
      <c r="CF1928" s="8"/>
      <c r="CG1928" s="8"/>
      <c r="CH1928" s="8"/>
      <c r="CI1928" s="8"/>
      <c r="CJ1928" s="8"/>
      <c r="CK1928" s="8"/>
      <c r="CL1928" s="8"/>
      <c r="CM1928" s="8"/>
      <c r="CN1928" s="8"/>
      <c r="CO1928" s="8"/>
      <c r="CP1928" s="8"/>
      <c r="CQ1928" s="8"/>
      <c r="CR1928" s="8"/>
      <c r="CS1928" s="8"/>
      <c r="CT1928" s="8"/>
      <c r="CU1928" s="8"/>
      <c r="CV1928" s="8"/>
      <c r="CW1928" s="8"/>
      <c r="CX1928" s="8"/>
      <c r="CY1928" s="8"/>
      <c r="CZ1928" s="8"/>
      <c r="DA1928" s="8"/>
      <c r="DB1928" s="8"/>
      <c r="DC1928" s="8"/>
      <c r="DD1928" s="8"/>
      <c r="DE1928" s="8"/>
      <c r="DF1928" s="8"/>
      <c r="DG1928" s="8"/>
      <c r="DH1928" s="8"/>
      <c r="DI1928" s="8"/>
      <c r="DJ1928" s="8"/>
      <c r="DK1928" s="8"/>
      <c r="DL1928" s="8"/>
      <c r="DM1928" s="8"/>
      <c r="DN1928" s="8"/>
      <c r="DO1928" s="8"/>
      <c r="DP1928" s="8"/>
      <c r="DQ1928" s="8"/>
      <c r="DR1928" s="8"/>
      <c r="DS1928" s="8"/>
      <c r="DT1928" s="8"/>
      <c r="DU1928" s="8"/>
      <c r="DV1928" s="8"/>
      <c r="DW1928" s="8"/>
      <c r="DX1928" s="8"/>
      <c r="DY1928" s="8"/>
      <c r="DZ1928" s="8"/>
      <c r="EA1928" s="8"/>
      <c r="EB1928" s="8"/>
      <c r="EC1928" s="8"/>
      <c r="ED1928" s="8"/>
      <c r="EE1928" s="8"/>
      <c r="EF1928" s="8"/>
      <c r="EG1928" s="8"/>
      <c r="EH1928" s="8"/>
      <c r="EI1928" s="8"/>
      <c r="EJ1928" s="8"/>
      <c r="EK1928" s="8"/>
      <c r="EL1928" s="8"/>
      <c r="EM1928" s="8"/>
      <c r="EN1928" s="8"/>
      <c r="EO1928" s="8"/>
      <c r="EP1928" s="8"/>
      <c r="EQ1928" s="8"/>
      <c r="ER1928" s="8"/>
      <c r="ES1928" s="8"/>
      <c r="ET1928" s="8"/>
      <c r="EU1928" s="8"/>
      <c r="EV1928" s="8"/>
      <c r="EW1928" s="8"/>
    </row>
    <row r="1929" spans="5:153" x14ac:dyDescent="0.25">
      <c r="E1929" s="7" t="s">
        <v>718</v>
      </c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8"/>
      <c r="AL1929" s="8"/>
      <c r="AM1929" s="8"/>
      <c r="AN1929" s="8"/>
      <c r="AO1929" s="8"/>
      <c r="AP1929" s="8"/>
      <c r="AQ1929" s="8"/>
      <c r="AR1929" s="8"/>
      <c r="AS1929" s="8"/>
      <c r="AT1929" s="8"/>
      <c r="AU1929" s="8"/>
      <c r="AV1929" s="8"/>
      <c r="AW1929" s="8"/>
      <c r="AX1929" s="8"/>
      <c r="AY1929" s="8"/>
      <c r="AZ1929" s="8"/>
      <c r="BA1929" s="8"/>
      <c r="BB1929" s="8"/>
      <c r="BC1929" s="8"/>
      <c r="BD1929" s="8"/>
      <c r="BE1929" s="8"/>
      <c r="BF1929" s="8"/>
      <c r="BG1929" s="8"/>
      <c r="BH1929" s="8"/>
      <c r="BI1929" s="8"/>
      <c r="BJ1929" s="8"/>
      <c r="BK1929" s="8"/>
      <c r="BL1929" s="8"/>
      <c r="BM1929" s="8"/>
      <c r="BN1929" s="8"/>
      <c r="BO1929" s="8"/>
      <c r="BP1929" s="8"/>
      <c r="BQ1929" s="8"/>
      <c r="BR1929" s="8"/>
      <c r="BS1929" s="8"/>
      <c r="BT1929" s="8"/>
      <c r="BU1929" s="8"/>
      <c r="BV1929" s="8"/>
      <c r="BW1929" s="8"/>
      <c r="BX1929" s="8"/>
      <c r="BY1929" s="8"/>
      <c r="BZ1929" s="8"/>
      <c r="CA1929" s="8"/>
      <c r="CB1929" s="8"/>
      <c r="CC1929" s="8"/>
      <c r="CD1929" s="8"/>
      <c r="CE1929" s="8"/>
      <c r="CF1929" s="8"/>
      <c r="CG1929" s="8"/>
      <c r="CH1929" s="8"/>
      <c r="CI1929" s="8"/>
      <c r="CJ1929" s="8"/>
      <c r="CK1929" s="8"/>
      <c r="CL1929" s="8"/>
      <c r="CM1929" s="8"/>
      <c r="CN1929" s="8"/>
      <c r="CO1929" s="8"/>
      <c r="CP1929" s="8"/>
      <c r="CQ1929" s="8"/>
      <c r="CR1929" s="8"/>
      <c r="CS1929" s="8"/>
      <c r="CT1929" s="8"/>
      <c r="CU1929" s="8"/>
      <c r="CV1929" s="8"/>
      <c r="CW1929" s="8"/>
      <c r="CX1929" s="8"/>
      <c r="CY1929" s="8"/>
      <c r="CZ1929" s="8"/>
      <c r="DA1929" s="8"/>
      <c r="DB1929" s="8"/>
      <c r="DC1929" s="8"/>
      <c r="DD1929" s="8"/>
      <c r="DE1929" s="8"/>
      <c r="DF1929" s="8"/>
      <c r="DG1929" s="8"/>
      <c r="DH1929" s="8"/>
      <c r="DI1929" s="8"/>
      <c r="DJ1929" s="8"/>
      <c r="DK1929" s="8"/>
      <c r="DL1929" s="8"/>
      <c r="DM1929" s="8"/>
      <c r="DN1929" s="8"/>
      <c r="DO1929" s="8"/>
      <c r="DP1929" s="8"/>
      <c r="DQ1929" s="8"/>
      <c r="DR1929" s="8"/>
      <c r="DS1929" s="8"/>
      <c r="DT1929" s="8"/>
      <c r="DU1929" s="8"/>
      <c r="DV1929" s="8"/>
      <c r="DW1929" s="8"/>
      <c r="DX1929" s="8"/>
      <c r="DY1929" s="8"/>
      <c r="DZ1929" s="8"/>
      <c r="EA1929" s="8"/>
      <c r="EB1929" s="8"/>
      <c r="EC1929" s="8"/>
      <c r="ED1929" s="8"/>
      <c r="EE1929" s="8"/>
      <c r="EF1929" s="8"/>
      <c r="EG1929" s="8"/>
      <c r="EH1929" s="8"/>
      <c r="EI1929" s="8"/>
      <c r="EJ1929" s="8"/>
      <c r="EK1929" s="8"/>
      <c r="EL1929" s="8"/>
      <c r="EM1929" s="8"/>
      <c r="EN1929" s="8"/>
      <c r="EO1929" s="8"/>
      <c r="EP1929" s="8"/>
      <c r="EQ1929" s="8"/>
      <c r="ER1929" s="8"/>
      <c r="ES1929" s="8"/>
      <c r="ET1929" s="8"/>
      <c r="EU1929" s="8"/>
      <c r="EV1929" s="8"/>
      <c r="EW1929" s="8"/>
    </row>
    <row r="1930" spans="5:153" x14ac:dyDescent="0.25">
      <c r="E1930" s="7" t="s">
        <v>1298</v>
      </c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8"/>
      <c r="AL1930" s="8"/>
      <c r="AM1930" s="8"/>
      <c r="AN1930" s="8"/>
      <c r="AO1930" s="8"/>
      <c r="AP1930" s="8"/>
      <c r="AQ1930" s="8"/>
      <c r="AR1930" s="8"/>
      <c r="AS1930" s="8"/>
      <c r="AT1930" s="8"/>
      <c r="AU1930" s="8"/>
      <c r="AV1930" s="8"/>
      <c r="AW1930" s="8"/>
      <c r="AX1930" s="8"/>
      <c r="AY1930" s="8"/>
      <c r="AZ1930" s="8"/>
      <c r="BA1930" s="8"/>
      <c r="BB1930" s="8"/>
      <c r="BC1930" s="8"/>
      <c r="BD1930" s="8"/>
      <c r="BE1930" s="8"/>
      <c r="BF1930" s="8"/>
      <c r="BG1930" s="8"/>
      <c r="BH1930" s="8"/>
      <c r="BI1930" s="8"/>
      <c r="BJ1930" s="8"/>
      <c r="BK1930" s="8"/>
      <c r="BL1930" s="8"/>
      <c r="BM1930" s="8"/>
      <c r="BN1930" s="8"/>
      <c r="BO1930" s="8"/>
      <c r="BP1930" s="8"/>
      <c r="BQ1930" s="8"/>
      <c r="BR1930" s="8"/>
      <c r="BS1930" s="8"/>
      <c r="BT1930" s="8"/>
      <c r="BU1930" s="8"/>
      <c r="BV1930" s="8"/>
      <c r="BW1930" s="8"/>
      <c r="BX1930" s="8"/>
      <c r="BY1930" s="8"/>
      <c r="BZ1930" s="8"/>
      <c r="CA1930" s="8"/>
      <c r="CB1930" s="8"/>
      <c r="CC1930" s="8"/>
      <c r="CD1930" s="8"/>
      <c r="CE1930" s="8"/>
      <c r="CF1930" s="8"/>
      <c r="CG1930" s="8"/>
      <c r="CH1930" s="8"/>
      <c r="CI1930" s="8"/>
      <c r="CJ1930" s="8"/>
      <c r="CK1930" s="8"/>
      <c r="CL1930" s="8"/>
      <c r="CM1930" s="8"/>
      <c r="CN1930" s="8"/>
      <c r="CO1930" s="8"/>
      <c r="CP1930" s="8"/>
      <c r="CQ1930" s="8"/>
      <c r="CR1930" s="8"/>
      <c r="CS1930" s="8"/>
      <c r="CT1930" s="8"/>
      <c r="CU1930" s="8"/>
      <c r="CV1930" s="8"/>
      <c r="CW1930" s="8"/>
      <c r="CX1930" s="8"/>
      <c r="CY1930" s="8"/>
      <c r="CZ1930" s="8"/>
      <c r="DA1930" s="8"/>
      <c r="DB1930" s="8"/>
      <c r="DC1930" s="8"/>
      <c r="DD1930" s="8"/>
      <c r="DE1930" s="8"/>
      <c r="DF1930" s="8"/>
      <c r="DG1930" s="8"/>
      <c r="DH1930" s="8"/>
      <c r="DI1930" s="8"/>
      <c r="DJ1930" s="8"/>
      <c r="DK1930" s="8"/>
      <c r="DL1930" s="8"/>
      <c r="DM1930" s="8"/>
      <c r="DN1930" s="8"/>
      <c r="DO1930" s="8"/>
      <c r="DP1930" s="8"/>
      <c r="DQ1930" s="8"/>
      <c r="DR1930" s="8"/>
      <c r="DS1930" s="8"/>
      <c r="DT1930" s="8"/>
      <c r="DU1930" s="8"/>
      <c r="DV1930" s="8"/>
      <c r="DW1930" s="8"/>
      <c r="DX1930" s="8"/>
      <c r="DY1930" s="8"/>
      <c r="DZ1930" s="8"/>
      <c r="EA1930" s="8"/>
      <c r="EB1930" s="8"/>
      <c r="EC1930" s="8"/>
      <c r="ED1930" s="8"/>
      <c r="EE1930" s="8"/>
      <c r="EF1930" s="8"/>
      <c r="EG1930" s="8"/>
      <c r="EH1930" s="8"/>
      <c r="EI1930" s="8"/>
      <c r="EJ1930" s="8"/>
      <c r="EK1930" s="8"/>
      <c r="EL1930" s="8"/>
      <c r="EM1930" s="8"/>
      <c r="EN1930" s="8"/>
      <c r="EO1930" s="8"/>
      <c r="EP1930" s="8"/>
      <c r="EQ1930" s="8"/>
      <c r="ER1930" s="8"/>
      <c r="ES1930" s="8"/>
      <c r="ET1930" s="8"/>
      <c r="EU1930" s="8"/>
      <c r="EV1930" s="8"/>
      <c r="EW1930" s="8"/>
    </row>
    <row r="1931" spans="5:153" x14ac:dyDescent="0.25">
      <c r="E1931" s="7" t="s">
        <v>25</v>
      </c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/>
      <c r="AL1931" s="8"/>
      <c r="AM1931" s="8"/>
      <c r="AN1931" s="8"/>
      <c r="AO1931" s="8"/>
      <c r="AP1931" s="8"/>
      <c r="AQ1931" s="8"/>
      <c r="AR1931" s="8"/>
      <c r="AS1931" s="8"/>
      <c r="AT1931" s="8"/>
      <c r="AU1931" s="8"/>
      <c r="AV1931" s="8"/>
      <c r="AW1931" s="8"/>
      <c r="AX1931" s="8"/>
      <c r="AY1931" s="8"/>
      <c r="AZ1931" s="8"/>
      <c r="BA1931" s="8"/>
      <c r="BB1931" s="8"/>
      <c r="BC1931" s="8"/>
      <c r="BD1931" s="8"/>
      <c r="BE1931" s="8"/>
      <c r="BF1931" s="8"/>
      <c r="BG1931" s="8"/>
      <c r="BH1931" s="8"/>
      <c r="BI1931" s="8"/>
      <c r="BJ1931" s="8"/>
      <c r="BK1931" s="8"/>
      <c r="BL1931" s="8"/>
      <c r="BM1931" s="8"/>
      <c r="BN1931" s="8"/>
      <c r="BO1931" s="8"/>
      <c r="BP1931" s="8"/>
      <c r="BQ1931" s="8"/>
      <c r="BR1931" s="8"/>
      <c r="BS1931" s="8"/>
      <c r="BT1931" s="8"/>
      <c r="BU1931" s="8"/>
      <c r="BV1931" s="8"/>
      <c r="BW1931" s="8"/>
      <c r="BX1931" s="8"/>
      <c r="BY1931" s="8"/>
      <c r="BZ1931" s="8"/>
      <c r="CA1931" s="8"/>
      <c r="CB1931" s="8"/>
      <c r="CC1931" s="8"/>
      <c r="CD1931" s="8"/>
      <c r="CE1931" s="8"/>
      <c r="CF1931" s="8"/>
      <c r="CG1931" s="8"/>
      <c r="CH1931" s="8"/>
      <c r="CI1931" s="8"/>
      <c r="CJ1931" s="8"/>
      <c r="CK1931" s="8"/>
      <c r="CL1931" s="8"/>
      <c r="CM1931" s="8"/>
      <c r="CN1931" s="8"/>
      <c r="CO1931" s="8"/>
      <c r="CP1931" s="8"/>
      <c r="CQ1931" s="8"/>
      <c r="CR1931" s="8"/>
      <c r="CS1931" s="8"/>
      <c r="CT1931" s="8"/>
      <c r="CU1931" s="8"/>
      <c r="CV1931" s="8"/>
      <c r="CW1931" s="8"/>
      <c r="CX1931" s="8"/>
      <c r="CY1931" s="8"/>
      <c r="CZ1931" s="8"/>
      <c r="DA1931" s="8"/>
      <c r="DB1931" s="8"/>
      <c r="DC1931" s="8"/>
      <c r="DD1931" s="8"/>
      <c r="DE1931" s="8"/>
      <c r="DF1931" s="8"/>
      <c r="DG1931" s="8"/>
      <c r="DH1931" s="8"/>
      <c r="DI1931" s="8"/>
      <c r="DJ1931" s="8"/>
      <c r="DK1931" s="8"/>
      <c r="DL1931" s="8"/>
      <c r="DM1931" s="8"/>
      <c r="DN1931" s="8"/>
      <c r="DO1931" s="8"/>
      <c r="DP1931" s="8"/>
      <c r="DQ1931" s="8"/>
      <c r="DR1931" s="8"/>
      <c r="DS1931" s="8"/>
      <c r="DT1931" s="8"/>
      <c r="DU1931" s="8"/>
      <c r="DV1931" s="8"/>
      <c r="DW1931" s="8"/>
      <c r="DX1931" s="8"/>
      <c r="DY1931" s="8"/>
      <c r="DZ1931" s="8"/>
      <c r="EA1931" s="8"/>
      <c r="EB1931" s="8"/>
      <c r="EC1931" s="8"/>
      <c r="ED1931" s="8"/>
      <c r="EE1931" s="8"/>
      <c r="EF1931" s="8"/>
      <c r="EG1931" s="8"/>
      <c r="EH1931" s="8"/>
      <c r="EI1931" s="8"/>
      <c r="EJ1931" s="8"/>
      <c r="EK1931" s="8"/>
      <c r="EL1931" s="8"/>
      <c r="EM1931" s="8"/>
      <c r="EN1931" s="8"/>
      <c r="EO1931" s="8"/>
      <c r="EP1931" s="8"/>
      <c r="EQ1931" s="8"/>
      <c r="ER1931" s="8"/>
      <c r="ES1931" s="8"/>
      <c r="ET1931" s="8"/>
      <c r="EU1931" s="8"/>
      <c r="EV1931" s="8"/>
      <c r="EW1931" s="8"/>
    </row>
    <row r="1932" spans="5:153" x14ac:dyDescent="0.25">
      <c r="E1932" s="7" t="s">
        <v>1383</v>
      </c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8"/>
      <c r="AL1932" s="8"/>
      <c r="AM1932" s="8"/>
      <c r="AN1932" s="8"/>
      <c r="AO1932" s="8"/>
      <c r="AP1932" s="8"/>
      <c r="AQ1932" s="8"/>
      <c r="AR1932" s="8"/>
      <c r="AS1932" s="8"/>
      <c r="AT1932" s="8"/>
      <c r="AU1932" s="8"/>
      <c r="AV1932" s="8"/>
      <c r="AW1932" s="8"/>
      <c r="AX1932" s="8"/>
      <c r="AY1932" s="8"/>
      <c r="AZ1932" s="8"/>
      <c r="BA1932" s="8"/>
      <c r="BB1932" s="8"/>
      <c r="BC1932" s="8"/>
      <c r="BD1932" s="8"/>
      <c r="BE1932" s="8"/>
      <c r="BF1932" s="8"/>
      <c r="BG1932" s="8"/>
      <c r="BH1932" s="8"/>
      <c r="BI1932" s="8"/>
      <c r="BJ1932" s="8"/>
      <c r="BK1932" s="8"/>
      <c r="BL1932" s="8"/>
      <c r="BM1932" s="8"/>
      <c r="BN1932" s="8"/>
      <c r="BO1932" s="8"/>
      <c r="BP1932" s="8"/>
      <c r="BQ1932" s="8"/>
      <c r="BR1932" s="8"/>
      <c r="BS1932" s="8"/>
      <c r="BT1932" s="8"/>
      <c r="BU1932" s="8"/>
      <c r="BV1932" s="8"/>
      <c r="BW1932" s="8"/>
      <c r="BX1932" s="8"/>
      <c r="BY1932" s="8"/>
      <c r="BZ1932" s="8"/>
      <c r="CA1932" s="8"/>
      <c r="CB1932" s="8"/>
      <c r="CC1932" s="8"/>
      <c r="CD1932" s="8"/>
      <c r="CE1932" s="8"/>
      <c r="CF1932" s="8"/>
      <c r="CG1932" s="8"/>
      <c r="CH1932" s="8"/>
      <c r="CI1932" s="8"/>
      <c r="CJ1932" s="8"/>
      <c r="CK1932" s="8"/>
      <c r="CL1932" s="8"/>
      <c r="CM1932" s="8"/>
      <c r="CN1932" s="8"/>
      <c r="CO1932" s="8"/>
      <c r="CP1932" s="8"/>
      <c r="CQ1932" s="8"/>
      <c r="CR1932" s="8"/>
      <c r="CS1932" s="8"/>
      <c r="CT1932" s="8"/>
      <c r="CU1932" s="8"/>
      <c r="CV1932" s="8"/>
      <c r="CW1932" s="8"/>
      <c r="CX1932" s="8"/>
      <c r="CY1932" s="8"/>
      <c r="CZ1932" s="8"/>
      <c r="DA1932" s="8"/>
      <c r="DB1932" s="8"/>
      <c r="DC1932" s="8"/>
      <c r="DD1932" s="8"/>
      <c r="DE1932" s="8"/>
      <c r="DF1932" s="8"/>
      <c r="DG1932" s="8"/>
      <c r="DH1932" s="8"/>
      <c r="DI1932" s="8"/>
      <c r="DJ1932" s="8"/>
      <c r="DK1932" s="8"/>
      <c r="DL1932" s="8"/>
      <c r="DM1932" s="8"/>
      <c r="DN1932" s="8"/>
      <c r="DO1932" s="8"/>
      <c r="DP1932" s="8"/>
      <c r="DQ1932" s="8"/>
      <c r="DR1932" s="8"/>
      <c r="DS1932" s="8"/>
      <c r="DT1932" s="8"/>
      <c r="DU1932" s="8"/>
      <c r="DV1932" s="8"/>
      <c r="DW1932" s="8"/>
      <c r="DX1932" s="8"/>
      <c r="DY1932" s="8"/>
      <c r="DZ1932" s="8"/>
      <c r="EA1932" s="8"/>
      <c r="EB1932" s="8"/>
      <c r="EC1932" s="8"/>
      <c r="ED1932" s="8"/>
      <c r="EE1932" s="8"/>
      <c r="EF1932" s="8"/>
      <c r="EG1932" s="8"/>
      <c r="EH1932" s="8"/>
      <c r="EI1932" s="8"/>
      <c r="EJ1932" s="8"/>
      <c r="EK1932" s="8"/>
      <c r="EL1932" s="8"/>
      <c r="EM1932" s="8"/>
      <c r="EN1932" s="8"/>
      <c r="EO1932" s="8"/>
      <c r="EP1932" s="8"/>
      <c r="EQ1932" s="8"/>
      <c r="ER1932" s="8"/>
      <c r="ES1932" s="8"/>
      <c r="ET1932" s="8"/>
      <c r="EU1932" s="8"/>
      <c r="EV1932" s="8"/>
      <c r="EW1932" s="8"/>
    </row>
    <row r="1933" spans="5:153" x14ac:dyDescent="0.25">
      <c r="E1933" s="7" t="s">
        <v>1384</v>
      </c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8"/>
      <c r="AL1933" s="8"/>
      <c r="AM1933" s="8"/>
      <c r="AN1933" s="8"/>
      <c r="AO1933" s="8"/>
      <c r="AP1933" s="8"/>
      <c r="AQ1933" s="8"/>
      <c r="AR1933" s="8"/>
      <c r="AS1933" s="8"/>
      <c r="AT1933" s="8"/>
      <c r="AU1933" s="8"/>
      <c r="AV1933" s="8"/>
      <c r="AW1933" s="8"/>
      <c r="AX1933" s="8"/>
      <c r="AY1933" s="8"/>
      <c r="AZ1933" s="8"/>
      <c r="BA1933" s="8"/>
      <c r="BB1933" s="8"/>
      <c r="BC1933" s="8"/>
      <c r="BD1933" s="8"/>
      <c r="BE1933" s="8"/>
      <c r="BF1933" s="8"/>
      <c r="BG1933" s="8"/>
      <c r="BH1933" s="8"/>
      <c r="BI1933" s="8"/>
      <c r="BJ1933" s="8"/>
      <c r="BK1933" s="8"/>
      <c r="BL1933" s="8"/>
      <c r="BM1933" s="8"/>
      <c r="BN1933" s="8"/>
      <c r="BO1933" s="8"/>
      <c r="BP1933" s="8"/>
      <c r="BQ1933" s="8"/>
      <c r="BR1933" s="8"/>
      <c r="BS1933" s="8"/>
      <c r="BT1933" s="8"/>
      <c r="BU1933" s="8"/>
      <c r="BV1933" s="8"/>
      <c r="BW1933" s="8"/>
      <c r="BX1933" s="8"/>
      <c r="BY1933" s="8"/>
      <c r="BZ1933" s="8"/>
      <c r="CA1933" s="8"/>
      <c r="CB1933" s="8"/>
      <c r="CC1933" s="8"/>
      <c r="CD1933" s="8"/>
      <c r="CE1933" s="8"/>
      <c r="CF1933" s="8"/>
      <c r="CG1933" s="8"/>
      <c r="CH1933" s="8"/>
      <c r="CI1933" s="8"/>
      <c r="CJ1933" s="8"/>
      <c r="CK1933" s="8"/>
      <c r="CL1933" s="8"/>
      <c r="CM1933" s="8"/>
      <c r="CN1933" s="8"/>
      <c r="CO1933" s="8"/>
      <c r="CP1933" s="8"/>
      <c r="CQ1933" s="8"/>
      <c r="CR1933" s="8"/>
      <c r="CS1933" s="8"/>
      <c r="CT1933" s="8"/>
      <c r="CU1933" s="8"/>
      <c r="CV1933" s="8"/>
      <c r="CW1933" s="8"/>
      <c r="CX1933" s="8"/>
      <c r="CY1933" s="8"/>
      <c r="CZ1933" s="8"/>
      <c r="DA1933" s="8"/>
      <c r="DB1933" s="8"/>
      <c r="DC1933" s="8"/>
      <c r="DD1933" s="8"/>
      <c r="DE1933" s="8"/>
      <c r="DF1933" s="8"/>
      <c r="DG1933" s="8"/>
      <c r="DH1933" s="8"/>
      <c r="DI1933" s="8"/>
      <c r="DJ1933" s="8"/>
      <c r="DK1933" s="8"/>
      <c r="DL1933" s="8"/>
      <c r="DM1933" s="8"/>
      <c r="DN1933" s="8"/>
      <c r="DO1933" s="8"/>
      <c r="DP1933" s="8"/>
      <c r="DQ1933" s="8"/>
      <c r="DR1933" s="8"/>
      <c r="DS1933" s="8"/>
      <c r="DT1933" s="8"/>
      <c r="DU1933" s="8"/>
      <c r="DV1933" s="8"/>
      <c r="DW1933" s="8"/>
      <c r="DX1933" s="8"/>
      <c r="DY1933" s="8"/>
      <c r="DZ1933" s="8"/>
      <c r="EA1933" s="8"/>
      <c r="EB1933" s="8"/>
      <c r="EC1933" s="8"/>
      <c r="ED1933" s="8"/>
      <c r="EE1933" s="8"/>
      <c r="EF1933" s="8"/>
      <c r="EG1933" s="8"/>
      <c r="EH1933" s="8"/>
      <c r="EI1933" s="8"/>
      <c r="EJ1933" s="8"/>
      <c r="EK1933" s="8"/>
      <c r="EL1933" s="8"/>
      <c r="EM1933" s="8"/>
      <c r="EN1933" s="8"/>
      <c r="EO1933" s="8"/>
      <c r="EP1933" s="8"/>
      <c r="EQ1933" s="8"/>
      <c r="ER1933" s="8"/>
      <c r="ES1933" s="8"/>
      <c r="ET1933" s="8"/>
      <c r="EU1933" s="8"/>
      <c r="EV1933" s="8"/>
      <c r="EW1933" s="8"/>
    </row>
    <row r="1934" spans="5:153" x14ac:dyDescent="0.25">
      <c r="E1934" s="5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  <c r="AM1934" s="6"/>
      <c r="AN1934" s="6"/>
      <c r="AO1934" s="6"/>
      <c r="AP1934" s="6"/>
      <c r="AQ1934" s="6"/>
      <c r="AR1934" s="6"/>
      <c r="AS1934" s="6"/>
      <c r="AT1934" s="6"/>
      <c r="AU1934" s="6"/>
      <c r="AV1934" s="6"/>
      <c r="AW1934" s="6"/>
      <c r="AX1934" s="6"/>
      <c r="AY1934" s="6"/>
      <c r="AZ1934" s="6"/>
      <c r="BA1934" s="6"/>
      <c r="BB1934" s="6"/>
      <c r="BC1934" s="6"/>
      <c r="BD1934" s="6"/>
      <c r="BE1934" s="6"/>
      <c r="BF1934" s="6"/>
      <c r="BG1934" s="6"/>
      <c r="BH1934" s="6"/>
      <c r="BI1934" s="6"/>
      <c r="BJ1934" s="6"/>
      <c r="BK1934" s="6"/>
      <c r="BL1934" s="6"/>
      <c r="BM1934" s="6"/>
      <c r="BN1934" s="6"/>
      <c r="BO1934" s="6"/>
      <c r="BP1934" s="6"/>
      <c r="BQ1934" s="6"/>
      <c r="BR1934" s="6"/>
      <c r="BS1934" s="6"/>
      <c r="BT1934" s="6"/>
      <c r="BU1934" s="6"/>
      <c r="BV1934" s="6"/>
      <c r="BW1934" s="6"/>
      <c r="BX1934" s="6"/>
      <c r="BY1934" s="6"/>
      <c r="BZ1934" s="6"/>
      <c r="CA1934" s="6"/>
      <c r="CB1934" s="6"/>
      <c r="CC1934" s="6"/>
      <c r="CD1934" s="6"/>
      <c r="CE1934" s="6"/>
      <c r="CF1934" s="6"/>
      <c r="CG1934" s="6"/>
      <c r="CH1934" s="6"/>
      <c r="CI1934" s="6"/>
      <c r="CJ1934" s="6"/>
      <c r="CK1934" s="6"/>
      <c r="CL1934" s="6"/>
      <c r="CM1934" s="6"/>
      <c r="CN1934" s="6"/>
      <c r="CO1934" s="6"/>
      <c r="CP1934" s="6"/>
      <c r="CQ1934" s="6"/>
      <c r="CR1934" s="6"/>
      <c r="CS1934" s="6"/>
      <c r="CT1934" s="6"/>
      <c r="CU1934" s="6"/>
      <c r="CV1934" s="6"/>
      <c r="CW1934" s="6"/>
      <c r="CX1934" s="6"/>
      <c r="CY1934" s="6"/>
      <c r="CZ1934" s="6"/>
      <c r="DA1934" s="6"/>
      <c r="DB1934" s="6"/>
      <c r="DC1934" s="6"/>
      <c r="DD1934" s="6"/>
      <c r="DE1934" s="6"/>
      <c r="DF1934" s="6"/>
      <c r="DG1934" s="6"/>
      <c r="DH1934" s="6"/>
      <c r="DI1934" s="6"/>
      <c r="DJ1934" s="6"/>
      <c r="DK1934" s="6"/>
      <c r="DL1934" s="6"/>
      <c r="DM1934" s="6"/>
      <c r="DN1934" s="6"/>
      <c r="DO1934" s="6"/>
      <c r="DP1934" s="6"/>
      <c r="DQ1934" s="6"/>
      <c r="DR1934" s="6"/>
      <c r="DS1934" s="6"/>
      <c r="DT1934" s="6"/>
      <c r="DU1934" s="6"/>
      <c r="DV1934" s="6"/>
      <c r="DW1934" s="6"/>
      <c r="DX1934" s="6"/>
      <c r="DY1934" s="6"/>
      <c r="DZ1934" s="6"/>
      <c r="EA1934" s="6"/>
      <c r="EB1934" s="6"/>
      <c r="EC1934" s="6"/>
      <c r="ED1934" s="6"/>
      <c r="EE1934" s="6"/>
      <c r="EF1934" s="6"/>
      <c r="EG1934" s="6"/>
      <c r="EH1934" s="6"/>
      <c r="EI1934" s="6"/>
      <c r="EJ1934" s="6"/>
      <c r="EK1934" s="6"/>
      <c r="EL1934" s="6"/>
      <c r="EM1934" s="6"/>
      <c r="EN1934" s="6"/>
      <c r="EO1934" s="6"/>
      <c r="EP1934" s="6"/>
      <c r="EQ1934" s="6"/>
      <c r="ER1934" s="6"/>
      <c r="ES1934" s="6"/>
      <c r="ET1934" s="6"/>
      <c r="EU1934" s="6"/>
      <c r="EV1934" s="6"/>
      <c r="EW1934" s="6"/>
    </row>
    <row r="1935" spans="5:153" x14ac:dyDescent="0.25">
      <c r="E1935" s="5" t="s">
        <v>669</v>
      </c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  <c r="AM1935" s="6"/>
      <c r="AN1935" s="6"/>
      <c r="AO1935" s="6"/>
      <c r="AP1935" s="6"/>
      <c r="AQ1935" s="6"/>
      <c r="AR1935" s="6"/>
      <c r="AS1935" s="6"/>
      <c r="AT1935" s="6"/>
      <c r="AU1935" s="6"/>
      <c r="AV1935" s="6"/>
      <c r="AW1935" s="6"/>
      <c r="AX1935" s="6"/>
      <c r="AY1935" s="6"/>
      <c r="AZ1935" s="6"/>
      <c r="BA1935" s="6"/>
      <c r="BB1935" s="6"/>
      <c r="BC1935" s="6"/>
      <c r="BD1935" s="6"/>
      <c r="BE1935" s="6"/>
      <c r="BF1935" s="6"/>
      <c r="BG1935" s="6"/>
      <c r="BH1935" s="6"/>
      <c r="BI1935" s="6"/>
      <c r="BJ1935" s="6"/>
      <c r="BK1935" s="6"/>
      <c r="BL1935" s="6"/>
      <c r="BM1935" s="6"/>
      <c r="BN1935" s="6"/>
      <c r="BO1935" s="6"/>
      <c r="BP1935" s="6"/>
      <c r="BQ1935" s="6"/>
      <c r="BR1935" s="6"/>
      <c r="BS1935" s="6"/>
      <c r="BT1935" s="6"/>
      <c r="BU1935" s="6"/>
      <c r="BV1935" s="6"/>
      <c r="BW1935" s="6"/>
      <c r="BX1935" s="6"/>
      <c r="BY1935" s="6"/>
      <c r="BZ1935" s="6"/>
      <c r="CA1935" s="6"/>
      <c r="CB1935" s="6"/>
      <c r="CC1935" s="6"/>
      <c r="CD1935" s="6"/>
      <c r="CE1935" s="6"/>
      <c r="CF1935" s="6"/>
      <c r="CG1935" s="6"/>
      <c r="CH1935" s="6"/>
      <c r="CI1935" s="6"/>
      <c r="CJ1935" s="6"/>
      <c r="CK1935" s="6"/>
      <c r="CL1935" s="6"/>
      <c r="CM1935" s="6"/>
      <c r="CN1935" s="6"/>
      <c r="CO1935" s="6"/>
      <c r="CP1935" s="6"/>
      <c r="CQ1935" s="6"/>
      <c r="CR1935" s="6"/>
      <c r="CS1935" s="6"/>
      <c r="CT1935" s="6"/>
      <c r="CU1935" s="6"/>
      <c r="CV1935" s="6"/>
      <c r="CW1935" s="6"/>
      <c r="CX1935" s="6"/>
      <c r="CY1935" s="6"/>
      <c r="CZ1935" s="6"/>
      <c r="DA1935" s="6"/>
      <c r="DB1935" s="6"/>
      <c r="DC1935" s="6"/>
      <c r="DD1935" s="6"/>
      <c r="DE1935" s="6"/>
      <c r="DF1935" s="6"/>
      <c r="DG1935" s="6"/>
      <c r="DH1935" s="6"/>
      <c r="DI1935" s="6"/>
      <c r="DJ1935" s="6"/>
      <c r="DK1935" s="6"/>
      <c r="DL1935" s="6"/>
      <c r="DM1935" s="6"/>
      <c r="DN1935" s="6"/>
      <c r="DO1935" s="6"/>
      <c r="DP1935" s="6"/>
      <c r="DQ1935" s="6"/>
      <c r="DR1935" s="6"/>
      <c r="DS1935" s="6"/>
      <c r="DT1935" s="6"/>
      <c r="DU1935" s="6"/>
      <c r="DV1935" s="6"/>
      <c r="DW1935" s="6"/>
      <c r="DX1935" s="6"/>
      <c r="DY1935" s="6"/>
      <c r="DZ1935" s="6"/>
      <c r="EA1935" s="6"/>
      <c r="EB1935" s="6"/>
      <c r="EC1935" s="6"/>
      <c r="ED1935" s="6"/>
      <c r="EE1935" s="6"/>
      <c r="EF1935" s="6"/>
      <c r="EG1935" s="6"/>
      <c r="EH1935" s="6"/>
      <c r="EI1935" s="6"/>
      <c r="EJ1935" s="6"/>
      <c r="EK1935" s="6"/>
      <c r="EL1935" s="6"/>
      <c r="EM1935" s="6"/>
      <c r="EN1935" s="6"/>
      <c r="EO1935" s="6"/>
      <c r="EP1935" s="6"/>
      <c r="EQ1935" s="6"/>
      <c r="ER1935" s="6"/>
      <c r="ES1935" s="6"/>
      <c r="ET1935" s="6"/>
      <c r="EU1935" s="6"/>
      <c r="EV1935" s="6"/>
      <c r="EW1935" s="6"/>
    </row>
    <row r="1936" spans="5:153" x14ac:dyDescent="0.25">
      <c r="E1936" s="5" t="s">
        <v>1392</v>
      </c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  <c r="AM1936" s="6"/>
      <c r="AN1936" s="6"/>
      <c r="AO1936" s="6"/>
      <c r="AP1936" s="6"/>
      <c r="AQ1936" s="6"/>
      <c r="AR1936" s="6"/>
      <c r="AS1936" s="6"/>
      <c r="AT1936" s="6"/>
      <c r="AU1936" s="6"/>
      <c r="AV1936" s="6"/>
      <c r="AW1936" s="6"/>
      <c r="AX1936" s="6"/>
      <c r="AY1936" s="6"/>
      <c r="AZ1936" s="6"/>
      <c r="BA1936" s="6"/>
      <c r="BB1936" s="6"/>
      <c r="BC1936" s="6"/>
      <c r="BD1936" s="6"/>
      <c r="BE1936" s="6"/>
      <c r="BF1936" s="6"/>
      <c r="BG1936" s="6"/>
      <c r="BH1936" s="6"/>
      <c r="BI1936" s="6"/>
      <c r="BJ1936" s="6"/>
      <c r="BK1936" s="6"/>
      <c r="BL1936" s="6"/>
      <c r="BM1936" s="6"/>
      <c r="BN1936" s="6"/>
      <c r="BO1936" s="6"/>
      <c r="BP1936" s="6"/>
      <c r="BQ1936" s="6"/>
      <c r="BR1936" s="6"/>
      <c r="BS1936" s="6"/>
      <c r="BT1936" s="6"/>
      <c r="BU1936" s="6"/>
      <c r="BV1936" s="6"/>
      <c r="BW1936" s="6"/>
      <c r="BX1936" s="6"/>
      <c r="BY1936" s="6"/>
      <c r="BZ1936" s="6"/>
      <c r="CA1936" s="6"/>
      <c r="CB1936" s="6"/>
      <c r="CC1936" s="6"/>
      <c r="CD1936" s="6"/>
      <c r="CE1936" s="6"/>
      <c r="CF1936" s="6"/>
      <c r="CG1936" s="6"/>
      <c r="CH1936" s="6"/>
      <c r="CI1936" s="6"/>
      <c r="CJ1936" s="6"/>
      <c r="CK1936" s="6"/>
      <c r="CL1936" s="6"/>
      <c r="CM1936" s="6"/>
      <c r="CN1936" s="6"/>
      <c r="CO1936" s="6"/>
      <c r="CP1936" s="6"/>
      <c r="CQ1936" s="6"/>
      <c r="CR1936" s="6"/>
      <c r="CS1936" s="6"/>
      <c r="CT1936" s="6"/>
      <c r="CU1936" s="6"/>
      <c r="CV1936" s="6"/>
      <c r="CW1936" s="6"/>
      <c r="CX1936" s="6"/>
      <c r="CY1936" s="6"/>
      <c r="CZ1936" s="6"/>
      <c r="DA1936" s="6"/>
      <c r="DB1936" s="6"/>
      <c r="DC1936" s="6"/>
      <c r="DD1936" s="6"/>
      <c r="DE1936" s="6"/>
      <c r="DF1936" s="6"/>
      <c r="DG1936" s="6"/>
      <c r="DH1936" s="6"/>
      <c r="DI1936" s="6"/>
      <c r="DJ1936" s="6"/>
      <c r="DK1936" s="6"/>
      <c r="DL1936" s="6"/>
      <c r="DM1936" s="6"/>
      <c r="DN1936" s="6"/>
      <c r="DO1936" s="6"/>
      <c r="DP1936" s="6"/>
      <c r="DQ1936" s="6"/>
      <c r="DR1936" s="6"/>
      <c r="DS1936" s="6"/>
      <c r="DT1936" s="6"/>
      <c r="DU1936" s="6"/>
      <c r="DV1936" s="6"/>
      <c r="DW1936" s="6"/>
      <c r="DX1936" s="6"/>
      <c r="DY1936" s="6"/>
      <c r="DZ1936" s="6"/>
      <c r="EA1936" s="6"/>
      <c r="EB1936" s="6"/>
      <c r="EC1936" s="6"/>
      <c r="ED1936" s="6"/>
      <c r="EE1936" s="6"/>
      <c r="EF1936" s="6"/>
      <c r="EG1936" s="6"/>
      <c r="EH1936" s="6"/>
      <c r="EI1936" s="6"/>
      <c r="EJ1936" s="6"/>
      <c r="EK1936" s="6"/>
      <c r="EL1936" s="6"/>
      <c r="EM1936" s="6"/>
      <c r="EN1936" s="6"/>
      <c r="EO1936" s="6"/>
      <c r="EP1936" s="6"/>
      <c r="EQ1936" s="6"/>
      <c r="ER1936" s="6"/>
      <c r="ES1936" s="6"/>
      <c r="ET1936" s="6"/>
      <c r="EU1936" s="6"/>
      <c r="EV1936" s="6"/>
      <c r="EW1936" s="6"/>
    </row>
    <row r="1951" spans="3:5" x14ac:dyDescent="0.25">
      <c r="C1951" s="3">
        <v>0</v>
      </c>
      <c r="E1951" s="1" t="s">
        <v>1395</v>
      </c>
    </row>
    <row r="1965" spans="5:61" x14ac:dyDescent="0.25">
      <c r="E1965" s="7" t="s">
        <v>1396</v>
      </c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8"/>
      <c r="AL1965" s="8"/>
      <c r="AM1965" s="8"/>
      <c r="AN1965" s="8"/>
      <c r="AO1965" s="8"/>
      <c r="AP1965" s="8"/>
      <c r="AQ1965" s="8"/>
      <c r="AR1965" s="8"/>
      <c r="AS1965" s="8"/>
      <c r="AT1965" s="8"/>
      <c r="AU1965" s="8"/>
      <c r="AV1965" s="8"/>
      <c r="AW1965" s="8"/>
      <c r="AX1965" s="8"/>
      <c r="AY1965" s="8"/>
      <c r="AZ1965" s="8"/>
      <c r="BA1965" s="8"/>
      <c r="BB1965" s="8"/>
      <c r="BC1965" s="8"/>
      <c r="BD1965" s="8"/>
      <c r="BE1965" s="8"/>
      <c r="BF1965" s="8"/>
      <c r="BG1965" s="8"/>
      <c r="BH1965" s="8"/>
      <c r="BI1965" s="8"/>
    </row>
    <row r="1966" spans="5:61" x14ac:dyDescent="0.25">
      <c r="E1966" s="7" t="s">
        <v>1067</v>
      </c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8"/>
      <c r="AL1966" s="8"/>
      <c r="AM1966" s="8"/>
      <c r="AN1966" s="8"/>
      <c r="AO1966" s="8"/>
      <c r="AP1966" s="8"/>
      <c r="AQ1966" s="8"/>
      <c r="AR1966" s="8"/>
      <c r="AS1966" s="8"/>
      <c r="AT1966" s="8"/>
      <c r="AU1966" s="8"/>
      <c r="AV1966" s="8"/>
      <c r="AW1966" s="8"/>
      <c r="AX1966" s="8"/>
      <c r="AY1966" s="8"/>
      <c r="AZ1966" s="8"/>
      <c r="BA1966" s="8"/>
      <c r="BB1966" s="8"/>
      <c r="BC1966" s="8"/>
      <c r="BD1966" s="8"/>
      <c r="BE1966" s="8"/>
      <c r="BF1966" s="8"/>
      <c r="BG1966" s="8"/>
      <c r="BH1966" s="8"/>
      <c r="BI1966" s="8"/>
    </row>
    <row r="1967" spans="5:61" x14ac:dyDescent="0.25">
      <c r="E1967" s="7" t="s">
        <v>1397</v>
      </c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8"/>
      <c r="AL1967" s="8"/>
      <c r="AM1967" s="8"/>
      <c r="AN1967" s="8"/>
      <c r="AO1967" s="8"/>
      <c r="AP1967" s="8"/>
      <c r="AQ1967" s="8"/>
      <c r="AR1967" s="8"/>
      <c r="AS1967" s="8"/>
      <c r="AT1967" s="8"/>
      <c r="AU1967" s="8"/>
      <c r="AV1967" s="8"/>
      <c r="AW1967" s="8"/>
      <c r="AX1967" s="8"/>
      <c r="AY1967" s="8"/>
      <c r="AZ1967" s="8"/>
      <c r="BA1967" s="8"/>
      <c r="BB1967" s="8"/>
      <c r="BC1967" s="8"/>
      <c r="BD1967" s="8"/>
      <c r="BE1967" s="8"/>
      <c r="BF1967" s="8"/>
      <c r="BG1967" s="8"/>
      <c r="BH1967" s="8"/>
      <c r="BI1967" s="8"/>
    </row>
    <row r="1968" spans="5:61" x14ac:dyDescent="0.25">
      <c r="E1968" s="7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8"/>
      <c r="AL1968" s="8"/>
      <c r="AM1968" s="8"/>
      <c r="AN1968" s="8"/>
      <c r="AO1968" s="8"/>
      <c r="AP1968" s="8"/>
      <c r="AQ1968" s="8"/>
      <c r="AR1968" s="8"/>
      <c r="AS1968" s="8"/>
      <c r="AT1968" s="8"/>
      <c r="AU1968" s="8"/>
      <c r="AV1968" s="8"/>
      <c r="AW1968" s="8"/>
      <c r="AX1968" s="8"/>
      <c r="AY1968" s="8"/>
      <c r="AZ1968" s="8"/>
      <c r="BA1968" s="8"/>
      <c r="BB1968" s="8"/>
      <c r="BC1968" s="8"/>
      <c r="BD1968" s="8"/>
      <c r="BE1968" s="8"/>
      <c r="BF1968" s="8"/>
      <c r="BG1968" s="8"/>
      <c r="BH1968" s="8"/>
      <c r="BI1968" s="8"/>
    </row>
    <row r="1969" spans="5:61" x14ac:dyDescent="0.25">
      <c r="E1969" s="7" t="s">
        <v>605</v>
      </c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  <c r="AO1969" s="8"/>
      <c r="AP1969" s="8"/>
      <c r="AQ1969" s="8"/>
      <c r="AR1969" s="8"/>
      <c r="AS1969" s="8"/>
      <c r="AT1969" s="8"/>
      <c r="AU1969" s="8"/>
      <c r="AV1969" s="8"/>
      <c r="AW1969" s="8"/>
      <c r="AX1969" s="8"/>
      <c r="AY1969" s="8"/>
      <c r="AZ1969" s="8"/>
      <c r="BA1969" s="8"/>
      <c r="BB1969" s="8"/>
      <c r="BC1969" s="8"/>
      <c r="BD1969" s="8"/>
      <c r="BE1969" s="8"/>
      <c r="BF1969" s="8"/>
      <c r="BG1969" s="8"/>
      <c r="BH1969" s="8"/>
      <c r="BI1969" s="8"/>
    </row>
    <row r="1970" spans="5:61" x14ac:dyDescent="0.25">
      <c r="E1970" s="7" t="s">
        <v>606</v>
      </c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  <c r="AO1970" s="8"/>
      <c r="AP1970" s="8"/>
      <c r="AQ1970" s="8"/>
      <c r="AR1970" s="8"/>
      <c r="AS1970" s="8"/>
      <c r="AT1970" s="8"/>
      <c r="AU1970" s="8"/>
      <c r="AV1970" s="8"/>
      <c r="AW1970" s="8"/>
      <c r="AX1970" s="8"/>
      <c r="AY1970" s="8"/>
      <c r="AZ1970" s="8"/>
      <c r="BA1970" s="8"/>
      <c r="BB1970" s="8"/>
      <c r="BC1970" s="8"/>
      <c r="BD1970" s="8"/>
      <c r="BE1970" s="8"/>
      <c r="BF1970" s="8"/>
      <c r="BG1970" s="8"/>
      <c r="BH1970" s="8"/>
      <c r="BI1970" s="8"/>
    </row>
    <row r="1971" spans="5:61" x14ac:dyDescent="0.25">
      <c r="E1971" s="7" t="s">
        <v>1398</v>
      </c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  <c r="AO1971" s="8"/>
      <c r="AP1971" s="8"/>
      <c r="AQ1971" s="8"/>
      <c r="AR1971" s="8"/>
      <c r="AS1971" s="8"/>
      <c r="AT1971" s="8"/>
      <c r="AU1971" s="8"/>
      <c r="AV1971" s="8"/>
      <c r="AW1971" s="8"/>
      <c r="AX1971" s="8"/>
      <c r="AY1971" s="8"/>
      <c r="AZ1971" s="8"/>
      <c r="BA1971" s="8"/>
      <c r="BB1971" s="8"/>
      <c r="BC1971" s="8"/>
      <c r="BD1971" s="8"/>
      <c r="BE1971" s="8"/>
      <c r="BF1971" s="8"/>
      <c r="BG1971" s="8"/>
      <c r="BH1971" s="8"/>
      <c r="BI1971" s="8"/>
    </row>
    <row r="1972" spans="5:61" x14ac:dyDescent="0.25">
      <c r="E1972" s="7" t="s">
        <v>1399</v>
      </c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  <c r="AO1972" s="8"/>
      <c r="AP1972" s="8"/>
      <c r="AQ1972" s="8"/>
      <c r="AR1972" s="8"/>
      <c r="AS1972" s="8"/>
      <c r="AT1972" s="8"/>
      <c r="AU1972" s="8"/>
      <c r="AV1972" s="8"/>
      <c r="AW1972" s="8"/>
      <c r="AX1972" s="8"/>
      <c r="AY1972" s="8"/>
      <c r="AZ1972" s="8"/>
      <c r="BA1972" s="8"/>
      <c r="BB1972" s="8"/>
      <c r="BC1972" s="8"/>
      <c r="BD1972" s="8"/>
      <c r="BE1972" s="8"/>
      <c r="BF1972" s="8"/>
      <c r="BG1972" s="8"/>
      <c r="BH1972" s="8"/>
      <c r="BI1972" s="8"/>
    </row>
    <row r="1973" spans="5:61" x14ac:dyDescent="0.25">
      <c r="E1973" s="7" t="s">
        <v>1400</v>
      </c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  <c r="AO1973" s="8"/>
      <c r="AP1973" s="8"/>
      <c r="AQ1973" s="8"/>
      <c r="AR1973" s="8"/>
      <c r="AS1973" s="8"/>
      <c r="AT1973" s="8"/>
      <c r="AU1973" s="8"/>
      <c r="AV1973" s="8"/>
      <c r="AW1973" s="8"/>
      <c r="AX1973" s="8"/>
      <c r="AY1973" s="8"/>
      <c r="AZ1973" s="8"/>
      <c r="BA1973" s="8"/>
      <c r="BB1973" s="8"/>
      <c r="BC1973" s="8"/>
      <c r="BD1973" s="8"/>
      <c r="BE1973" s="8"/>
      <c r="BF1973" s="8"/>
      <c r="BG1973" s="8"/>
      <c r="BH1973" s="8"/>
      <c r="BI1973" s="8"/>
    </row>
    <row r="1974" spans="5:61" x14ac:dyDescent="0.25">
      <c r="E1974" s="7" t="s">
        <v>1401</v>
      </c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  <c r="AO1974" s="8"/>
      <c r="AP1974" s="8"/>
      <c r="AQ1974" s="8"/>
      <c r="AR1974" s="8"/>
      <c r="AS1974" s="8"/>
      <c r="AT1974" s="8"/>
      <c r="AU1974" s="8"/>
      <c r="AV1974" s="8"/>
      <c r="AW1974" s="8"/>
      <c r="AX1974" s="8"/>
      <c r="AY1974" s="8"/>
      <c r="AZ1974" s="8"/>
      <c r="BA1974" s="8"/>
      <c r="BB1974" s="8"/>
      <c r="BC1974" s="8"/>
      <c r="BD1974" s="8"/>
      <c r="BE1974" s="8"/>
      <c r="BF1974" s="8"/>
      <c r="BG1974" s="8"/>
      <c r="BH1974" s="8"/>
      <c r="BI1974" s="8"/>
    </row>
    <row r="1975" spans="5:61" x14ac:dyDescent="0.25">
      <c r="E1975" s="7" t="s">
        <v>1402</v>
      </c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  <c r="AO1975" s="8"/>
      <c r="AP1975" s="8"/>
      <c r="AQ1975" s="8"/>
      <c r="AR1975" s="8"/>
      <c r="AS1975" s="8"/>
      <c r="AT1975" s="8"/>
      <c r="AU1975" s="8"/>
      <c r="AV1975" s="8"/>
      <c r="AW1975" s="8"/>
      <c r="AX1975" s="8"/>
      <c r="AY1975" s="8"/>
      <c r="AZ1975" s="8"/>
      <c r="BA1975" s="8"/>
      <c r="BB1975" s="8"/>
      <c r="BC1975" s="8"/>
      <c r="BD1975" s="8"/>
      <c r="BE1975" s="8"/>
      <c r="BF1975" s="8"/>
      <c r="BG1975" s="8"/>
      <c r="BH1975" s="8"/>
      <c r="BI1975" s="8"/>
    </row>
    <row r="1976" spans="5:61" x14ac:dyDescent="0.25">
      <c r="E1976" s="7" t="s">
        <v>1403</v>
      </c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  <c r="AO1976" s="8"/>
      <c r="AP1976" s="8"/>
      <c r="AQ1976" s="8"/>
      <c r="AR1976" s="8"/>
      <c r="AS1976" s="8"/>
      <c r="AT1976" s="8"/>
      <c r="AU1976" s="8"/>
      <c r="AV1976" s="8"/>
      <c r="AW1976" s="8"/>
      <c r="AX1976" s="8"/>
      <c r="AY1976" s="8"/>
      <c r="AZ1976" s="8"/>
      <c r="BA1976" s="8"/>
      <c r="BB1976" s="8"/>
      <c r="BC1976" s="8"/>
      <c r="BD1976" s="8"/>
      <c r="BE1976" s="8"/>
      <c r="BF1976" s="8"/>
      <c r="BG1976" s="8"/>
      <c r="BH1976" s="8"/>
      <c r="BI1976" s="8"/>
    </row>
    <row r="1977" spans="5:61" x14ac:dyDescent="0.25">
      <c r="E1977" s="7" t="s">
        <v>1404</v>
      </c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  <c r="AO1977" s="8"/>
      <c r="AP1977" s="8"/>
      <c r="AQ1977" s="8"/>
      <c r="AR1977" s="8"/>
      <c r="AS1977" s="8"/>
      <c r="AT1977" s="8"/>
      <c r="AU1977" s="8"/>
      <c r="AV1977" s="8"/>
      <c r="AW1977" s="8"/>
      <c r="AX1977" s="8"/>
      <c r="AY1977" s="8"/>
      <c r="AZ1977" s="8"/>
      <c r="BA1977" s="8"/>
      <c r="BB1977" s="8"/>
      <c r="BC1977" s="8"/>
      <c r="BD1977" s="8"/>
      <c r="BE1977" s="8"/>
      <c r="BF1977" s="8"/>
      <c r="BG1977" s="8"/>
      <c r="BH1977" s="8"/>
      <c r="BI1977" s="8"/>
    </row>
    <row r="1978" spans="5:61" x14ac:dyDescent="0.25">
      <c r="E1978" s="7" t="s">
        <v>1405</v>
      </c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  <c r="AO1978" s="8"/>
      <c r="AP1978" s="8"/>
      <c r="AQ1978" s="8"/>
      <c r="AR1978" s="8"/>
      <c r="AS1978" s="8"/>
      <c r="AT1978" s="8"/>
      <c r="AU1978" s="8"/>
      <c r="AV1978" s="8"/>
      <c r="AW1978" s="8"/>
      <c r="AX1978" s="8"/>
      <c r="AY1978" s="8"/>
      <c r="AZ1978" s="8"/>
      <c r="BA1978" s="8"/>
      <c r="BB1978" s="8"/>
      <c r="BC1978" s="8"/>
      <c r="BD1978" s="8"/>
      <c r="BE1978" s="8"/>
      <c r="BF1978" s="8"/>
      <c r="BG1978" s="8"/>
      <c r="BH1978" s="8"/>
      <c r="BI1978" s="8"/>
    </row>
    <row r="1979" spans="5:61" x14ac:dyDescent="0.25">
      <c r="E1979" s="7" t="s">
        <v>1406</v>
      </c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  <c r="AO1979" s="8"/>
      <c r="AP1979" s="8"/>
      <c r="AQ1979" s="8"/>
      <c r="AR1979" s="8"/>
      <c r="AS1979" s="8"/>
      <c r="AT1979" s="8"/>
      <c r="AU1979" s="8"/>
      <c r="AV1979" s="8"/>
      <c r="AW1979" s="8"/>
      <c r="AX1979" s="8"/>
      <c r="AY1979" s="8"/>
      <c r="AZ1979" s="8"/>
      <c r="BA1979" s="8"/>
      <c r="BB1979" s="8"/>
      <c r="BC1979" s="8"/>
      <c r="BD1979" s="8"/>
      <c r="BE1979" s="8"/>
      <c r="BF1979" s="8"/>
      <c r="BG1979" s="8"/>
      <c r="BH1979" s="8"/>
      <c r="BI1979" s="8"/>
    </row>
    <row r="1980" spans="5:61" x14ac:dyDescent="0.25">
      <c r="E1980" s="7" t="s">
        <v>1407</v>
      </c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  <c r="AO1980" s="8"/>
      <c r="AP1980" s="8"/>
      <c r="AQ1980" s="8"/>
      <c r="AR1980" s="8"/>
      <c r="AS1980" s="8"/>
      <c r="AT1980" s="8"/>
      <c r="AU1980" s="8"/>
      <c r="AV1980" s="8"/>
      <c r="AW1980" s="8"/>
      <c r="AX1980" s="8"/>
      <c r="AY1980" s="8"/>
      <c r="AZ1980" s="8"/>
      <c r="BA1980" s="8"/>
      <c r="BB1980" s="8"/>
      <c r="BC1980" s="8"/>
      <c r="BD1980" s="8"/>
      <c r="BE1980" s="8"/>
      <c r="BF1980" s="8"/>
      <c r="BG1980" s="8"/>
      <c r="BH1980" s="8"/>
      <c r="BI1980" s="8"/>
    </row>
    <row r="1981" spans="5:61" x14ac:dyDescent="0.25">
      <c r="E1981" s="7" t="s">
        <v>1408</v>
      </c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  <c r="AO1981" s="8"/>
      <c r="AP1981" s="8"/>
      <c r="AQ1981" s="8"/>
      <c r="AR1981" s="8"/>
      <c r="AS1981" s="8"/>
      <c r="AT1981" s="8"/>
      <c r="AU1981" s="8"/>
      <c r="AV1981" s="8"/>
      <c r="AW1981" s="8"/>
      <c r="AX1981" s="8"/>
      <c r="AY1981" s="8"/>
      <c r="AZ1981" s="8"/>
      <c r="BA1981" s="8"/>
      <c r="BB1981" s="8"/>
      <c r="BC1981" s="8"/>
      <c r="BD1981" s="8"/>
      <c r="BE1981" s="8"/>
      <c r="BF1981" s="8"/>
      <c r="BG1981" s="8"/>
      <c r="BH1981" s="8"/>
      <c r="BI1981" s="8"/>
    </row>
    <row r="1982" spans="5:61" x14ac:dyDescent="0.25">
      <c r="E1982" s="7" t="s">
        <v>1409</v>
      </c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  <c r="AO1982" s="8"/>
      <c r="AP1982" s="8"/>
      <c r="AQ1982" s="8"/>
      <c r="AR1982" s="8"/>
      <c r="AS1982" s="8"/>
      <c r="AT1982" s="8"/>
      <c r="AU1982" s="8"/>
      <c r="AV1982" s="8"/>
      <c r="AW1982" s="8"/>
      <c r="AX1982" s="8"/>
      <c r="AY1982" s="8"/>
      <c r="AZ1982" s="8"/>
      <c r="BA1982" s="8"/>
      <c r="BB1982" s="8"/>
      <c r="BC1982" s="8"/>
      <c r="BD1982" s="8"/>
      <c r="BE1982" s="8"/>
      <c r="BF1982" s="8"/>
      <c r="BG1982" s="8"/>
      <c r="BH1982" s="8"/>
      <c r="BI1982" s="8"/>
    </row>
    <row r="1983" spans="5:61" x14ac:dyDescent="0.25">
      <c r="E1983" s="7" t="s">
        <v>1410</v>
      </c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  <c r="AO1983" s="8"/>
      <c r="AP1983" s="8"/>
      <c r="AQ1983" s="8"/>
      <c r="AR1983" s="8"/>
      <c r="AS1983" s="8"/>
      <c r="AT1983" s="8"/>
      <c r="AU1983" s="8"/>
      <c r="AV1983" s="8"/>
      <c r="AW1983" s="8"/>
      <c r="AX1983" s="8"/>
      <c r="AY1983" s="8"/>
      <c r="AZ1983" s="8"/>
      <c r="BA1983" s="8"/>
      <c r="BB1983" s="8"/>
      <c r="BC1983" s="8"/>
      <c r="BD1983" s="8"/>
      <c r="BE1983" s="8"/>
      <c r="BF1983" s="8"/>
      <c r="BG1983" s="8"/>
      <c r="BH1983" s="8"/>
      <c r="BI1983" s="8"/>
    </row>
    <row r="1984" spans="5:61" x14ac:dyDescent="0.25">
      <c r="E1984" s="7" t="s">
        <v>1411</v>
      </c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  <c r="AO1984" s="8"/>
      <c r="AP1984" s="8"/>
      <c r="AQ1984" s="8"/>
      <c r="AR1984" s="8"/>
      <c r="AS1984" s="8"/>
      <c r="AT1984" s="8"/>
      <c r="AU1984" s="8"/>
      <c r="AV1984" s="8"/>
      <c r="AW1984" s="8"/>
      <c r="AX1984" s="8"/>
      <c r="AY1984" s="8"/>
      <c r="AZ1984" s="8"/>
      <c r="BA1984" s="8"/>
      <c r="BB1984" s="8"/>
      <c r="BC1984" s="8"/>
      <c r="BD1984" s="8"/>
      <c r="BE1984" s="8"/>
      <c r="BF1984" s="8"/>
      <c r="BG1984" s="8"/>
      <c r="BH1984" s="8"/>
      <c r="BI1984" s="8"/>
    </row>
    <row r="1985" spans="5:61" x14ac:dyDescent="0.25">
      <c r="E1985" s="7" t="s">
        <v>1412</v>
      </c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8"/>
      <c r="AL1985" s="8"/>
      <c r="AM1985" s="8"/>
      <c r="AN1985" s="8"/>
      <c r="AO1985" s="8"/>
      <c r="AP1985" s="8"/>
      <c r="AQ1985" s="8"/>
      <c r="AR1985" s="8"/>
      <c r="AS1985" s="8"/>
      <c r="AT1985" s="8"/>
      <c r="AU1985" s="8"/>
      <c r="AV1985" s="8"/>
      <c r="AW1985" s="8"/>
      <c r="AX1985" s="8"/>
      <c r="AY1985" s="8"/>
      <c r="AZ1985" s="8"/>
      <c r="BA1985" s="8"/>
      <c r="BB1985" s="8"/>
      <c r="BC1985" s="8"/>
      <c r="BD1985" s="8"/>
      <c r="BE1985" s="8"/>
      <c r="BF1985" s="8"/>
      <c r="BG1985" s="8"/>
      <c r="BH1985" s="8"/>
      <c r="BI1985" s="8"/>
    </row>
    <row r="1986" spans="5:61" x14ac:dyDescent="0.25">
      <c r="E1986" s="7" t="s">
        <v>1072</v>
      </c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8"/>
      <c r="AL1986" s="8"/>
      <c r="AM1986" s="8"/>
      <c r="AN1986" s="8"/>
      <c r="AO1986" s="8"/>
      <c r="AP1986" s="8"/>
      <c r="AQ1986" s="8"/>
      <c r="AR1986" s="8"/>
      <c r="AS1986" s="8"/>
      <c r="AT1986" s="8"/>
      <c r="AU1986" s="8"/>
      <c r="AV1986" s="8"/>
      <c r="AW1986" s="8"/>
      <c r="AX1986" s="8"/>
      <c r="AY1986" s="8"/>
      <c r="AZ1986" s="8"/>
      <c r="BA1986" s="8"/>
      <c r="BB1986" s="8"/>
      <c r="BC1986" s="8"/>
      <c r="BD1986" s="8"/>
      <c r="BE1986" s="8"/>
      <c r="BF1986" s="8"/>
      <c r="BG1986" s="8"/>
      <c r="BH1986" s="8"/>
      <c r="BI1986" s="8"/>
    </row>
    <row r="1987" spans="5:61" x14ac:dyDescent="0.25">
      <c r="E1987" s="7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8"/>
      <c r="AL1987" s="8"/>
      <c r="AM1987" s="8"/>
      <c r="AN1987" s="8"/>
      <c r="AO1987" s="8"/>
      <c r="AP1987" s="8"/>
      <c r="AQ1987" s="8"/>
      <c r="AR1987" s="8"/>
      <c r="AS1987" s="8"/>
      <c r="AT1987" s="8"/>
      <c r="AU1987" s="8"/>
      <c r="AV1987" s="8"/>
      <c r="AW1987" s="8"/>
      <c r="AX1987" s="8"/>
      <c r="AY1987" s="8"/>
      <c r="AZ1987" s="8"/>
      <c r="BA1987" s="8"/>
      <c r="BB1987" s="8"/>
      <c r="BC1987" s="8"/>
      <c r="BD1987" s="8"/>
      <c r="BE1987" s="8"/>
      <c r="BF1987" s="8"/>
      <c r="BG1987" s="8"/>
      <c r="BH1987" s="8"/>
      <c r="BI1987" s="8"/>
    </row>
    <row r="1988" spans="5:61" x14ac:dyDescent="0.25">
      <c r="E1988" s="7" t="s">
        <v>1413</v>
      </c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8"/>
      <c r="AJ1988" s="8"/>
      <c r="AK1988" s="8"/>
      <c r="AL1988" s="8"/>
      <c r="AM1988" s="8"/>
      <c r="AN1988" s="8"/>
      <c r="AO1988" s="8"/>
      <c r="AP1988" s="8"/>
      <c r="AQ1988" s="8"/>
      <c r="AR1988" s="8"/>
      <c r="AS1988" s="8"/>
      <c r="AT1988" s="8"/>
      <c r="AU1988" s="8"/>
      <c r="AV1988" s="8"/>
      <c r="AW1988" s="8"/>
      <c r="AX1988" s="8"/>
      <c r="AY1988" s="8"/>
      <c r="AZ1988" s="8"/>
      <c r="BA1988" s="8"/>
      <c r="BB1988" s="8"/>
      <c r="BC1988" s="8"/>
      <c r="BD1988" s="8"/>
      <c r="BE1988" s="8"/>
      <c r="BF1988" s="8"/>
      <c r="BG1988" s="8"/>
      <c r="BH1988" s="8"/>
      <c r="BI1988" s="8"/>
    </row>
    <row r="1989" spans="5:61" x14ac:dyDescent="0.25">
      <c r="E1989" s="7" t="s">
        <v>1414</v>
      </c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8"/>
      <c r="AL1989" s="8"/>
      <c r="AM1989" s="8"/>
      <c r="AN1989" s="8"/>
      <c r="AO1989" s="8"/>
      <c r="AP1989" s="8"/>
      <c r="AQ1989" s="8"/>
      <c r="AR1989" s="8"/>
      <c r="AS1989" s="8"/>
      <c r="AT1989" s="8"/>
      <c r="AU1989" s="8"/>
      <c r="AV1989" s="8"/>
      <c r="AW1989" s="8"/>
      <c r="AX1989" s="8"/>
      <c r="AY1989" s="8"/>
      <c r="AZ1989" s="8"/>
      <c r="BA1989" s="8"/>
      <c r="BB1989" s="8"/>
      <c r="BC1989" s="8"/>
      <c r="BD1989" s="8"/>
      <c r="BE1989" s="8"/>
      <c r="BF1989" s="8"/>
      <c r="BG1989" s="8"/>
      <c r="BH1989" s="8"/>
      <c r="BI1989" s="8"/>
    </row>
    <row r="1990" spans="5:61" x14ac:dyDescent="0.25">
      <c r="E1990" s="7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  <c r="AA1990" s="8"/>
      <c r="AB1990" s="8"/>
      <c r="AC1990" s="8"/>
      <c r="AD1990" s="8"/>
      <c r="AE1990" s="8"/>
      <c r="AF1990" s="8"/>
      <c r="AG1990" s="8"/>
      <c r="AH1990" s="8"/>
      <c r="AI1990" s="8"/>
      <c r="AJ1990" s="8"/>
      <c r="AK1990" s="8"/>
      <c r="AL1990" s="8"/>
      <c r="AM1990" s="8"/>
      <c r="AN1990" s="8"/>
      <c r="AO1990" s="8"/>
      <c r="AP1990" s="8"/>
      <c r="AQ1990" s="8"/>
      <c r="AR1990" s="8"/>
      <c r="AS1990" s="8"/>
      <c r="AT1990" s="8"/>
      <c r="AU1990" s="8"/>
      <c r="AV1990" s="8"/>
      <c r="AW1990" s="8"/>
      <c r="AX1990" s="8"/>
      <c r="AY1990" s="8"/>
      <c r="AZ1990" s="8"/>
      <c r="BA1990" s="8"/>
      <c r="BB1990" s="8"/>
      <c r="BC1990" s="8"/>
      <c r="BD1990" s="8"/>
      <c r="BE1990" s="8"/>
      <c r="BF1990" s="8"/>
      <c r="BG1990" s="8"/>
      <c r="BH1990" s="8"/>
      <c r="BI1990" s="8"/>
    </row>
    <row r="1991" spans="5:61" x14ac:dyDescent="0.25">
      <c r="E1991" s="7" t="s">
        <v>1415</v>
      </c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8"/>
      <c r="AL1991" s="8"/>
      <c r="AM1991" s="8"/>
      <c r="AN1991" s="8"/>
      <c r="AO1991" s="8"/>
      <c r="AP1991" s="8"/>
      <c r="AQ1991" s="8"/>
      <c r="AR1991" s="8"/>
      <c r="AS1991" s="8"/>
      <c r="AT1991" s="8"/>
      <c r="AU1991" s="8"/>
      <c r="AV1991" s="8"/>
      <c r="AW1991" s="8"/>
      <c r="AX1991" s="8"/>
      <c r="AY1991" s="8"/>
      <c r="AZ1991" s="8"/>
      <c r="BA1991" s="8"/>
      <c r="BB1991" s="8"/>
      <c r="BC1991" s="8"/>
      <c r="BD1991" s="8"/>
      <c r="BE1991" s="8"/>
      <c r="BF1991" s="8"/>
      <c r="BG1991" s="8"/>
      <c r="BH1991" s="8"/>
      <c r="BI1991" s="8"/>
    </row>
    <row r="1992" spans="5:61" x14ac:dyDescent="0.25">
      <c r="E1992" s="7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  <c r="AJ1992" s="8"/>
      <c r="AK1992" s="8"/>
      <c r="AL1992" s="8"/>
      <c r="AM1992" s="8"/>
      <c r="AN1992" s="8"/>
      <c r="AO1992" s="8"/>
      <c r="AP1992" s="8"/>
      <c r="AQ1992" s="8"/>
      <c r="AR1992" s="8"/>
      <c r="AS1992" s="8"/>
      <c r="AT1992" s="8"/>
      <c r="AU1992" s="8"/>
      <c r="AV1992" s="8"/>
      <c r="AW1992" s="8"/>
      <c r="AX1992" s="8"/>
      <c r="AY1992" s="8"/>
      <c r="AZ1992" s="8"/>
      <c r="BA1992" s="8"/>
      <c r="BB1992" s="8"/>
      <c r="BC1992" s="8"/>
      <c r="BD1992" s="8"/>
      <c r="BE1992" s="8"/>
      <c r="BF1992" s="8"/>
      <c r="BG1992" s="8"/>
      <c r="BH1992" s="8"/>
      <c r="BI1992" s="8"/>
    </row>
    <row r="1993" spans="5:61" x14ac:dyDescent="0.25">
      <c r="E1993" s="7" t="s">
        <v>1416</v>
      </c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8"/>
      <c r="AL1993" s="8"/>
      <c r="AM1993" s="8"/>
      <c r="AN1993" s="8"/>
      <c r="AO1993" s="8"/>
      <c r="AP1993" s="8"/>
      <c r="AQ1993" s="8"/>
      <c r="AR1993" s="8"/>
      <c r="AS1993" s="8"/>
      <c r="AT1993" s="8"/>
      <c r="AU1993" s="8"/>
      <c r="AV1993" s="8"/>
      <c r="AW1993" s="8"/>
      <c r="AX1993" s="8"/>
      <c r="AY1993" s="8"/>
      <c r="AZ1993" s="8"/>
      <c r="BA1993" s="8"/>
      <c r="BB1993" s="8"/>
      <c r="BC1993" s="8"/>
      <c r="BD1993" s="8"/>
      <c r="BE1993" s="8"/>
      <c r="BF1993" s="8"/>
      <c r="BG1993" s="8"/>
      <c r="BH1993" s="8"/>
      <c r="BI1993" s="8"/>
    </row>
    <row r="1995" spans="5:61" x14ac:dyDescent="0.25">
      <c r="E1995" s="16" t="s">
        <v>33</v>
      </c>
      <c r="M1995" s="16" t="s">
        <v>1417</v>
      </c>
      <c r="U1995" s="16" t="s">
        <v>1418</v>
      </c>
      <c r="AD1995" s="16" t="s">
        <v>48</v>
      </c>
    </row>
    <row r="1996" spans="5:61" x14ac:dyDescent="0.25">
      <c r="E1996" t="s">
        <v>1419</v>
      </c>
      <c r="M1996" t="s">
        <v>1420</v>
      </c>
      <c r="U1996" t="s">
        <v>1421</v>
      </c>
      <c r="AD1996" t="s">
        <v>1421</v>
      </c>
      <c r="AL1996" s="1" t="str">
        <f t="shared" ref="AL1996:AL2010" si="7">"update IFINOPL.dbo.AGREEMENT_ASSET set BILLING_TO_NPWP = '" &amp; TRIM(U1996) &amp; "' where AGREEMENT_NO = replace('" &amp; TRIM(E1996) &amp; "', '/', '.') and BILLING_TO_NPWP = '" &amp; TRIM(AD1996) &amp; "';"</f>
        <v>update IFINOPL.dbo.AGREEMENT_ASSET set BILLING_TO_NPWP = '015397102643002' where AGREEMENT_NO = replace('0000042/4/03/05/2021', '/', '.') and BILLING_TO_NPWP = '015397102643002';</v>
      </c>
    </row>
    <row r="1997" spans="5:61" x14ac:dyDescent="0.25">
      <c r="E1997" t="s">
        <v>1422</v>
      </c>
      <c r="M1997" t="s">
        <v>1420</v>
      </c>
      <c r="U1997" t="s">
        <v>1421</v>
      </c>
      <c r="AD1997" t="s">
        <v>1421</v>
      </c>
      <c r="AL1997" s="1" t="str">
        <f t="shared" si="7"/>
        <v>update IFINOPL.dbo.AGREEMENT_ASSET set BILLING_TO_NPWP = '015397102643002' where AGREEMENT_NO = replace('0000057/4/03/08/2021', '/', '.') and BILLING_TO_NPWP = '015397102643002';</v>
      </c>
    </row>
    <row r="1998" spans="5:61" x14ac:dyDescent="0.25">
      <c r="E1998" t="s">
        <v>1423</v>
      </c>
      <c r="M1998" t="s">
        <v>1424</v>
      </c>
      <c r="U1998" t="s">
        <v>1421</v>
      </c>
      <c r="AD1998" t="s">
        <v>1424</v>
      </c>
      <c r="AL1998" s="1" t="str">
        <f t="shared" si="7"/>
        <v>update IFINOPL.dbo.AGREEMENT_ASSET set BILLING_TO_NPWP = '015397102643002' where AGREEMENT_NO = replace('0000113/4/03/01/2022', '/', '.') and BILLING_TO_NPWP = '01.539.710.2-643.001';</v>
      </c>
    </row>
    <row r="1999" spans="5:61" x14ac:dyDescent="0.25">
      <c r="E1999" t="s">
        <v>1425</v>
      </c>
      <c r="M1999" t="s">
        <v>1420</v>
      </c>
      <c r="U1999" t="s">
        <v>1421</v>
      </c>
      <c r="AD1999" t="s">
        <v>1424</v>
      </c>
      <c r="AL1999" s="1" t="str">
        <f t="shared" si="7"/>
        <v>update IFINOPL.dbo.AGREEMENT_ASSET set BILLING_TO_NPWP = '015397102643002' where AGREEMENT_NO = replace('0000123/4/03/03/2022', '/', '.') and BILLING_TO_NPWP = '01.539.710.2-643.001';</v>
      </c>
    </row>
    <row r="2000" spans="5:61" x14ac:dyDescent="0.25">
      <c r="E2000" t="s">
        <v>1426</v>
      </c>
      <c r="M2000" t="s">
        <v>1420</v>
      </c>
      <c r="U2000" t="s">
        <v>1421</v>
      </c>
      <c r="AD2000" t="s">
        <v>1420</v>
      </c>
      <c r="AL2000" s="1" t="str">
        <f t="shared" si="7"/>
        <v>update IFINOPL.dbo.AGREEMENT_ASSET set BILLING_TO_NPWP = '015397102643002' where AGREEMENT_NO = replace('0000125/4/03/02/2022', '/', '.') and BILLING_TO_NPWP = '15397102643002';</v>
      </c>
    </row>
    <row r="2001" spans="5:80" x14ac:dyDescent="0.25">
      <c r="E2001" t="s">
        <v>1427</v>
      </c>
      <c r="M2001" t="s">
        <v>1420</v>
      </c>
      <c r="U2001" t="s">
        <v>1421</v>
      </c>
      <c r="AD2001" t="s">
        <v>1420</v>
      </c>
      <c r="AL2001" s="1" t="str">
        <f t="shared" si="7"/>
        <v>update IFINOPL.dbo.AGREEMENT_ASSET set BILLING_TO_NPWP = '015397102643002' where AGREEMENT_NO = replace('0000127/4/03/02/2022', '/', '.') and BILLING_TO_NPWP = '15397102643002';</v>
      </c>
    </row>
    <row r="2002" spans="5:80" x14ac:dyDescent="0.25">
      <c r="E2002" t="s">
        <v>1428</v>
      </c>
      <c r="M2002" t="s">
        <v>1420</v>
      </c>
      <c r="U2002" t="s">
        <v>1421</v>
      </c>
      <c r="AD2002" t="s">
        <v>1420</v>
      </c>
      <c r="AL2002" s="1" t="str">
        <f t="shared" si="7"/>
        <v>update IFINOPL.dbo.AGREEMENT_ASSET set BILLING_TO_NPWP = '015397102643002' where AGREEMENT_NO = replace('0000128/4/03/02/2022', '/', '.') and BILLING_TO_NPWP = '15397102643002';</v>
      </c>
    </row>
    <row r="2003" spans="5:80" x14ac:dyDescent="0.25">
      <c r="E2003" t="s">
        <v>1429</v>
      </c>
      <c r="M2003" t="s">
        <v>1420</v>
      </c>
      <c r="U2003" t="s">
        <v>1421</v>
      </c>
      <c r="AD2003" t="s">
        <v>1420</v>
      </c>
      <c r="AL2003" s="1" t="str">
        <f t="shared" si="7"/>
        <v>update IFINOPL.dbo.AGREEMENT_ASSET set BILLING_TO_NPWP = '015397102643002' where AGREEMENT_NO = replace('0000137/4/03/04/2022', '/', '.') and BILLING_TO_NPWP = '15397102643002';</v>
      </c>
    </row>
    <row r="2004" spans="5:80" x14ac:dyDescent="0.25">
      <c r="E2004" t="s">
        <v>1430</v>
      </c>
      <c r="M2004" t="s">
        <v>1420</v>
      </c>
      <c r="U2004" t="s">
        <v>1421</v>
      </c>
      <c r="AD2004" t="s">
        <v>1420</v>
      </c>
      <c r="AL2004" s="1" t="str">
        <f t="shared" si="7"/>
        <v>update IFINOPL.dbo.AGREEMENT_ASSET set BILLING_TO_NPWP = '015397102643002' where AGREEMENT_NO = replace('0000141/4/03/06/2022', '/', '.') and BILLING_TO_NPWP = '15397102643002';</v>
      </c>
    </row>
    <row r="2005" spans="5:80" x14ac:dyDescent="0.25">
      <c r="E2005" t="s">
        <v>1431</v>
      </c>
      <c r="M2005" t="s">
        <v>1420</v>
      </c>
      <c r="U2005" t="s">
        <v>1421</v>
      </c>
      <c r="AD2005" t="s">
        <v>1420</v>
      </c>
      <c r="AL2005" s="1" t="str">
        <f t="shared" si="7"/>
        <v>update IFINOPL.dbo.AGREEMENT_ASSET set BILLING_TO_NPWP = '015397102643002' where AGREEMENT_NO = replace('0000155/4/03/07/2022', '/', '.') and BILLING_TO_NPWP = '15397102643002';</v>
      </c>
    </row>
    <row r="2006" spans="5:80" x14ac:dyDescent="0.25">
      <c r="E2006" t="s">
        <v>1432</v>
      </c>
      <c r="M2006" t="s">
        <v>1420</v>
      </c>
      <c r="U2006" t="s">
        <v>1421</v>
      </c>
      <c r="AD2006" t="s">
        <v>1420</v>
      </c>
      <c r="AL2006" s="1" t="str">
        <f t="shared" si="7"/>
        <v>update IFINOPL.dbo.AGREEMENT_ASSET set BILLING_TO_NPWP = '015397102643002' where AGREEMENT_NO = replace('0000187/4/03/02/2023', '/', '.') and BILLING_TO_NPWP = '15397102643002';</v>
      </c>
    </row>
    <row r="2007" spans="5:80" x14ac:dyDescent="0.25">
      <c r="E2007" t="s">
        <v>1433</v>
      </c>
      <c r="M2007" t="s">
        <v>1420</v>
      </c>
      <c r="U2007" t="s">
        <v>1421</v>
      </c>
      <c r="AD2007" t="s">
        <v>1420</v>
      </c>
      <c r="AL2007" s="1" t="str">
        <f t="shared" si="7"/>
        <v>update IFINOPL.dbo.AGREEMENT_ASSET set BILLING_TO_NPWP = '015397102643002' where AGREEMENT_NO = replace('0000203/4/03/07/2023', '/', '.') and BILLING_TO_NPWP = '15397102643002';</v>
      </c>
    </row>
    <row r="2008" spans="5:80" x14ac:dyDescent="0.25">
      <c r="E2008" t="s">
        <v>1434</v>
      </c>
      <c r="M2008" t="s">
        <v>1420</v>
      </c>
      <c r="U2008" t="s">
        <v>1421</v>
      </c>
      <c r="AD2008" t="s">
        <v>1420</v>
      </c>
      <c r="AL2008" s="1" t="str">
        <f t="shared" si="7"/>
        <v>update IFINOPL.dbo.AGREEMENT_ASSET set BILLING_TO_NPWP = '015397102643002' where AGREEMENT_NO = replace('0000204/4/03/07/2023', '/', '.') and BILLING_TO_NPWP = '15397102643002';</v>
      </c>
    </row>
    <row r="2009" spans="5:80" x14ac:dyDescent="0.25">
      <c r="E2009" t="s">
        <v>1435</v>
      </c>
      <c r="M2009" t="s">
        <v>1420</v>
      </c>
      <c r="U2009" t="s">
        <v>1436</v>
      </c>
      <c r="AD2009" t="s">
        <v>1420</v>
      </c>
      <c r="AL2009" s="1" t="str">
        <f t="shared" si="7"/>
        <v>update IFINOPL.dbo.AGREEMENT_ASSET set BILLING_TO_NPWP = '015397102038000' where AGREEMENT_NO = replace('0000531/4/01/09/2020', '/', '.') and BILLING_TO_NPWP = '15397102643002';</v>
      </c>
    </row>
    <row r="2010" spans="5:80" x14ac:dyDescent="0.25">
      <c r="E2010" t="s">
        <v>1437</v>
      </c>
      <c r="M2010" t="s">
        <v>1420</v>
      </c>
      <c r="U2010" t="s">
        <v>1436</v>
      </c>
      <c r="AD2010" t="s">
        <v>1420</v>
      </c>
      <c r="AL2010" s="1" t="str">
        <f t="shared" si="7"/>
        <v>update IFINOPL.dbo.AGREEMENT_ASSET set BILLING_TO_NPWP = '015397102038000' where AGREEMENT_NO = replace('0001270/4/01/02/2023', '/', '.') and BILLING_TO_NPWP = '15397102643002';</v>
      </c>
    </row>
    <row r="2012" spans="5:80" x14ac:dyDescent="0.25">
      <c r="E2012" s="7" t="s">
        <v>1396</v>
      </c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8"/>
      <c r="AL2012" s="8"/>
      <c r="AM2012" s="8"/>
      <c r="AN2012" s="8"/>
      <c r="AO2012" s="8"/>
      <c r="AP2012" s="8"/>
      <c r="AQ2012" s="8"/>
      <c r="AR2012" s="8"/>
      <c r="AS2012" s="8"/>
      <c r="AT2012" s="8"/>
      <c r="AU2012" s="8"/>
      <c r="AV2012" s="8"/>
      <c r="AW2012" s="8"/>
      <c r="AX2012" s="8"/>
      <c r="AY2012" s="8"/>
      <c r="AZ2012" s="8"/>
      <c r="BA2012" s="8"/>
      <c r="BB2012" s="8"/>
      <c r="BC2012" s="8"/>
      <c r="BD2012" s="8"/>
      <c r="BE2012" s="8"/>
      <c r="BF2012" s="8"/>
      <c r="BG2012" s="8"/>
      <c r="BH2012" s="8"/>
      <c r="BI2012" s="8"/>
      <c r="BJ2012" s="8"/>
      <c r="BK2012" s="8"/>
      <c r="BL2012" s="8"/>
      <c r="BM2012" s="8"/>
      <c r="BN2012" s="8"/>
      <c r="BO2012" s="8"/>
      <c r="BP2012" s="8"/>
      <c r="BQ2012" s="8"/>
      <c r="BR2012" s="8"/>
      <c r="BS2012" s="8"/>
      <c r="BT2012" s="8"/>
      <c r="BU2012" s="8"/>
      <c r="BV2012" s="8"/>
      <c r="BW2012" s="8"/>
      <c r="BX2012" s="8"/>
      <c r="BY2012" s="8"/>
      <c r="BZ2012" s="8"/>
      <c r="CA2012" s="8"/>
      <c r="CB2012" s="8"/>
    </row>
    <row r="2013" spans="5:80" x14ac:dyDescent="0.25">
      <c r="E2013" s="7" t="s">
        <v>1067</v>
      </c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  <c r="AJ2013" s="8"/>
      <c r="AK2013" s="8"/>
      <c r="AL2013" s="8"/>
      <c r="AM2013" s="8"/>
      <c r="AN2013" s="8"/>
      <c r="AO2013" s="8"/>
      <c r="AP2013" s="8"/>
      <c r="AQ2013" s="8"/>
      <c r="AR2013" s="8"/>
      <c r="AS2013" s="8"/>
      <c r="AT2013" s="8"/>
      <c r="AU2013" s="8"/>
      <c r="AV2013" s="8"/>
      <c r="AW2013" s="8"/>
      <c r="AX2013" s="8"/>
      <c r="AY2013" s="8"/>
      <c r="AZ2013" s="8"/>
      <c r="BA2013" s="8"/>
      <c r="BB2013" s="8"/>
      <c r="BC2013" s="8"/>
      <c r="BD2013" s="8"/>
      <c r="BE2013" s="8"/>
      <c r="BF2013" s="8"/>
      <c r="BG2013" s="8"/>
      <c r="BH2013" s="8"/>
      <c r="BI2013" s="8"/>
      <c r="BJ2013" s="8"/>
      <c r="BK2013" s="8"/>
      <c r="BL2013" s="8"/>
      <c r="BM2013" s="8"/>
      <c r="BN2013" s="8"/>
      <c r="BO2013" s="8"/>
      <c r="BP2013" s="8"/>
      <c r="BQ2013" s="8"/>
      <c r="BR2013" s="8"/>
      <c r="BS2013" s="8"/>
      <c r="BT2013" s="8"/>
      <c r="BU2013" s="8"/>
      <c r="BV2013" s="8"/>
      <c r="BW2013" s="8"/>
      <c r="BX2013" s="8"/>
      <c r="BY2013" s="8"/>
      <c r="BZ2013" s="8"/>
      <c r="CA2013" s="8"/>
      <c r="CB2013" s="8"/>
    </row>
    <row r="2014" spans="5:80" x14ac:dyDescent="0.25">
      <c r="E2014" s="7" t="s">
        <v>1438</v>
      </c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8"/>
      <c r="AL2014" s="8"/>
      <c r="AM2014" s="8"/>
      <c r="AN2014" s="8"/>
      <c r="AO2014" s="8"/>
      <c r="AP2014" s="8"/>
      <c r="AQ2014" s="8"/>
      <c r="AR2014" s="8"/>
      <c r="AS2014" s="8"/>
      <c r="AT2014" s="8"/>
      <c r="AU2014" s="8"/>
      <c r="AV2014" s="8"/>
      <c r="AW2014" s="8"/>
      <c r="AX2014" s="8"/>
      <c r="AY2014" s="8"/>
      <c r="AZ2014" s="8"/>
      <c r="BA2014" s="8"/>
      <c r="BB2014" s="8"/>
      <c r="BC2014" s="8"/>
      <c r="BD2014" s="8"/>
      <c r="BE2014" s="8"/>
      <c r="BF2014" s="8"/>
      <c r="BG2014" s="8"/>
      <c r="BH2014" s="8"/>
      <c r="BI2014" s="8"/>
      <c r="BJ2014" s="8"/>
      <c r="BK2014" s="8"/>
      <c r="BL2014" s="8"/>
      <c r="BM2014" s="8"/>
      <c r="BN2014" s="8"/>
      <c r="BO2014" s="8"/>
      <c r="BP2014" s="8"/>
      <c r="BQ2014" s="8"/>
      <c r="BR2014" s="8"/>
      <c r="BS2014" s="8"/>
      <c r="BT2014" s="8"/>
      <c r="BU2014" s="8"/>
      <c r="BV2014" s="8"/>
      <c r="BW2014" s="8"/>
      <c r="BX2014" s="8"/>
      <c r="BY2014" s="8"/>
      <c r="BZ2014" s="8"/>
      <c r="CA2014" s="8"/>
      <c r="CB2014" s="8"/>
    </row>
    <row r="2015" spans="5:80" x14ac:dyDescent="0.25">
      <c r="E2015" s="7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  <c r="AJ2015" s="8"/>
      <c r="AK2015" s="8"/>
      <c r="AL2015" s="8"/>
      <c r="AM2015" s="8"/>
      <c r="AN2015" s="8"/>
      <c r="AO2015" s="8"/>
      <c r="AP2015" s="8"/>
      <c r="AQ2015" s="8"/>
      <c r="AR2015" s="8"/>
      <c r="AS2015" s="8"/>
      <c r="AT2015" s="8"/>
      <c r="AU2015" s="8"/>
      <c r="AV2015" s="8"/>
      <c r="AW2015" s="8"/>
      <c r="AX2015" s="8"/>
      <c r="AY2015" s="8"/>
      <c r="AZ2015" s="8"/>
      <c r="BA2015" s="8"/>
      <c r="BB2015" s="8"/>
      <c r="BC2015" s="8"/>
      <c r="BD2015" s="8"/>
      <c r="BE2015" s="8"/>
      <c r="BF2015" s="8"/>
      <c r="BG2015" s="8"/>
      <c r="BH2015" s="8"/>
      <c r="BI2015" s="8"/>
      <c r="BJ2015" s="8"/>
      <c r="BK2015" s="8"/>
      <c r="BL2015" s="8"/>
      <c r="BM2015" s="8"/>
      <c r="BN2015" s="8"/>
      <c r="BO2015" s="8"/>
      <c r="BP2015" s="8"/>
      <c r="BQ2015" s="8"/>
      <c r="BR2015" s="8"/>
      <c r="BS2015" s="8"/>
      <c r="BT2015" s="8"/>
      <c r="BU2015" s="8"/>
      <c r="BV2015" s="8"/>
      <c r="BW2015" s="8"/>
      <c r="BX2015" s="8"/>
      <c r="BY2015" s="8"/>
      <c r="BZ2015" s="8"/>
      <c r="CA2015" s="8"/>
      <c r="CB2015" s="8"/>
    </row>
    <row r="2016" spans="5:80" x14ac:dyDescent="0.25">
      <c r="E2016" s="7" t="s">
        <v>605</v>
      </c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8"/>
      <c r="AL2016" s="8"/>
      <c r="AM2016" s="8"/>
      <c r="AN2016" s="8"/>
      <c r="AO2016" s="8"/>
      <c r="AP2016" s="8"/>
      <c r="AQ2016" s="8"/>
      <c r="AR2016" s="8"/>
      <c r="AS2016" s="8"/>
      <c r="AT2016" s="8"/>
      <c r="AU2016" s="8"/>
      <c r="AV2016" s="8"/>
      <c r="AW2016" s="8"/>
      <c r="AX2016" s="8"/>
      <c r="AY2016" s="8"/>
      <c r="AZ2016" s="8"/>
      <c r="BA2016" s="8"/>
      <c r="BB2016" s="8"/>
      <c r="BC2016" s="8"/>
      <c r="BD2016" s="8"/>
      <c r="BE2016" s="8"/>
      <c r="BF2016" s="8"/>
      <c r="BG2016" s="8"/>
      <c r="BH2016" s="8"/>
      <c r="BI2016" s="8"/>
      <c r="BJ2016" s="8"/>
      <c r="BK2016" s="8"/>
      <c r="BL2016" s="8"/>
      <c r="BM2016" s="8"/>
      <c r="BN2016" s="8"/>
      <c r="BO2016" s="8"/>
      <c r="BP2016" s="8"/>
      <c r="BQ2016" s="8"/>
      <c r="BR2016" s="8"/>
      <c r="BS2016" s="8"/>
      <c r="BT2016" s="8"/>
      <c r="BU2016" s="8"/>
      <c r="BV2016" s="8"/>
      <c r="BW2016" s="8"/>
      <c r="BX2016" s="8"/>
      <c r="BY2016" s="8"/>
      <c r="BZ2016" s="8"/>
      <c r="CA2016" s="8"/>
      <c r="CB2016" s="8"/>
    </row>
    <row r="2017" spans="5:80" x14ac:dyDescent="0.25">
      <c r="E2017" s="7" t="s">
        <v>606</v>
      </c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  <c r="AF2017" s="8"/>
      <c r="AG2017" s="8"/>
      <c r="AH2017" s="8"/>
      <c r="AI2017" s="8"/>
      <c r="AJ2017" s="8"/>
      <c r="AK2017" s="8"/>
      <c r="AL2017" s="8"/>
      <c r="AM2017" s="8"/>
      <c r="AN2017" s="8"/>
      <c r="AO2017" s="8"/>
      <c r="AP2017" s="8"/>
      <c r="AQ2017" s="8"/>
      <c r="AR2017" s="8"/>
      <c r="AS2017" s="8"/>
      <c r="AT2017" s="8"/>
      <c r="AU2017" s="8"/>
      <c r="AV2017" s="8"/>
      <c r="AW2017" s="8"/>
      <c r="AX2017" s="8"/>
      <c r="AY2017" s="8"/>
      <c r="AZ2017" s="8"/>
      <c r="BA2017" s="8"/>
      <c r="BB2017" s="8"/>
      <c r="BC2017" s="8"/>
      <c r="BD2017" s="8"/>
      <c r="BE2017" s="8"/>
      <c r="BF2017" s="8"/>
      <c r="BG2017" s="8"/>
      <c r="BH2017" s="8"/>
      <c r="BI2017" s="8"/>
      <c r="BJ2017" s="8"/>
      <c r="BK2017" s="8"/>
      <c r="BL2017" s="8"/>
      <c r="BM2017" s="8"/>
      <c r="BN2017" s="8"/>
      <c r="BO2017" s="8"/>
      <c r="BP2017" s="8"/>
      <c r="BQ2017" s="8"/>
      <c r="BR2017" s="8"/>
      <c r="BS2017" s="8"/>
      <c r="BT2017" s="8"/>
      <c r="BU2017" s="8"/>
      <c r="BV2017" s="8"/>
      <c r="BW2017" s="8"/>
      <c r="BX2017" s="8"/>
      <c r="BY2017" s="8"/>
      <c r="BZ2017" s="8"/>
      <c r="CA2017" s="8"/>
      <c r="CB2017" s="8"/>
    </row>
    <row r="2018" spans="5:80" x14ac:dyDescent="0.25">
      <c r="E2018" s="7" t="s">
        <v>1398</v>
      </c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8"/>
      <c r="AL2018" s="8"/>
      <c r="AM2018" s="8"/>
      <c r="AN2018" s="8"/>
      <c r="AO2018" s="8"/>
      <c r="AP2018" s="8"/>
      <c r="AQ2018" s="8"/>
      <c r="AR2018" s="8"/>
      <c r="AS2018" s="8"/>
      <c r="AT2018" s="8"/>
      <c r="AU2018" s="8"/>
      <c r="AV2018" s="8"/>
      <c r="AW2018" s="8"/>
      <c r="AX2018" s="8"/>
      <c r="AY2018" s="8"/>
      <c r="AZ2018" s="8"/>
      <c r="BA2018" s="8"/>
      <c r="BB2018" s="8"/>
      <c r="BC2018" s="8"/>
      <c r="BD2018" s="8"/>
      <c r="BE2018" s="8"/>
      <c r="BF2018" s="8"/>
      <c r="BG2018" s="8"/>
      <c r="BH2018" s="8"/>
      <c r="BI2018" s="8"/>
      <c r="BJ2018" s="8"/>
      <c r="BK2018" s="8"/>
      <c r="BL2018" s="8"/>
      <c r="BM2018" s="8"/>
      <c r="BN2018" s="8"/>
      <c r="BO2018" s="8"/>
      <c r="BP2018" s="8"/>
      <c r="BQ2018" s="8"/>
      <c r="BR2018" s="8"/>
      <c r="BS2018" s="8"/>
      <c r="BT2018" s="8"/>
      <c r="BU2018" s="8"/>
      <c r="BV2018" s="8"/>
      <c r="BW2018" s="8"/>
      <c r="BX2018" s="8"/>
      <c r="BY2018" s="8"/>
      <c r="BZ2018" s="8"/>
      <c r="CA2018" s="8"/>
      <c r="CB2018" s="8"/>
    </row>
    <row r="2019" spans="5:80" x14ac:dyDescent="0.25">
      <c r="E2019" s="7" t="s">
        <v>1399</v>
      </c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8"/>
      <c r="AL2019" s="8"/>
      <c r="AM2019" s="8"/>
      <c r="AN2019" s="8"/>
      <c r="AO2019" s="8"/>
      <c r="AP2019" s="8"/>
      <c r="AQ2019" s="8"/>
      <c r="AR2019" s="8"/>
      <c r="AS2019" s="8"/>
      <c r="AT2019" s="8"/>
      <c r="AU2019" s="8"/>
      <c r="AV2019" s="8"/>
      <c r="AW2019" s="8"/>
      <c r="AX2019" s="8"/>
      <c r="AY2019" s="8"/>
      <c r="AZ2019" s="8"/>
      <c r="BA2019" s="8"/>
      <c r="BB2019" s="8"/>
      <c r="BC2019" s="8"/>
      <c r="BD2019" s="8"/>
      <c r="BE2019" s="8"/>
      <c r="BF2019" s="8"/>
      <c r="BG2019" s="8"/>
      <c r="BH2019" s="8"/>
      <c r="BI2019" s="8"/>
      <c r="BJ2019" s="8"/>
      <c r="BK2019" s="8"/>
      <c r="BL2019" s="8"/>
      <c r="BM2019" s="8"/>
      <c r="BN2019" s="8"/>
      <c r="BO2019" s="8"/>
      <c r="BP2019" s="8"/>
      <c r="BQ2019" s="8"/>
      <c r="BR2019" s="8"/>
      <c r="BS2019" s="8"/>
      <c r="BT2019" s="8"/>
      <c r="BU2019" s="8"/>
      <c r="BV2019" s="8"/>
      <c r="BW2019" s="8"/>
      <c r="BX2019" s="8"/>
      <c r="BY2019" s="8"/>
      <c r="BZ2019" s="8"/>
      <c r="CA2019" s="8"/>
      <c r="CB2019" s="8"/>
    </row>
    <row r="2020" spans="5:80" x14ac:dyDescent="0.25">
      <c r="E2020" s="7" t="s">
        <v>1400</v>
      </c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8"/>
      <c r="AJ2020" s="8"/>
      <c r="AK2020" s="8"/>
      <c r="AL2020" s="8"/>
      <c r="AM2020" s="8"/>
      <c r="AN2020" s="8"/>
      <c r="AO2020" s="8"/>
      <c r="AP2020" s="8"/>
      <c r="AQ2020" s="8"/>
      <c r="AR2020" s="8"/>
      <c r="AS2020" s="8"/>
      <c r="AT2020" s="8"/>
      <c r="AU2020" s="8"/>
      <c r="AV2020" s="8"/>
      <c r="AW2020" s="8"/>
      <c r="AX2020" s="8"/>
      <c r="AY2020" s="8"/>
      <c r="AZ2020" s="8"/>
      <c r="BA2020" s="8"/>
      <c r="BB2020" s="8"/>
      <c r="BC2020" s="8"/>
      <c r="BD2020" s="8"/>
      <c r="BE2020" s="8"/>
      <c r="BF2020" s="8"/>
      <c r="BG2020" s="8"/>
      <c r="BH2020" s="8"/>
      <c r="BI2020" s="8"/>
      <c r="BJ2020" s="8"/>
      <c r="BK2020" s="8"/>
      <c r="BL2020" s="8"/>
      <c r="BM2020" s="8"/>
      <c r="BN2020" s="8"/>
      <c r="BO2020" s="8"/>
      <c r="BP2020" s="8"/>
      <c r="BQ2020" s="8"/>
      <c r="BR2020" s="8"/>
      <c r="BS2020" s="8"/>
      <c r="BT2020" s="8"/>
      <c r="BU2020" s="8"/>
      <c r="BV2020" s="8"/>
      <c r="BW2020" s="8"/>
      <c r="BX2020" s="8"/>
      <c r="BY2020" s="8"/>
      <c r="BZ2020" s="8"/>
      <c r="CA2020" s="8"/>
      <c r="CB2020" s="8"/>
    </row>
    <row r="2021" spans="5:80" x14ac:dyDescent="0.25">
      <c r="E2021" s="7" t="s">
        <v>1401</v>
      </c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8"/>
      <c r="AL2021" s="8"/>
      <c r="AM2021" s="8"/>
      <c r="AN2021" s="8"/>
      <c r="AO2021" s="8"/>
      <c r="AP2021" s="8"/>
      <c r="AQ2021" s="8"/>
      <c r="AR2021" s="8"/>
      <c r="AS2021" s="8"/>
      <c r="AT2021" s="8"/>
      <c r="AU2021" s="8"/>
      <c r="AV2021" s="8"/>
      <c r="AW2021" s="8"/>
      <c r="AX2021" s="8"/>
      <c r="AY2021" s="8"/>
      <c r="AZ2021" s="8"/>
      <c r="BA2021" s="8"/>
      <c r="BB2021" s="8"/>
      <c r="BC2021" s="8"/>
      <c r="BD2021" s="8"/>
      <c r="BE2021" s="8"/>
      <c r="BF2021" s="8"/>
      <c r="BG2021" s="8"/>
      <c r="BH2021" s="8"/>
      <c r="BI2021" s="8"/>
      <c r="BJ2021" s="8"/>
      <c r="BK2021" s="8"/>
      <c r="BL2021" s="8"/>
      <c r="BM2021" s="8"/>
      <c r="BN2021" s="8"/>
      <c r="BO2021" s="8"/>
      <c r="BP2021" s="8"/>
      <c r="BQ2021" s="8"/>
      <c r="BR2021" s="8"/>
      <c r="BS2021" s="8"/>
      <c r="BT2021" s="8"/>
      <c r="BU2021" s="8"/>
      <c r="BV2021" s="8"/>
      <c r="BW2021" s="8"/>
      <c r="BX2021" s="8"/>
      <c r="BY2021" s="8"/>
      <c r="BZ2021" s="8"/>
      <c r="CA2021" s="8"/>
      <c r="CB2021" s="8"/>
    </row>
    <row r="2022" spans="5:80" x14ac:dyDescent="0.25">
      <c r="E2022" s="7" t="s">
        <v>1402</v>
      </c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8"/>
      <c r="AJ2022" s="8"/>
      <c r="AK2022" s="8"/>
      <c r="AL2022" s="8"/>
      <c r="AM2022" s="8"/>
      <c r="AN2022" s="8"/>
      <c r="AO2022" s="8"/>
      <c r="AP2022" s="8"/>
      <c r="AQ2022" s="8"/>
      <c r="AR2022" s="8"/>
      <c r="AS2022" s="8"/>
      <c r="AT2022" s="8"/>
      <c r="AU2022" s="8"/>
      <c r="AV2022" s="8"/>
      <c r="AW2022" s="8"/>
      <c r="AX2022" s="8"/>
      <c r="AY2022" s="8"/>
      <c r="AZ2022" s="8"/>
      <c r="BA2022" s="8"/>
      <c r="BB2022" s="8"/>
      <c r="BC2022" s="8"/>
      <c r="BD2022" s="8"/>
      <c r="BE2022" s="8"/>
      <c r="BF2022" s="8"/>
      <c r="BG2022" s="8"/>
      <c r="BH2022" s="8"/>
      <c r="BI2022" s="8"/>
      <c r="BJ2022" s="8"/>
      <c r="BK2022" s="8"/>
      <c r="BL2022" s="8"/>
      <c r="BM2022" s="8"/>
      <c r="BN2022" s="8"/>
      <c r="BO2022" s="8"/>
      <c r="BP2022" s="8"/>
      <c r="BQ2022" s="8"/>
      <c r="BR2022" s="8"/>
      <c r="BS2022" s="8"/>
      <c r="BT2022" s="8"/>
      <c r="BU2022" s="8"/>
      <c r="BV2022" s="8"/>
      <c r="BW2022" s="8"/>
      <c r="BX2022" s="8"/>
      <c r="BY2022" s="8"/>
      <c r="BZ2022" s="8"/>
      <c r="CA2022" s="8"/>
      <c r="CB2022" s="8"/>
    </row>
    <row r="2023" spans="5:80" x14ac:dyDescent="0.25">
      <c r="E2023" s="7" t="s">
        <v>1403</v>
      </c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8"/>
      <c r="AL2023" s="8"/>
      <c r="AM2023" s="8"/>
      <c r="AN2023" s="8"/>
      <c r="AO2023" s="8"/>
      <c r="AP2023" s="8"/>
      <c r="AQ2023" s="8"/>
      <c r="AR2023" s="8"/>
      <c r="AS2023" s="8"/>
      <c r="AT2023" s="8"/>
      <c r="AU2023" s="8"/>
      <c r="AV2023" s="8"/>
      <c r="AW2023" s="8"/>
      <c r="AX2023" s="8"/>
      <c r="AY2023" s="8"/>
      <c r="AZ2023" s="8"/>
      <c r="BA2023" s="8"/>
      <c r="BB2023" s="8"/>
      <c r="BC2023" s="8"/>
      <c r="BD2023" s="8"/>
      <c r="BE2023" s="8"/>
      <c r="BF2023" s="8"/>
      <c r="BG2023" s="8"/>
      <c r="BH2023" s="8"/>
      <c r="BI2023" s="8"/>
      <c r="BJ2023" s="8"/>
      <c r="BK2023" s="8"/>
      <c r="BL2023" s="8"/>
      <c r="BM2023" s="8"/>
      <c r="BN2023" s="8"/>
      <c r="BO2023" s="8"/>
      <c r="BP2023" s="8"/>
      <c r="BQ2023" s="8"/>
      <c r="BR2023" s="8"/>
      <c r="BS2023" s="8"/>
      <c r="BT2023" s="8"/>
      <c r="BU2023" s="8"/>
      <c r="BV2023" s="8"/>
      <c r="BW2023" s="8"/>
      <c r="BX2023" s="8"/>
      <c r="BY2023" s="8"/>
      <c r="BZ2023" s="8"/>
      <c r="CA2023" s="8"/>
      <c r="CB2023" s="8"/>
    </row>
    <row r="2024" spans="5:80" x14ac:dyDescent="0.25">
      <c r="E2024" s="7" t="s">
        <v>1404</v>
      </c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  <c r="AF2024" s="8"/>
      <c r="AG2024" s="8"/>
      <c r="AH2024" s="8"/>
      <c r="AI2024" s="8"/>
      <c r="AJ2024" s="8"/>
      <c r="AK2024" s="8"/>
      <c r="AL2024" s="8"/>
      <c r="AM2024" s="8"/>
      <c r="AN2024" s="8"/>
      <c r="AO2024" s="8"/>
      <c r="AP2024" s="8"/>
      <c r="AQ2024" s="8"/>
      <c r="AR2024" s="8"/>
      <c r="AS2024" s="8"/>
      <c r="AT2024" s="8"/>
      <c r="AU2024" s="8"/>
      <c r="AV2024" s="8"/>
      <c r="AW2024" s="8"/>
      <c r="AX2024" s="8"/>
      <c r="AY2024" s="8"/>
      <c r="AZ2024" s="8"/>
      <c r="BA2024" s="8"/>
      <c r="BB2024" s="8"/>
      <c r="BC2024" s="8"/>
      <c r="BD2024" s="8"/>
      <c r="BE2024" s="8"/>
      <c r="BF2024" s="8"/>
      <c r="BG2024" s="8"/>
      <c r="BH2024" s="8"/>
      <c r="BI2024" s="8"/>
      <c r="BJ2024" s="8"/>
      <c r="BK2024" s="8"/>
      <c r="BL2024" s="8"/>
      <c r="BM2024" s="8"/>
      <c r="BN2024" s="8"/>
      <c r="BO2024" s="8"/>
      <c r="BP2024" s="8"/>
      <c r="BQ2024" s="8"/>
      <c r="BR2024" s="8"/>
      <c r="BS2024" s="8"/>
      <c r="BT2024" s="8"/>
      <c r="BU2024" s="8"/>
      <c r="BV2024" s="8"/>
      <c r="BW2024" s="8"/>
      <c r="BX2024" s="8"/>
      <c r="BY2024" s="8"/>
      <c r="BZ2024" s="8"/>
      <c r="CA2024" s="8"/>
      <c r="CB2024" s="8"/>
    </row>
    <row r="2025" spans="5:80" x14ac:dyDescent="0.25">
      <c r="E2025" s="7" t="s">
        <v>1405</v>
      </c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8"/>
      <c r="AL2025" s="8"/>
      <c r="AM2025" s="8"/>
      <c r="AN2025" s="8"/>
      <c r="AO2025" s="8"/>
      <c r="AP2025" s="8"/>
      <c r="AQ2025" s="8"/>
      <c r="AR2025" s="8"/>
      <c r="AS2025" s="8"/>
      <c r="AT2025" s="8"/>
      <c r="AU2025" s="8"/>
      <c r="AV2025" s="8"/>
      <c r="AW2025" s="8"/>
      <c r="AX2025" s="8"/>
      <c r="AY2025" s="8"/>
      <c r="AZ2025" s="8"/>
      <c r="BA2025" s="8"/>
      <c r="BB2025" s="8"/>
      <c r="BC2025" s="8"/>
      <c r="BD2025" s="8"/>
      <c r="BE2025" s="8"/>
      <c r="BF2025" s="8"/>
      <c r="BG2025" s="8"/>
      <c r="BH2025" s="8"/>
      <c r="BI2025" s="8"/>
      <c r="BJ2025" s="8"/>
      <c r="BK2025" s="8"/>
      <c r="BL2025" s="8"/>
      <c r="BM2025" s="8"/>
      <c r="BN2025" s="8"/>
      <c r="BO2025" s="8"/>
      <c r="BP2025" s="8"/>
      <c r="BQ2025" s="8"/>
      <c r="BR2025" s="8"/>
      <c r="BS2025" s="8"/>
      <c r="BT2025" s="8"/>
      <c r="BU2025" s="8"/>
      <c r="BV2025" s="8"/>
      <c r="BW2025" s="8"/>
      <c r="BX2025" s="8"/>
      <c r="BY2025" s="8"/>
      <c r="BZ2025" s="8"/>
      <c r="CA2025" s="8"/>
      <c r="CB2025" s="8"/>
    </row>
    <row r="2026" spans="5:80" x14ac:dyDescent="0.25">
      <c r="E2026" s="7" t="s">
        <v>1406</v>
      </c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8"/>
      <c r="AL2026" s="8"/>
      <c r="AM2026" s="8"/>
      <c r="AN2026" s="8"/>
      <c r="AO2026" s="8"/>
      <c r="AP2026" s="8"/>
      <c r="AQ2026" s="8"/>
      <c r="AR2026" s="8"/>
      <c r="AS2026" s="8"/>
      <c r="AT2026" s="8"/>
      <c r="AU2026" s="8"/>
      <c r="AV2026" s="8"/>
      <c r="AW2026" s="8"/>
      <c r="AX2026" s="8"/>
      <c r="AY2026" s="8"/>
      <c r="AZ2026" s="8"/>
      <c r="BA2026" s="8"/>
      <c r="BB2026" s="8"/>
      <c r="BC2026" s="8"/>
      <c r="BD2026" s="8"/>
      <c r="BE2026" s="8"/>
      <c r="BF2026" s="8"/>
      <c r="BG2026" s="8"/>
      <c r="BH2026" s="8"/>
      <c r="BI2026" s="8"/>
      <c r="BJ2026" s="8"/>
      <c r="BK2026" s="8"/>
      <c r="BL2026" s="8"/>
      <c r="BM2026" s="8"/>
      <c r="BN2026" s="8"/>
      <c r="BO2026" s="8"/>
      <c r="BP2026" s="8"/>
      <c r="BQ2026" s="8"/>
      <c r="BR2026" s="8"/>
      <c r="BS2026" s="8"/>
      <c r="BT2026" s="8"/>
      <c r="BU2026" s="8"/>
      <c r="BV2026" s="8"/>
      <c r="BW2026" s="8"/>
      <c r="BX2026" s="8"/>
      <c r="BY2026" s="8"/>
      <c r="BZ2026" s="8"/>
      <c r="CA2026" s="8"/>
      <c r="CB2026" s="8"/>
    </row>
    <row r="2027" spans="5:80" x14ac:dyDescent="0.25">
      <c r="E2027" s="7" t="s">
        <v>1407</v>
      </c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8"/>
      <c r="AL2027" s="8"/>
      <c r="AM2027" s="8"/>
      <c r="AN2027" s="8"/>
      <c r="AO2027" s="8"/>
      <c r="AP2027" s="8"/>
      <c r="AQ2027" s="8"/>
      <c r="AR2027" s="8"/>
      <c r="AS2027" s="8"/>
      <c r="AT2027" s="8"/>
      <c r="AU2027" s="8"/>
      <c r="AV2027" s="8"/>
      <c r="AW2027" s="8"/>
      <c r="AX2027" s="8"/>
      <c r="AY2027" s="8"/>
      <c r="AZ2027" s="8"/>
      <c r="BA2027" s="8"/>
      <c r="BB2027" s="8"/>
      <c r="BC2027" s="8"/>
      <c r="BD2027" s="8"/>
      <c r="BE2027" s="8"/>
      <c r="BF2027" s="8"/>
      <c r="BG2027" s="8"/>
      <c r="BH2027" s="8"/>
      <c r="BI2027" s="8"/>
      <c r="BJ2027" s="8"/>
      <c r="BK2027" s="8"/>
      <c r="BL2027" s="8"/>
      <c r="BM2027" s="8"/>
      <c r="BN2027" s="8"/>
      <c r="BO2027" s="8"/>
      <c r="BP2027" s="8"/>
      <c r="BQ2027" s="8"/>
      <c r="BR2027" s="8"/>
      <c r="BS2027" s="8"/>
      <c r="BT2027" s="8"/>
      <c r="BU2027" s="8"/>
      <c r="BV2027" s="8"/>
      <c r="BW2027" s="8"/>
      <c r="BX2027" s="8"/>
      <c r="BY2027" s="8"/>
      <c r="BZ2027" s="8"/>
      <c r="CA2027" s="8"/>
      <c r="CB2027" s="8"/>
    </row>
    <row r="2028" spans="5:80" x14ac:dyDescent="0.25">
      <c r="E2028" s="7" t="s">
        <v>1408</v>
      </c>
      <c r="F2028" s="8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  <c r="AF2028" s="8"/>
      <c r="AG2028" s="8"/>
      <c r="AH2028" s="8"/>
      <c r="AI2028" s="8"/>
      <c r="AJ2028" s="8"/>
      <c r="AK2028" s="8"/>
      <c r="AL2028" s="8"/>
      <c r="AM2028" s="8"/>
      <c r="AN2028" s="8"/>
      <c r="AO2028" s="8"/>
      <c r="AP2028" s="8"/>
      <c r="AQ2028" s="8"/>
      <c r="AR2028" s="8"/>
      <c r="AS2028" s="8"/>
      <c r="AT2028" s="8"/>
      <c r="AU2028" s="8"/>
      <c r="AV2028" s="8"/>
      <c r="AW2028" s="8"/>
      <c r="AX2028" s="8"/>
      <c r="AY2028" s="8"/>
      <c r="AZ2028" s="8"/>
      <c r="BA2028" s="8"/>
      <c r="BB2028" s="8"/>
      <c r="BC2028" s="8"/>
      <c r="BD2028" s="8"/>
      <c r="BE2028" s="8"/>
      <c r="BF2028" s="8"/>
      <c r="BG2028" s="8"/>
      <c r="BH2028" s="8"/>
      <c r="BI2028" s="8"/>
      <c r="BJ2028" s="8"/>
      <c r="BK2028" s="8"/>
      <c r="BL2028" s="8"/>
      <c r="BM2028" s="8"/>
      <c r="BN2028" s="8"/>
      <c r="BO2028" s="8"/>
      <c r="BP2028" s="8"/>
      <c r="BQ2028" s="8"/>
      <c r="BR2028" s="8"/>
      <c r="BS2028" s="8"/>
      <c r="BT2028" s="8"/>
      <c r="BU2028" s="8"/>
      <c r="BV2028" s="8"/>
      <c r="BW2028" s="8"/>
      <c r="BX2028" s="8"/>
      <c r="BY2028" s="8"/>
      <c r="BZ2028" s="8"/>
      <c r="CA2028" s="8"/>
      <c r="CB2028" s="8"/>
    </row>
    <row r="2029" spans="5:80" x14ac:dyDescent="0.25">
      <c r="E2029" s="7" t="s">
        <v>1409</v>
      </c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8"/>
      <c r="AL2029" s="8"/>
      <c r="AM2029" s="8"/>
      <c r="AN2029" s="8"/>
      <c r="AO2029" s="8"/>
      <c r="AP2029" s="8"/>
      <c r="AQ2029" s="8"/>
      <c r="AR2029" s="8"/>
      <c r="AS2029" s="8"/>
      <c r="AT2029" s="8"/>
      <c r="AU2029" s="8"/>
      <c r="AV2029" s="8"/>
      <c r="AW2029" s="8"/>
      <c r="AX2029" s="8"/>
      <c r="AY2029" s="8"/>
      <c r="AZ2029" s="8"/>
      <c r="BA2029" s="8"/>
      <c r="BB2029" s="8"/>
      <c r="BC2029" s="8"/>
      <c r="BD2029" s="8"/>
      <c r="BE2029" s="8"/>
      <c r="BF2029" s="8"/>
      <c r="BG2029" s="8"/>
      <c r="BH2029" s="8"/>
      <c r="BI2029" s="8"/>
      <c r="BJ2029" s="8"/>
      <c r="BK2029" s="8"/>
      <c r="BL2029" s="8"/>
      <c r="BM2029" s="8"/>
      <c r="BN2029" s="8"/>
      <c r="BO2029" s="8"/>
      <c r="BP2029" s="8"/>
      <c r="BQ2029" s="8"/>
      <c r="BR2029" s="8"/>
      <c r="BS2029" s="8"/>
      <c r="BT2029" s="8"/>
      <c r="BU2029" s="8"/>
      <c r="BV2029" s="8"/>
      <c r="BW2029" s="8"/>
      <c r="BX2029" s="8"/>
      <c r="BY2029" s="8"/>
      <c r="BZ2029" s="8"/>
      <c r="CA2029" s="8"/>
      <c r="CB2029" s="8"/>
    </row>
    <row r="2030" spans="5:80" x14ac:dyDescent="0.25">
      <c r="E2030" s="7" t="s">
        <v>1410</v>
      </c>
      <c r="F2030" s="8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  <c r="AJ2030" s="8"/>
      <c r="AK2030" s="8"/>
      <c r="AL2030" s="8"/>
      <c r="AM2030" s="8"/>
      <c r="AN2030" s="8"/>
      <c r="AO2030" s="8"/>
      <c r="AP2030" s="8"/>
      <c r="AQ2030" s="8"/>
      <c r="AR2030" s="8"/>
      <c r="AS2030" s="8"/>
      <c r="AT2030" s="8"/>
      <c r="AU2030" s="8"/>
      <c r="AV2030" s="8"/>
      <c r="AW2030" s="8"/>
      <c r="AX2030" s="8"/>
      <c r="AY2030" s="8"/>
      <c r="AZ2030" s="8"/>
      <c r="BA2030" s="8"/>
      <c r="BB2030" s="8"/>
      <c r="BC2030" s="8"/>
      <c r="BD2030" s="8"/>
      <c r="BE2030" s="8"/>
      <c r="BF2030" s="8"/>
      <c r="BG2030" s="8"/>
      <c r="BH2030" s="8"/>
      <c r="BI2030" s="8"/>
      <c r="BJ2030" s="8"/>
      <c r="BK2030" s="8"/>
      <c r="BL2030" s="8"/>
      <c r="BM2030" s="8"/>
      <c r="BN2030" s="8"/>
      <c r="BO2030" s="8"/>
      <c r="BP2030" s="8"/>
      <c r="BQ2030" s="8"/>
      <c r="BR2030" s="8"/>
      <c r="BS2030" s="8"/>
      <c r="BT2030" s="8"/>
      <c r="BU2030" s="8"/>
      <c r="BV2030" s="8"/>
      <c r="BW2030" s="8"/>
      <c r="BX2030" s="8"/>
      <c r="BY2030" s="8"/>
      <c r="BZ2030" s="8"/>
      <c r="CA2030" s="8"/>
      <c r="CB2030" s="8"/>
    </row>
    <row r="2031" spans="5:80" x14ac:dyDescent="0.25">
      <c r="E2031" s="7" t="s">
        <v>1411</v>
      </c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8"/>
      <c r="AL2031" s="8"/>
      <c r="AM2031" s="8"/>
      <c r="AN2031" s="8"/>
      <c r="AO2031" s="8"/>
      <c r="AP2031" s="8"/>
      <c r="AQ2031" s="8"/>
      <c r="AR2031" s="8"/>
      <c r="AS2031" s="8"/>
      <c r="AT2031" s="8"/>
      <c r="AU2031" s="8"/>
      <c r="AV2031" s="8"/>
      <c r="AW2031" s="8"/>
      <c r="AX2031" s="8"/>
      <c r="AY2031" s="8"/>
      <c r="AZ2031" s="8"/>
      <c r="BA2031" s="8"/>
      <c r="BB2031" s="8"/>
      <c r="BC2031" s="8"/>
      <c r="BD2031" s="8"/>
      <c r="BE2031" s="8"/>
      <c r="BF2031" s="8"/>
      <c r="BG2031" s="8"/>
      <c r="BH2031" s="8"/>
      <c r="BI2031" s="8"/>
      <c r="BJ2031" s="8"/>
      <c r="BK2031" s="8"/>
      <c r="BL2031" s="8"/>
      <c r="BM2031" s="8"/>
      <c r="BN2031" s="8"/>
      <c r="BO2031" s="8"/>
      <c r="BP2031" s="8"/>
      <c r="BQ2031" s="8"/>
      <c r="BR2031" s="8"/>
      <c r="BS2031" s="8"/>
      <c r="BT2031" s="8"/>
      <c r="BU2031" s="8"/>
      <c r="BV2031" s="8"/>
      <c r="BW2031" s="8"/>
      <c r="BX2031" s="8"/>
      <c r="BY2031" s="8"/>
      <c r="BZ2031" s="8"/>
      <c r="CA2031" s="8"/>
      <c r="CB2031" s="8"/>
    </row>
    <row r="2032" spans="5:80" x14ac:dyDescent="0.25">
      <c r="E2032" s="7" t="s">
        <v>1412</v>
      </c>
      <c r="F2032" s="8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8"/>
      <c r="AJ2032" s="8"/>
      <c r="AK2032" s="8"/>
      <c r="AL2032" s="8"/>
      <c r="AM2032" s="8"/>
      <c r="AN2032" s="8"/>
      <c r="AO2032" s="8"/>
      <c r="AP2032" s="8"/>
      <c r="AQ2032" s="8"/>
      <c r="AR2032" s="8"/>
      <c r="AS2032" s="8"/>
      <c r="AT2032" s="8"/>
      <c r="AU2032" s="8"/>
      <c r="AV2032" s="8"/>
      <c r="AW2032" s="8"/>
      <c r="AX2032" s="8"/>
      <c r="AY2032" s="8"/>
      <c r="AZ2032" s="8"/>
      <c r="BA2032" s="8"/>
      <c r="BB2032" s="8"/>
      <c r="BC2032" s="8"/>
      <c r="BD2032" s="8"/>
      <c r="BE2032" s="8"/>
      <c r="BF2032" s="8"/>
      <c r="BG2032" s="8"/>
      <c r="BH2032" s="8"/>
      <c r="BI2032" s="8"/>
      <c r="BJ2032" s="8"/>
      <c r="BK2032" s="8"/>
      <c r="BL2032" s="8"/>
      <c r="BM2032" s="8"/>
      <c r="BN2032" s="8"/>
      <c r="BO2032" s="8"/>
      <c r="BP2032" s="8"/>
      <c r="BQ2032" s="8"/>
      <c r="BR2032" s="8"/>
      <c r="BS2032" s="8"/>
      <c r="BT2032" s="8"/>
      <c r="BU2032" s="8"/>
      <c r="BV2032" s="8"/>
      <c r="BW2032" s="8"/>
      <c r="BX2032" s="8"/>
      <c r="BY2032" s="8"/>
      <c r="BZ2032" s="8"/>
      <c r="CA2032" s="8"/>
      <c r="CB2032" s="8"/>
    </row>
    <row r="2033" spans="5:80" x14ac:dyDescent="0.25">
      <c r="E2033" s="7" t="s">
        <v>1072</v>
      </c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  <c r="AF2033" s="8"/>
      <c r="AG2033" s="8"/>
      <c r="AH2033" s="8"/>
      <c r="AI2033" s="8"/>
      <c r="AJ2033" s="8"/>
      <c r="AK2033" s="8"/>
      <c r="AL2033" s="8"/>
      <c r="AM2033" s="8"/>
      <c r="AN2033" s="8"/>
      <c r="AO2033" s="8"/>
      <c r="AP2033" s="8"/>
      <c r="AQ2033" s="8"/>
      <c r="AR2033" s="8"/>
      <c r="AS2033" s="8"/>
      <c r="AT2033" s="8"/>
      <c r="AU2033" s="8"/>
      <c r="AV2033" s="8"/>
      <c r="AW2033" s="8"/>
      <c r="AX2033" s="8"/>
      <c r="AY2033" s="8"/>
      <c r="AZ2033" s="8"/>
      <c r="BA2033" s="8"/>
      <c r="BB2033" s="8"/>
      <c r="BC2033" s="8"/>
      <c r="BD2033" s="8"/>
      <c r="BE2033" s="8"/>
      <c r="BF2033" s="8"/>
      <c r="BG2033" s="8"/>
      <c r="BH2033" s="8"/>
      <c r="BI2033" s="8"/>
      <c r="BJ2033" s="8"/>
      <c r="BK2033" s="8"/>
      <c r="BL2033" s="8"/>
      <c r="BM2033" s="8"/>
      <c r="BN2033" s="8"/>
      <c r="BO2033" s="8"/>
      <c r="BP2033" s="8"/>
      <c r="BQ2033" s="8"/>
      <c r="BR2033" s="8"/>
      <c r="BS2033" s="8"/>
      <c r="BT2033" s="8"/>
      <c r="BU2033" s="8"/>
      <c r="BV2033" s="8"/>
      <c r="BW2033" s="8"/>
      <c r="BX2033" s="8"/>
      <c r="BY2033" s="8"/>
      <c r="BZ2033" s="8"/>
      <c r="CA2033" s="8"/>
      <c r="CB2033" s="8"/>
    </row>
    <row r="2034" spans="5:80" x14ac:dyDescent="0.25">
      <c r="E2034" s="7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8"/>
      <c r="AL2034" s="8"/>
      <c r="AM2034" s="8"/>
      <c r="AN2034" s="8"/>
      <c r="AO2034" s="8"/>
      <c r="AP2034" s="8"/>
      <c r="AQ2034" s="8"/>
      <c r="AR2034" s="8"/>
      <c r="AS2034" s="8"/>
      <c r="AT2034" s="8"/>
      <c r="AU2034" s="8"/>
      <c r="AV2034" s="8"/>
      <c r="AW2034" s="8"/>
      <c r="AX2034" s="8"/>
      <c r="AY2034" s="8"/>
      <c r="AZ2034" s="8"/>
      <c r="BA2034" s="8"/>
      <c r="BB2034" s="8"/>
      <c r="BC2034" s="8"/>
      <c r="BD2034" s="8"/>
      <c r="BE2034" s="8"/>
      <c r="BF2034" s="8"/>
      <c r="BG2034" s="8"/>
      <c r="BH2034" s="8"/>
      <c r="BI2034" s="8"/>
      <c r="BJ2034" s="8"/>
      <c r="BK2034" s="8"/>
      <c r="BL2034" s="8"/>
      <c r="BM2034" s="8"/>
      <c r="BN2034" s="8"/>
      <c r="BO2034" s="8"/>
      <c r="BP2034" s="8"/>
      <c r="BQ2034" s="8"/>
      <c r="BR2034" s="8"/>
      <c r="BS2034" s="8"/>
      <c r="BT2034" s="8"/>
      <c r="BU2034" s="8"/>
      <c r="BV2034" s="8"/>
      <c r="BW2034" s="8"/>
      <c r="BX2034" s="8"/>
      <c r="BY2034" s="8"/>
      <c r="BZ2034" s="8"/>
      <c r="CA2034" s="8"/>
      <c r="CB2034" s="8"/>
    </row>
    <row r="2035" spans="5:80" x14ac:dyDescent="0.25">
      <c r="E2035" s="7" t="s">
        <v>1413</v>
      </c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8"/>
      <c r="AL2035" s="8"/>
      <c r="AM2035" s="8"/>
      <c r="AN2035" s="8"/>
      <c r="AO2035" s="8"/>
      <c r="AP2035" s="8"/>
      <c r="AQ2035" s="8"/>
      <c r="AR2035" s="8"/>
      <c r="AS2035" s="8"/>
      <c r="AT2035" s="8"/>
      <c r="AU2035" s="8"/>
      <c r="AV2035" s="8"/>
      <c r="AW2035" s="8"/>
      <c r="AX2035" s="8"/>
      <c r="AY2035" s="8"/>
      <c r="AZ2035" s="8"/>
      <c r="BA2035" s="8"/>
      <c r="BB2035" s="8"/>
      <c r="BC2035" s="8"/>
      <c r="BD2035" s="8"/>
      <c r="BE2035" s="8"/>
      <c r="BF2035" s="8"/>
      <c r="BG2035" s="8"/>
      <c r="BH2035" s="8"/>
      <c r="BI2035" s="8"/>
      <c r="BJ2035" s="8"/>
      <c r="BK2035" s="8"/>
      <c r="BL2035" s="8"/>
      <c r="BM2035" s="8"/>
      <c r="BN2035" s="8"/>
      <c r="BO2035" s="8"/>
      <c r="BP2035" s="8"/>
      <c r="BQ2035" s="8"/>
      <c r="BR2035" s="8"/>
      <c r="BS2035" s="8"/>
      <c r="BT2035" s="8"/>
      <c r="BU2035" s="8"/>
      <c r="BV2035" s="8"/>
      <c r="BW2035" s="8"/>
      <c r="BX2035" s="8"/>
      <c r="BY2035" s="8"/>
      <c r="BZ2035" s="8"/>
      <c r="CA2035" s="8"/>
      <c r="CB2035" s="8"/>
    </row>
    <row r="2036" spans="5:80" x14ac:dyDescent="0.25">
      <c r="E2036" s="7" t="s">
        <v>1414</v>
      </c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8"/>
      <c r="AL2036" s="8"/>
      <c r="AM2036" s="8"/>
      <c r="AN2036" s="8"/>
      <c r="AO2036" s="8"/>
      <c r="AP2036" s="8"/>
      <c r="AQ2036" s="8"/>
      <c r="AR2036" s="8"/>
      <c r="AS2036" s="8"/>
      <c r="AT2036" s="8"/>
      <c r="AU2036" s="8"/>
      <c r="AV2036" s="8"/>
      <c r="AW2036" s="8"/>
      <c r="AX2036" s="8"/>
      <c r="AY2036" s="8"/>
      <c r="AZ2036" s="8"/>
      <c r="BA2036" s="8"/>
      <c r="BB2036" s="8"/>
      <c r="BC2036" s="8"/>
      <c r="BD2036" s="8"/>
      <c r="BE2036" s="8"/>
      <c r="BF2036" s="8"/>
      <c r="BG2036" s="8"/>
      <c r="BH2036" s="8"/>
      <c r="BI2036" s="8"/>
      <c r="BJ2036" s="8"/>
      <c r="BK2036" s="8"/>
      <c r="BL2036" s="8"/>
      <c r="BM2036" s="8"/>
      <c r="BN2036" s="8"/>
      <c r="BO2036" s="8"/>
      <c r="BP2036" s="8"/>
      <c r="BQ2036" s="8"/>
      <c r="BR2036" s="8"/>
      <c r="BS2036" s="8"/>
      <c r="BT2036" s="8"/>
      <c r="BU2036" s="8"/>
      <c r="BV2036" s="8"/>
      <c r="BW2036" s="8"/>
      <c r="BX2036" s="8"/>
      <c r="BY2036" s="8"/>
      <c r="BZ2036" s="8"/>
      <c r="CA2036" s="8"/>
      <c r="CB2036" s="8"/>
    </row>
    <row r="2037" spans="5:80" x14ac:dyDescent="0.25">
      <c r="E2037" s="7"/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  <c r="AJ2037" s="8"/>
      <c r="AK2037" s="8"/>
      <c r="AL2037" s="8"/>
      <c r="AM2037" s="8"/>
      <c r="AN2037" s="8"/>
      <c r="AO2037" s="8"/>
      <c r="AP2037" s="8"/>
      <c r="AQ2037" s="8"/>
      <c r="AR2037" s="8"/>
      <c r="AS2037" s="8"/>
      <c r="AT2037" s="8"/>
      <c r="AU2037" s="8"/>
      <c r="AV2037" s="8"/>
      <c r="AW2037" s="8"/>
      <c r="AX2037" s="8"/>
      <c r="AY2037" s="8"/>
      <c r="AZ2037" s="8"/>
      <c r="BA2037" s="8"/>
      <c r="BB2037" s="8"/>
      <c r="BC2037" s="8"/>
      <c r="BD2037" s="8"/>
      <c r="BE2037" s="8"/>
      <c r="BF2037" s="8"/>
      <c r="BG2037" s="8"/>
      <c r="BH2037" s="8"/>
      <c r="BI2037" s="8"/>
      <c r="BJ2037" s="8"/>
      <c r="BK2037" s="8"/>
      <c r="BL2037" s="8"/>
      <c r="BM2037" s="8"/>
      <c r="BN2037" s="8"/>
      <c r="BO2037" s="8"/>
      <c r="BP2037" s="8"/>
      <c r="BQ2037" s="8"/>
      <c r="BR2037" s="8"/>
      <c r="BS2037" s="8"/>
      <c r="BT2037" s="8"/>
      <c r="BU2037" s="8"/>
      <c r="BV2037" s="8"/>
      <c r="BW2037" s="8"/>
      <c r="BX2037" s="8"/>
      <c r="BY2037" s="8"/>
      <c r="BZ2037" s="8"/>
      <c r="CA2037" s="8"/>
      <c r="CB2037" s="8"/>
    </row>
    <row r="2038" spans="5:80" x14ac:dyDescent="0.25">
      <c r="E2038" s="7" t="s">
        <v>1439</v>
      </c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8"/>
      <c r="AL2038" s="8"/>
      <c r="AM2038" s="8"/>
      <c r="AN2038" s="8"/>
      <c r="AO2038" s="8"/>
      <c r="AP2038" s="8"/>
      <c r="AQ2038" s="8"/>
      <c r="AR2038" s="8"/>
      <c r="AS2038" s="8"/>
      <c r="AT2038" s="8"/>
      <c r="AU2038" s="8"/>
      <c r="AV2038" s="8"/>
      <c r="AW2038" s="8"/>
      <c r="AX2038" s="8"/>
      <c r="AY2038" s="8"/>
      <c r="AZ2038" s="8"/>
      <c r="BA2038" s="8"/>
      <c r="BB2038" s="8"/>
      <c r="BC2038" s="8"/>
      <c r="BD2038" s="8"/>
      <c r="BE2038" s="8"/>
      <c r="BF2038" s="8"/>
      <c r="BG2038" s="8"/>
      <c r="BH2038" s="8"/>
      <c r="BI2038" s="8"/>
      <c r="BJ2038" s="8"/>
      <c r="BK2038" s="8"/>
      <c r="BL2038" s="8"/>
      <c r="BM2038" s="8"/>
      <c r="BN2038" s="8"/>
      <c r="BO2038" s="8"/>
      <c r="BP2038" s="8"/>
      <c r="BQ2038" s="8"/>
      <c r="BR2038" s="8"/>
      <c r="BS2038" s="8"/>
      <c r="BT2038" s="8"/>
      <c r="BU2038" s="8"/>
      <c r="BV2038" s="8"/>
      <c r="BW2038" s="8"/>
      <c r="BX2038" s="8"/>
      <c r="BY2038" s="8"/>
      <c r="BZ2038" s="8"/>
      <c r="CA2038" s="8"/>
      <c r="CB2038" s="8"/>
    </row>
    <row r="2039" spans="5:80" x14ac:dyDescent="0.25">
      <c r="E2039" s="7"/>
      <c r="F2039" s="8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8"/>
      <c r="AJ2039" s="8"/>
      <c r="AK2039" s="8"/>
      <c r="AL2039" s="8"/>
      <c r="AM2039" s="8"/>
      <c r="AN2039" s="8"/>
      <c r="AO2039" s="8"/>
      <c r="AP2039" s="8"/>
      <c r="AQ2039" s="8"/>
      <c r="AR2039" s="8"/>
      <c r="AS2039" s="8"/>
      <c r="AT2039" s="8"/>
      <c r="AU2039" s="8"/>
      <c r="AV2039" s="8"/>
      <c r="AW2039" s="8"/>
      <c r="AX2039" s="8"/>
      <c r="AY2039" s="8"/>
      <c r="AZ2039" s="8"/>
      <c r="BA2039" s="8"/>
      <c r="BB2039" s="8"/>
      <c r="BC2039" s="8"/>
      <c r="BD2039" s="8"/>
      <c r="BE2039" s="8"/>
      <c r="BF2039" s="8"/>
      <c r="BG2039" s="8"/>
      <c r="BH2039" s="8"/>
      <c r="BI2039" s="8"/>
      <c r="BJ2039" s="8"/>
      <c r="BK2039" s="8"/>
      <c r="BL2039" s="8"/>
      <c r="BM2039" s="8"/>
      <c r="BN2039" s="8"/>
      <c r="BO2039" s="8"/>
      <c r="BP2039" s="8"/>
      <c r="BQ2039" s="8"/>
      <c r="BR2039" s="8"/>
      <c r="BS2039" s="8"/>
      <c r="BT2039" s="8"/>
      <c r="BU2039" s="8"/>
      <c r="BV2039" s="8"/>
      <c r="BW2039" s="8"/>
      <c r="BX2039" s="8"/>
      <c r="BY2039" s="8"/>
      <c r="BZ2039" s="8"/>
      <c r="CA2039" s="8"/>
      <c r="CB2039" s="8"/>
    </row>
    <row r="2040" spans="5:80" x14ac:dyDescent="0.25">
      <c r="E2040" s="7" t="s">
        <v>1440</v>
      </c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8"/>
      <c r="AL2040" s="8"/>
      <c r="AM2040" s="8"/>
      <c r="AN2040" s="8"/>
      <c r="AO2040" s="8"/>
      <c r="AP2040" s="8"/>
      <c r="AQ2040" s="8"/>
      <c r="AR2040" s="8"/>
      <c r="AS2040" s="8"/>
      <c r="AT2040" s="8"/>
      <c r="AU2040" s="8"/>
      <c r="AV2040" s="8"/>
      <c r="AW2040" s="8"/>
      <c r="AX2040" s="8"/>
      <c r="AY2040" s="8"/>
      <c r="AZ2040" s="8"/>
      <c r="BA2040" s="8"/>
      <c r="BB2040" s="8"/>
      <c r="BC2040" s="8"/>
      <c r="BD2040" s="8"/>
      <c r="BE2040" s="8"/>
      <c r="BF2040" s="8"/>
      <c r="BG2040" s="8"/>
      <c r="BH2040" s="8"/>
      <c r="BI2040" s="8"/>
      <c r="BJ2040" s="8"/>
      <c r="BK2040" s="8"/>
      <c r="BL2040" s="8"/>
      <c r="BM2040" s="8"/>
      <c r="BN2040" s="8"/>
      <c r="BO2040" s="8"/>
      <c r="BP2040" s="8"/>
      <c r="BQ2040" s="8"/>
      <c r="BR2040" s="8"/>
      <c r="BS2040" s="8"/>
      <c r="BT2040" s="8"/>
      <c r="BU2040" s="8"/>
      <c r="BV2040" s="8"/>
      <c r="BW2040" s="8"/>
      <c r="BX2040" s="8"/>
      <c r="BY2040" s="8"/>
      <c r="BZ2040" s="8"/>
      <c r="CA2040" s="8"/>
      <c r="CB2040" s="8"/>
    </row>
    <row r="2041" spans="5:80" x14ac:dyDescent="0.25">
      <c r="E2041" s="7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8"/>
      <c r="AL2041" s="8"/>
      <c r="AM2041" s="8"/>
      <c r="AN2041" s="8"/>
      <c r="AO2041" s="8"/>
      <c r="AP2041" s="8"/>
      <c r="AQ2041" s="8"/>
      <c r="AR2041" s="8"/>
      <c r="AS2041" s="8"/>
      <c r="AT2041" s="8"/>
      <c r="AU2041" s="8"/>
      <c r="AV2041" s="8"/>
      <c r="AW2041" s="8"/>
      <c r="AX2041" s="8"/>
      <c r="AY2041" s="8"/>
      <c r="AZ2041" s="8"/>
      <c r="BA2041" s="8"/>
      <c r="BB2041" s="8"/>
      <c r="BC2041" s="8"/>
      <c r="BD2041" s="8"/>
      <c r="BE2041" s="8"/>
      <c r="BF2041" s="8"/>
      <c r="BG2041" s="8"/>
      <c r="BH2041" s="8"/>
      <c r="BI2041" s="8"/>
      <c r="BJ2041" s="8"/>
      <c r="BK2041" s="8"/>
      <c r="BL2041" s="8"/>
      <c r="BM2041" s="8"/>
      <c r="BN2041" s="8"/>
      <c r="BO2041" s="8"/>
      <c r="BP2041" s="8"/>
      <c r="BQ2041" s="8"/>
      <c r="BR2041" s="8"/>
      <c r="BS2041" s="8"/>
      <c r="BT2041" s="8"/>
      <c r="BU2041" s="8"/>
      <c r="BV2041" s="8"/>
      <c r="BW2041" s="8"/>
      <c r="BX2041" s="8"/>
      <c r="BY2041" s="8"/>
      <c r="BZ2041" s="8"/>
      <c r="CA2041" s="8"/>
      <c r="CB2041" s="8"/>
    </row>
    <row r="2042" spans="5:80" x14ac:dyDescent="0.25">
      <c r="E2042" s="7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  <c r="AJ2042" s="8"/>
      <c r="AK2042" s="8"/>
      <c r="AL2042" s="8"/>
      <c r="AM2042" s="8"/>
      <c r="AN2042" s="8"/>
      <c r="AO2042" s="8"/>
      <c r="AP2042" s="8"/>
      <c r="AQ2042" s="8"/>
      <c r="AR2042" s="8"/>
      <c r="AS2042" s="8"/>
      <c r="AT2042" s="8"/>
      <c r="AU2042" s="8"/>
      <c r="AV2042" s="8"/>
      <c r="AW2042" s="8"/>
      <c r="AX2042" s="8"/>
      <c r="AY2042" s="8"/>
      <c r="AZ2042" s="8"/>
      <c r="BA2042" s="8"/>
      <c r="BB2042" s="8"/>
      <c r="BC2042" s="8"/>
      <c r="BD2042" s="8"/>
      <c r="BE2042" s="8"/>
      <c r="BF2042" s="8"/>
      <c r="BG2042" s="8"/>
      <c r="BH2042" s="8"/>
      <c r="BI2042" s="8"/>
      <c r="BJ2042" s="8"/>
      <c r="BK2042" s="8"/>
      <c r="BL2042" s="8"/>
      <c r="BM2042" s="8"/>
      <c r="BN2042" s="8"/>
      <c r="BO2042" s="8"/>
      <c r="BP2042" s="8"/>
      <c r="BQ2042" s="8"/>
      <c r="BR2042" s="8"/>
      <c r="BS2042" s="8"/>
      <c r="BT2042" s="8"/>
      <c r="BU2042" s="8"/>
      <c r="BV2042" s="8"/>
      <c r="BW2042" s="8"/>
      <c r="BX2042" s="8"/>
      <c r="BY2042" s="8"/>
      <c r="BZ2042" s="8"/>
      <c r="CA2042" s="8"/>
      <c r="CB2042" s="8"/>
    </row>
    <row r="2043" spans="5:80" x14ac:dyDescent="0.25">
      <c r="E2043" s="5" t="s">
        <v>582</v>
      </c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  <c r="AK2043" s="6"/>
      <c r="AL2043" s="6"/>
      <c r="AM2043" s="6"/>
      <c r="AN2043" s="6"/>
      <c r="AO2043" s="6"/>
      <c r="AP2043" s="6"/>
      <c r="AQ2043" s="6"/>
      <c r="AR2043" s="6"/>
      <c r="AS2043" s="6"/>
      <c r="AT2043" s="6"/>
      <c r="AU2043" s="6"/>
      <c r="AV2043" s="6"/>
      <c r="AW2043" s="6"/>
      <c r="AX2043" s="6"/>
      <c r="AY2043" s="6"/>
      <c r="AZ2043" s="6"/>
      <c r="BA2043" s="6"/>
      <c r="BB2043" s="6"/>
      <c r="BC2043" s="6"/>
      <c r="BD2043" s="6"/>
      <c r="BE2043" s="6"/>
      <c r="BF2043" s="6"/>
      <c r="BG2043" s="6"/>
      <c r="BH2043" s="6"/>
      <c r="BI2043" s="6"/>
      <c r="BJ2043" s="6"/>
      <c r="BK2043" s="6"/>
      <c r="BL2043" s="6"/>
      <c r="BM2043" s="6"/>
      <c r="BN2043" s="6"/>
      <c r="BO2043" s="6"/>
      <c r="BP2043" s="6"/>
      <c r="BQ2043" s="6"/>
      <c r="BR2043" s="6"/>
      <c r="BS2043" s="6"/>
      <c r="BT2043" s="6"/>
      <c r="BU2043" s="6"/>
      <c r="BV2043" s="6"/>
      <c r="BW2043" s="6"/>
      <c r="BX2043" s="6"/>
      <c r="BY2043" s="6"/>
      <c r="BZ2043" s="6"/>
      <c r="CA2043" s="6"/>
      <c r="CB2043" s="6"/>
    </row>
    <row r="2044" spans="5:80" x14ac:dyDescent="0.25">
      <c r="E2044" s="5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  <c r="AK2044" s="6"/>
      <c r="AL2044" s="6"/>
      <c r="AM2044" s="6"/>
      <c r="AN2044" s="6"/>
      <c r="AO2044" s="6"/>
      <c r="AP2044" s="6"/>
      <c r="AQ2044" s="6"/>
      <c r="AR2044" s="6"/>
      <c r="AS2044" s="6"/>
      <c r="AT2044" s="6"/>
      <c r="AU2044" s="6"/>
      <c r="AV2044" s="6"/>
      <c r="AW2044" s="6"/>
      <c r="AX2044" s="6"/>
      <c r="AY2044" s="6"/>
      <c r="AZ2044" s="6"/>
      <c r="BA2044" s="6"/>
      <c r="BB2044" s="6"/>
      <c r="BC2044" s="6"/>
      <c r="BD2044" s="6"/>
      <c r="BE2044" s="6"/>
      <c r="BF2044" s="6"/>
      <c r="BG2044" s="6"/>
      <c r="BH2044" s="6"/>
      <c r="BI2044" s="6"/>
      <c r="BJ2044" s="6"/>
      <c r="BK2044" s="6"/>
      <c r="BL2044" s="6"/>
      <c r="BM2044" s="6"/>
      <c r="BN2044" s="6"/>
      <c r="BO2044" s="6"/>
      <c r="BP2044" s="6"/>
      <c r="BQ2044" s="6"/>
      <c r="BR2044" s="6"/>
      <c r="BS2044" s="6"/>
      <c r="BT2044" s="6"/>
      <c r="BU2044" s="6"/>
      <c r="BV2044" s="6"/>
      <c r="BW2044" s="6"/>
      <c r="BX2044" s="6"/>
      <c r="BY2044" s="6"/>
      <c r="BZ2044" s="6"/>
      <c r="CA2044" s="6"/>
      <c r="CB2044" s="6"/>
    </row>
    <row r="2045" spans="5:80" x14ac:dyDescent="0.25">
      <c r="E2045" s="5" t="s">
        <v>1441</v>
      </c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  <c r="AK2045" s="6"/>
      <c r="AL2045" s="6"/>
      <c r="AM2045" s="6"/>
      <c r="AN2045" s="6"/>
      <c r="AO2045" s="6"/>
      <c r="AP2045" s="6"/>
      <c r="AQ2045" s="6"/>
      <c r="AR2045" s="6"/>
      <c r="AS2045" s="6"/>
      <c r="AT2045" s="6"/>
      <c r="AU2045" s="6"/>
      <c r="AV2045" s="6"/>
      <c r="AW2045" s="6"/>
      <c r="AX2045" s="6"/>
      <c r="AY2045" s="6"/>
      <c r="AZ2045" s="6"/>
      <c r="BA2045" s="6"/>
      <c r="BB2045" s="6"/>
      <c r="BC2045" s="6"/>
      <c r="BD2045" s="6"/>
      <c r="BE2045" s="6"/>
      <c r="BF2045" s="6"/>
      <c r="BG2045" s="6"/>
      <c r="BH2045" s="6"/>
      <c r="BI2045" s="6"/>
      <c r="BJ2045" s="6"/>
      <c r="BK2045" s="6"/>
      <c r="BL2045" s="6"/>
      <c r="BM2045" s="6"/>
      <c r="BN2045" s="6"/>
      <c r="BO2045" s="6"/>
      <c r="BP2045" s="6"/>
      <c r="BQ2045" s="6"/>
      <c r="BR2045" s="6"/>
      <c r="BS2045" s="6"/>
      <c r="BT2045" s="6"/>
      <c r="BU2045" s="6"/>
      <c r="BV2045" s="6"/>
      <c r="BW2045" s="6"/>
      <c r="BX2045" s="6"/>
      <c r="BY2045" s="6"/>
      <c r="BZ2045" s="6"/>
      <c r="CA2045" s="6"/>
      <c r="CB2045" s="6"/>
    </row>
    <row r="2046" spans="5:80" x14ac:dyDescent="0.25">
      <c r="E2046" s="5" t="s">
        <v>1442</v>
      </c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  <c r="AK2046" s="6"/>
      <c r="AL2046" s="6"/>
      <c r="AM2046" s="6"/>
      <c r="AN2046" s="6"/>
      <c r="AO2046" s="6"/>
      <c r="AP2046" s="6"/>
      <c r="AQ2046" s="6"/>
      <c r="AR2046" s="6"/>
      <c r="AS2046" s="6"/>
      <c r="AT2046" s="6"/>
      <c r="AU2046" s="6"/>
      <c r="AV2046" s="6"/>
      <c r="AW2046" s="6"/>
      <c r="AX2046" s="6"/>
      <c r="AY2046" s="6"/>
      <c r="AZ2046" s="6"/>
      <c r="BA2046" s="6"/>
      <c r="BB2046" s="6"/>
      <c r="BC2046" s="6"/>
      <c r="BD2046" s="6"/>
      <c r="BE2046" s="6"/>
      <c r="BF2046" s="6"/>
      <c r="BG2046" s="6"/>
      <c r="BH2046" s="6"/>
      <c r="BI2046" s="6"/>
      <c r="BJ2046" s="6"/>
      <c r="BK2046" s="6"/>
      <c r="BL2046" s="6"/>
      <c r="BM2046" s="6"/>
      <c r="BN2046" s="6"/>
      <c r="BO2046" s="6"/>
      <c r="BP2046" s="6"/>
      <c r="BQ2046" s="6"/>
      <c r="BR2046" s="6"/>
      <c r="BS2046" s="6"/>
      <c r="BT2046" s="6"/>
      <c r="BU2046" s="6"/>
      <c r="BV2046" s="6"/>
      <c r="BW2046" s="6"/>
      <c r="BX2046" s="6"/>
      <c r="BY2046" s="6"/>
      <c r="BZ2046" s="6"/>
      <c r="CA2046" s="6"/>
      <c r="CB2046" s="6"/>
    </row>
    <row r="2047" spans="5:80" x14ac:dyDescent="0.25">
      <c r="E2047" s="5" t="s">
        <v>1443</v>
      </c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  <c r="AK2047" s="6"/>
      <c r="AL2047" s="6"/>
      <c r="AM2047" s="6"/>
      <c r="AN2047" s="6"/>
      <c r="AO2047" s="6"/>
      <c r="AP2047" s="6"/>
      <c r="AQ2047" s="6"/>
      <c r="AR2047" s="6"/>
      <c r="AS2047" s="6"/>
      <c r="AT2047" s="6"/>
      <c r="AU2047" s="6"/>
      <c r="AV2047" s="6"/>
      <c r="AW2047" s="6"/>
      <c r="AX2047" s="6"/>
      <c r="AY2047" s="6"/>
      <c r="AZ2047" s="6"/>
      <c r="BA2047" s="6"/>
      <c r="BB2047" s="6"/>
      <c r="BC2047" s="6"/>
      <c r="BD2047" s="6"/>
      <c r="BE2047" s="6"/>
      <c r="BF2047" s="6"/>
      <c r="BG2047" s="6"/>
      <c r="BH2047" s="6"/>
      <c r="BI2047" s="6"/>
      <c r="BJ2047" s="6"/>
      <c r="BK2047" s="6"/>
      <c r="BL2047" s="6"/>
      <c r="BM2047" s="6"/>
      <c r="BN2047" s="6"/>
      <c r="BO2047" s="6"/>
      <c r="BP2047" s="6"/>
      <c r="BQ2047" s="6"/>
      <c r="BR2047" s="6"/>
      <c r="BS2047" s="6"/>
      <c r="BT2047" s="6"/>
      <c r="BU2047" s="6"/>
      <c r="BV2047" s="6"/>
      <c r="BW2047" s="6"/>
      <c r="BX2047" s="6"/>
      <c r="BY2047" s="6"/>
      <c r="BZ2047" s="6"/>
      <c r="CA2047" s="6"/>
      <c r="CB2047" s="6"/>
    </row>
    <row r="2048" spans="5:80" x14ac:dyDescent="0.25">
      <c r="E2048" s="5" t="s">
        <v>1444</v>
      </c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  <c r="AK2048" s="6"/>
      <c r="AL2048" s="6"/>
      <c r="AM2048" s="6"/>
      <c r="AN2048" s="6"/>
      <c r="AO2048" s="6"/>
      <c r="AP2048" s="6"/>
      <c r="AQ2048" s="6"/>
      <c r="AR2048" s="6"/>
      <c r="AS2048" s="6"/>
      <c r="AT2048" s="6"/>
      <c r="AU2048" s="6"/>
      <c r="AV2048" s="6"/>
      <c r="AW2048" s="6"/>
      <c r="AX2048" s="6"/>
      <c r="AY2048" s="6"/>
      <c r="AZ2048" s="6"/>
      <c r="BA2048" s="6"/>
      <c r="BB2048" s="6"/>
      <c r="BC2048" s="6"/>
      <c r="BD2048" s="6"/>
      <c r="BE2048" s="6"/>
      <c r="BF2048" s="6"/>
      <c r="BG2048" s="6"/>
      <c r="BH2048" s="6"/>
      <c r="BI2048" s="6"/>
      <c r="BJ2048" s="6"/>
      <c r="BK2048" s="6"/>
      <c r="BL2048" s="6"/>
      <c r="BM2048" s="6"/>
      <c r="BN2048" s="6"/>
      <c r="BO2048" s="6"/>
      <c r="BP2048" s="6"/>
      <c r="BQ2048" s="6"/>
      <c r="BR2048" s="6"/>
      <c r="BS2048" s="6"/>
      <c r="BT2048" s="6"/>
      <c r="BU2048" s="6"/>
      <c r="BV2048" s="6"/>
      <c r="BW2048" s="6"/>
      <c r="BX2048" s="6"/>
      <c r="BY2048" s="6"/>
      <c r="BZ2048" s="6"/>
      <c r="CA2048" s="6"/>
      <c r="CB2048" s="6"/>
    </row>
    <row r="2049" spans="5:80" x14ac:dyDescent="0.25">
      <c r="E2049" s="5" t="s">
        <v>1445</v>
      </c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  <c r="AM2049" s="6"/>
      <c r="AN2049" s="6"/>
      <c r="AO2049" s="6"/>
      <c r="AP2049" s="6"/>
      <c r="AQ2049" s="6"/>
      <c r="AR2049" s="6"/>
      <c r="AS2049" s="6"/>
      <c r="AT2049" s="6"/>
      <c r="AU2049" s="6"/>
      <c r="AV2049" s="6"/>
      <c r="AW2049" s="6"/>
      <c r="AX2049" s="6"/>
      <c r="AY2049" s="6"/>
      <c r="AZ2049" s="6"/>
      <c r="BA2049" s="6"/>
      <c r="BB2049" s="6"/>
      <c r="BC2049" s="6"/>
      <c r="BD2049" s="6"/>
      <c r="BE2049" s="6"/>
      <c r="BF2049" s="6"/>
      <c r="BG2049" s="6"/>
      <c r="BH2049" s="6"/>
      <c r="BI2049" s="6"/>
      <c r="BJ2049" s="6"/>
      <c r="BK2049" s="6"/>
      <c r="BL2049" s="6"/>
      <c r="BM2049" s="6"/>
      <c r="BN2049" s="6"/>
      <c r="BO2049" s="6"/>
      <c r="BP2049" s="6"/>
      <c r="BQ2049" s="6"/>
      <c r="BR2049" s="6"/>
      <c r="BS2049" s="6"/>
      <c r="BT2049" s="6"/>
      <c r="BU2049" s="6"/>
      <c r="BV2049" s="6"/>
      <c r="BW2049" s="6"/>
      <c r="BX2049" s="6"/>
      <c r="BY2049" s="6"/>
      <c r="BZ2049" s="6"/>
      <c r="CA2049" s="6"/>
      <c r="CB2049" s="6"/>
    </row>
    <row r="2050" spans="5:80" x14ac:dyDescent="0.25">
      <c r="E2050" s="5" t="s">
        <v>1446</v>
      </c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  <c r="AK2050" s="6"/>
      <c r="AL2050" s="6"/>
      <c r="AM2050" s="6"/>
      <c r="AN2050" s="6"/>
      <c r="AO2050" s="6"/>
      <c r="AP2050" s="6"/>
      <c r="AQ2050" s="6"/>
      <c r="AR2050" s="6"/>
      <c r="AS2050" s="6"/>
      <c r="AT2050" s="6"/>
      <c r="AU2050" s="6"/>
      <c r="AV2050" s="6"/>
      <c r="AW2050" s="6"/>
      <c r="AX2050" s="6"/>
      <c r="AY2050" s="6"/>
      <c r="AZ2050" s="6"/>
      <c r="BA2050" s="6"/>
      <c r="BB2050" s="6"/>
      <c r="BC2050" s="6"/>
      <c r="BD2050" s="6"/>
      <c r="BE2050" s="6"/>
      <c r="BF2050" s="6"/>
      <c r="BG2050" s="6"/>
      <c r="BH2050" s="6"/>
      <c r="BI2050" s="6"/>
      <c r="BJ2050" s="6"/>
      <c r="BK2050" s="6"/>
      <c r="BL2050" s="6"/>
      <c r="BM2050" s="6"/>
      <c r="BN2050" s="6"/>
      <c r="BO2050" s="6"/>
      <c r="BP2050" s="6"/>
      <c r="BQ2050" s="6"/>
      <c r="BR2050" s="6"/>
      <c r="BS2050" s="6"/>
      <c r="BT2050" s="6"/>
      <c r="BU2050" s="6"/>
      <c r="BV2050" s="6"/>
      <c r="BW2050" s="6"/>
      <c r="BX2050" s="6"/>
      <c r="BY2050" s="6"/>
      <c r="BZ2050" s="6"/>
      <c r="CA2050" s="6"/>
      <c r="CB2050" s="6"/>
    </row>
    <row r="2051" spans="5:80" x14ac:dyDescent="0.25">
      <c r="E2051" s="5" t="s">
        <v>1447</v>
      </c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  <c r="AK2051" s="6"/>
      <c r="AL2051" s="6"/>
      <c r="AM2051" s="6"/>
      <c r="AN2051" s="6"/>
      <c r="AO2051" s="6"/>
      <c r="AP2051" s="6"/>
      <c r="AQ2051" s="6"/>
      <c r="AR2051" s="6"/>
      <c r="AS2051" s="6"/>
      <c r="AT2051" s="6"/>
      <c r="AU2051" s="6"/>
      <c r="AV2051" s="6"/>
      <c r="AW2051" s="6"/>
      <c r="AX2051" s="6"/>
      <c r="AY2051" s="6"/>
      <c r="AZ2051" s="6"/>
      <c r="BA2051" s="6"/>
      <c r="BB2051" s="6"/>
      <c r="BC2051" s="6"/>
      <c r="BD2051" s="6"/>
      <c r="BE2051" s="6"/>
      <c r="BF2051" s="6"/>
      <c r="BG2051" s="6"/>
      <c r="BH2051" s="6"/>
      <c r="BI2051" s="6"/>
      <c r="BJ2051" s="6"/>
      <c r="BK2051" s="6"/>
      <c r="BL2051" s="6"/>
      <c r="BM2051" s="6"/>
      <c r="BN2051" s="6"/>
      <c r="BO2051" s="6"/>
      <c r="BP2051" s="6"/>
      <c r="BQ2051" s="6"/>
      <c r="BR2051" s="6"/>
      <c r="BS2051" s="6"/>
      <c r="BT2051" s="6"/>
      <c r="BU2051" s="6"/>
      <c r="BV2051" s="6"/>
      <c r="BW2051" s="6"/>
      <c r="BX2051" s="6"/>
      <c r="BY2051" s="6"/>
      <c r="BZ2051" s="6"/>
      <c r="CA2051" s="6"/>
      <c r="CB2051" s="6"/>
    </row>
    <row r="2052" spans="5:80" x14ac:dyDescent="0.25">
      <c r="E2052" s="5" t="s">
        <v>1448</v>
      </c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  <c r="AM2052" s="6"/>
      <c r="AN2052" s="6"/>
      <c r="AO2052" s="6"/>
      <c r="AP2052" s="6"/>
      <c r="AQ2052" s="6"/>
      <c r="AR2052" s="6"/>
      <c r="AS2052" s="6"/>
      <c r="AT2052" s="6"/>
      <c r="AU2052" s="6"/>
      <c r="AV2052" s="6"/>
      <c r="AW2052" s="6"/>
      <c r="AX2052" s="6"/>
      <c r="AY2052" s="6"/>
      <c r="AZ2052" s="6"/>
      <c r="BA2052" s="6"/>
      <c r="BB2052" s="6"/>
      <c r="BC2052" s="6"/>
      <c r="BD2052" s="6"/>
      <c r="BE2052" s="6"/>
      <c r="BF2052" s="6"/>
      <c r="BG2052" s="6"/>
      <c r="BH2052" s="6"/>
      <c r="BI2052" s="6"/>
      <c r="BJ2052" s="6"/>
      <c r="BK2052" s="6"/>
      <c r="BL2052" s="6"/>
      <c r="BM2052" s="6"/>
      <c r="BN2052" s="6"/>
      <c r="BO2052" s="6"/>
      <c r="BP2052" s="6"/>
      <c r="BQ2052" s="6"/>
      <c r="BR2052" s="6"/>
      <c r="BS2052" s="6"/>
      <c r="BT2052" s="6"/>
      <c r="BU2052" s="6"/>
      <c r="BV2052" s="6"/>
      <c r="BW2052" s="6"/>
      <c r="BX2052" s="6"/>
      <c r="BY2052" s="6"/>
      <c r="BZ2052" s="6"/>
      <c r="CA2052" s="6"/>
      <c r="CB2052" s="6"/>
    </row>
    <row r="2053" spans="5:80" x14ac:dyDescent="0.25">
      <c r="E2053" s="5" t="s">
        <v>1449</v>
      </c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  <c r="AJ2053" s="6"/>
      <c r="AK2053" s="6"/>
      <c r="AL2053" s="6"/>
      <c r="AM2053" s="6"/>
      <c r="AN2053" s="6"/>
      <c r="AO2053" s="6"/>
      <c r="AP2053" s="6"/>
      <c r="AQ2053" s="6"/>
      <c r="AR2053" s="6"/>
      <c r="AS2053" s="6"/>
      <c r="AT2053" s="6"/>
      <c r="AU2053" s="6"/>
      <c r="AV2053" s="6"/>
      <c r="AW2053" s="6"/>
      <c r="AX2053" s="6"/>
      <c r="AY2053" s="6"/>
      <c r="AZ2053" s="6"/>
      <c r="BA2053" s="6"/>
      <c r="BB2053" s="6"/>
      <c r="BC2053" s="6"/>
      <c r="BD2053" s="6"/>
      <c r="BE2053" s="6"/>
      <c r="BF2053" s="6"/>
      <c r="BG2053" s="6"/>
      <c r="BH2053" s="6"/>
      <c r="BI2053" s="6"/>
      <c r="BJ2053" s="6"/>
      <c r="BK2053" s="6"/>
      <c r="BL2053" s="6"/>
      <c r="BM2053" s="6"/>
      <c r="BN2053" s="6"/>
      <c r="BO2053" s="6"/>
      <c r="BP2053" s="6"/>
      <c r="BQ2053" s="6"/>
      <c r="BR2053" s="6"/>
      <c r="BS2053" s="6"/>
      <c r="BT2053" s="6"/>
      <c r="BU2053" s="6"/>
      <c r="BV2053" s="6"/>
      <c r="BW2053" s="6"/>
      <c r="BX2053" s="6"/>
      <c r="BY2053" s="6"/>
      <c r="BZ2053" s="6"/>
      <c r="CA2053" s="6"/>
      <c r="CB2053" s="6"/>
    </row>
    <row r="2054" spans="5:80" x14ac:dyDescent="0.25">
      <c r="E2054" s="5" t="s">
        <v>1450</v>
      </c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  <c r="AK2054" s="6"/>
      <c r="AL2054" s="6"/>
      <c r="AM2054" s="6"/>
      <c r="AN2054" s="6"/>
      <c r="AO2054" s="6"/>
      <c r="AP2054" s="6"/>
      <c r="AQ2054" s="6"/>
      <c r="AR2054" s="6"/>
      <c r="AS2054" s="6"/>
      <c r="AT2054" s="6"/>
      <c r="AU2054" s="6"/>
      <c r="AV2054" s="6"/>
      <c r="AW2054" s="6"/>
      <c r="AX2054" s="6"/>
      <c r="AY2054" s="6"/>
      <c r="AZ2054" s="6"/>
      <c r="BA2054" s="6"/>
      <c r="BB2054" s="6"/>
      <c r="BC2054" s="6"/>
      <c r="BD2054" s="6"/>
      <c r="BE2054" s="6"/>
      <c r="BF2054" s="6"/>
      <c r="BG2054" s="6"/>
      <c r="BH2054" s="6"/>
      <c r="BI2054" s="6"/>
      <c r="BJ2054" s="6"/>
      <c r="BK2054" s="6"/>
      <c r="BL2054" s="6"/>
      <c r="BM2054" s="6"/>
      <c r="BN2054" s="6"/>
      <c r="BO2054" s="6"/>
      <c r="BP2054" s="6"/>
      <c r="BQ2054" s="6"/>
      <c r="BR2054" s="6"/>
      <c r="BS2054" s="6"/>
      <c r="BT2054" s="6"/>
      <c r="BU2054" s="6"/>
      <c r="BV2054" s="6"/>
      <c r="BW2054" s="6"/>
      <c r="BX2054" s="6"/>
      <c r="BY2054" s="6"/>
      <c r="BZ2054" s="6"/>
      <c r="CA2054" s="6"/>
      <c r="CB2054" s="6"/>
    </row>
    <row r="2055" spans="5:80" x14ac:dyDescent="0.25">
      <c r="E2055" s="5" t="s">
        <v>1451</v>
      </c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  <c r="AM2055" s="6"/>
      <c r="AN2055" s="6"/>
      <c r="AO2055" s="6"/>
      <c r="AP2055" s="6"/>
      <c r="AQ2055" s="6"/>
      <c r="AR2055" s="6"/>
      <c r="AS2055" s="6"/>
      <c r="AT2055" s="6"/>
      <c r="AU2055" s="6"/>
      <c r="AV2055" s="6"/>
      <c r="AW2055" s="6"/>
      <c r="AX2055" s="6"/>
      <c r="AY2055" s="6"/>
      <c r="AZ2055" s="6"/>
      <c r="BA2055" s="6"/>
      <c r="BB2055" s="6"/>
      <c r="BC2055" s="6"/>
      <c r="BD2055" s="6"/>
      <c r="BE2055" s="6"/>
      <c r="BF2055" s="6"/>
      <c r="BG2055" s="6"/>
      <c r="BH2055" s="6"/>
      <c r="BI2055" s="6"/>
      <c r="BJ2055" s="6"/>
      <c r="BK2055" s="6"/>
      <c r="BL2055" s="6"/>
      <c r="BM2055" s="6"/>
      <c r="BN2055" s="6"/>
      <c r="BO2055" s="6"/>
      <c r="BP2055" s="6"/>
      <c r="BQ2055" s="6"/>
      <c r="BR2055" s="6"/>
      <c r="BS2055" s="6"/>
      <c r="BT2055" s="6"/>
      <c r="BU2055" s="6"/>
      <c r="BV2055" s="6"/>
      <c r="BW2055" s="6"/>
      <c r="BX2055" s="6"/>
      <c r="BY2055" s="6"/>
      <c r="BZ2055" s="6"/>
      <c r="CA2055" s="6"/>
      <c r="CB2055" s="6"/>
    </row>
    <row r="2056" spans="5:80" x14ac:dyDescent="0.25">
      <c r="E2056" s="5" t="s">
        <v>1452</v>
      </c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  <c r="AM2056" s="6"/>
      <c r="AN2056" s="6"/>
      <c r="AO2056" s="6"/>
      <c r="AP2056" s="6"/>
      <c r="AQ2056" s="6"/>
      <c r="AR2056" s="6"/>
      <c r="AS2056" s="6"/>
      <c r="AT2056" s="6"/>
      <c r="AU2056" s="6"/>
      <c r="AV2056" s="6"/>
      <c r="AW2056" s="6"/>
      <c r="AX2056" s="6"/>
      <c r="AY2056" s="6"/>
      <c r="AZ2056" s="6"/>
      <c r="BA2056" s="6"/>
      <c r="BB2056" s="6"/>
      <c r="BC2056" s="6"/>
      <c r="BD2056" s="6"/>
      <c r="BE2056" s="6"/>
      <c r="BF2056" s="6"/>
      <c r="BG2056" s="6"/>
      <c r="BH2056" s="6"/>
      <c r="BI2056" s="6"/>
      <c r="BJ2056" s="6"/>
      <c r="BK2056" s="6"/>
      <c r="BL2056" s="6"/>
      <c r="BM2056" s="6"/>
      <c r="BN2056" s="6"/>
      <c r="BO2056" s="6"/>
      <c r="BP2056" s="6"/>
      <c r="BQ2056" s="6"/>
      <c r="BR2056" s="6"/>
      <c r="BS2056" s="6"/>
      <c r="BT2056" s="6"/>
      <c r="BU2056" s="6"/>
      <c r="BV2056" s="6"/>
      <c r="BW2056" s="6"/>
      <c r="BX2056" s="6"/>
      <c r="BY2056" s="6"/>
      <c r="BZ2056" s="6"/>
      <c r="CA2056" s="6"/>
      <c r="CB2056" s="6"/>
    </row>
    <row r="2057" spans="5:80" x14ac:dyDescent="0.25">
      <c r="E2057" s="5" t="s">
        <v>1453</v>
      </c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  <c r="AK2057" s="6"/>
      <c r="AL2057" s="6"/>
      <c r="AM2057" s="6"/>
      <c r="AN2057" s="6"/>
      <c r="AO2057" s="6"/>
      <c r="AP2057" s="6"/>
      <c r="AQ2057" s="6"/>
      <c r="AR2057" s="6"/>
      <c r="AS2057" s="6"/>
      <c r="AT2057" s="6"/>
      <c r="AU2057" s="6"/>
      <c r="AV2057" s="6"/>
      <c r="AW2057" s="6"/>
      <c r="AX2057" s="6"/>
      <c r="AY2057" s="6"/>
      <c r="AZ2057" s="6"/>
      <c r="BA2057" s="6"/>
      <c r="BB2057" s="6"/>
      <c r="BC2057" s="6"/>
      <c r="BD2057" s="6"/>
      <c r="BE2057" s="6"/>
      <c r="BF2057" s="6"/>
      <c r="BG2057" s="6"/>
      <c r="BH2057" s="6"/>
      <c r="BI2057" s="6"/>
      <c r="BJ2057" s="6"/>
      <c r="BK2057" s="6"/>
      <c r="BL2057" s="6"/>
      <c r="BM2057" s="6"/>
      <c r="BN2057" s="6"/>
      <c r="BO2057" s="6"/>
      <c r="BP2057" s="6"/>
      <c r="BQ2057" s="6"/>
      <c r="BR2057" s="6"/>
      <c r="BS2057" s="6"/>
      <c r="BT2057" s="6"/>
      <c r="BU2057" s="6"/>
      <c r="BV2057" s="6"/>
      <c r="BW2057" s="6"/>
      <c r="BX2057" s="6"/>
      <c r="BY2057" s="6"/>
      <c r="BZ2057" s="6"/>
      <c r="CA2057" s="6"/>
      <c r="CB2057" s="6"/>
    </row>
    <row r="2058" spans="5:80" x14ac:dyDescent="0.25">
      <c r="E2058" s="5" t="s">
        <v>1454</v>
      </c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  <c r="AM2058" s="6"/>
      <c r="AN2058" s="6"/>
      <c r="AO2058" s="6"/>
      <c r="AP2058" s="6"/>
      <c r="AQ2058" s="6"/>
      <c r="AR2058" s="6"/>
      <c r="AS2058" s="6"/>
      <c r="AT2058" s="6"/>
      <c r="AU2058" s="6"/>
      <c r="AV2058" s="6"/>
      <c r="AW2058" s="6"/>
      <c r="AX2058" s="6"/>
      <c r="AY2058" s="6"/>
      <c r="AZ2058" s="6"/>
      <c r="BA2058" s="6"/>
      <c r="BB2058" s="6"/>
      <c r="BC2058" s="6"/>
      <c r="BD2058" s="6"/>
      <c r="BE2058" s="6"/>
      <c r="BF2058" s="6"/>
      <c r="BG2058" s="6"/>
      <c r="BH2058" s="6"/>
      <c r="BI2058" s="6"/>
      <c r="BJ2058" s="6"/>
      <c r="BK2058" s="6"/>
      <c r="BL2058" s="6"/>
      <c r="BM2058" s="6"/>
      <c r="BN2058" s="6"/>
      <c r="BO2058" s="6"/>
      <c r="BP2058" s="6"/>
      <c r="BQ2058" s="6"/>
      <c r="BR2058" s="6"/>
      <c r="BS2058" s="6"/>
      <c r="BT2058" s="6"/>
      <c r="BU2058" s="6"/>
      <c r="BV2058" s="6"/>
      <c r="BW2058" s="6"/>
      <c r="BX2058" s="6"/>
      <c r="BY2058" s="6"/>
      <c r="BZ2058" s="6"/>
      <c r="CA2058" s="6"/>
      <c r="CB2058" s="6"/>
    </row>
    <row r="2059" spans="5:80" x14ac:dyDescent="0.25">
      <c r="E2059" s="5" t="s">
        <v>1455</v>
      </c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  <c r="AK2059" s="6"/>
      <c r="AL2059" s="6"/>
      <c r="AM2059" s="6"/>
      <c r="AN2059" s="6"/>
      <c r="AO2059" s="6"/>
      <c r="AP2059" s="6"/>
      <c r="AQ2059" s="6"/>
      <c r="AR2059" s="6"/>
      <c r="AS2059" s="6"/>
      <c r="AT2059" s="6"/>
      <c r="AU2059" s="6"/>
      <c r="AV2059" s="6"/>
      <c r="AW2059" s="6"/>
      <c r="AX2059" s="6"/>
      <c r="AY2059" s="6"/>
      <c r="AZ2059" s="6"/>
      <c r="BA2059" s="6"/>
      <c r="BB2059" s="6"/>
      <c r="BC2059" s="6"/>
      <c r="BD2059" s="6"/>
      <c r="BE2059" s="6"/>
      <c r="BF2059" s="6"/>
      <c r="BG2059" s="6"/>
      <c r="BH2059" s="6"/>
      <c r="BI2059" s="6"/>
      <c r="BJ2059" s="6"/>
      <c r="BK2059" s="6"/>
      <c r="BL2059" s="6"/>
      <c r="BM2059" s="6"/>
      <c r="BN2059" s="6"/>
      <c r="BO2059" s="6"/>
      <c r="BP2059" s="6"/>
      <c r="BQ2059" s="6"/>
      <c r="BR2059" s="6"/>
      <c r="BS2059" s="6"/>
      <c r="BT2059" s="6"/>
      <c r="BU2059" s="6"/>
      <c r="BV2059" s="6"/>
      <c r="BW2059" s="6"/>
      <c r="BX2059" s="6"/>
      <c r="BY2059" s="6"/>
      <c r="BZ2059" s="6"/>
      <c r="CA2059" s="6"/>
      <c r="CB2059" s="6"/>
    </row>
    <row r="2060" spans="5:80" x14ac:dyDescent="0.25">
      <c r="E2060" s="5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  <c r="AM2060" s="6"/>
      <c r="AN2060" s="6"/>
      <c r="AO2060" s="6"/>
      <c r="AP2060" s="6"/>
      <c r="AQ2060" s="6"/>
      <c r="AR2060" s="6"/>
      <c r="AS2060" s="6"/>
      <c r="AT2060" s="6"/>
      <c r="AU2060" s="6"/>
      <c r="AV2060" s="6"/>
      <c r="AW2060" s="6"/>
      <c r="AX2060" s="6"/>
      <c r="AY2060" s="6"/>
      <c r="AZ2060" s="6"/>
      <c r="BA2060" s="6"/>
      <c r="BB2060" s="6"/>
      <c r="BC2060" s="6"/>
      <c r="BD2060" s="6"/>
      <c r="BE2060" s="6"/>
      <c r="BF2060" s="6"/>
      <c r="BG2060" s="6"/>
      <c r="BH2060" s="6"/>
      <c r="BI2060" s="6"/>
      <c r="BJ2060" s="6"/>
      <c r="BK2060" s="6"/>
      <c r="BL2060" s="6"/>
      <c r="BM2060" s="6"/>
      <c r="BN2060" s="6"/>
      <c r="BO2060" s="6"/>
      <c r="BP2060" s="6"/>
      <c r="BQ2060" s="6"/>
      <c r="BR2060" s="6"/>
      <c r="BS2060" s="6"/>
      <c r="BT2060" s="6"/>
      <c r="BU2060" s="6"/>
      <c r="BV2060" s="6"/>
      <c r="BW2060" s="6"/>
      <c r="BX2060" s="6"/>
      <c r="BY2060" s="6"/>
      <c r="BZ2060" s="6"/>
      <c r="CA2060" s="6"/>
      <c r="CB2060" s="6"/>
    </row>
    <row r="2061" spans="5:80" x14ac:dyDescent="0.25">
      <c r="E2061" s="5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  <c r="AK2061" s="6"/>
      <c r="AL2061" s="6"/>
      <c r="AM2061" s="6"/>
      <c r="AN2061" s="6"/>
      <c r="AO2061" s="6"/>
      <c r="AP2061" s="6"/>
      <c r="AQ2061" s="6"/>
      <c r="AR2061" s="6"/>
      <c r="AS2061" s="6"/>
      <c r="AT2061" s="6"/>
      <c r="AU2061" s="6"/>
      <c r="AV2061" s="6"/>
      <c r="AW2061" s="6"/>
      <c r="AX2061" s="6"/>
      <c r="AY2061" s="6"/>
      <c r="AZ2061" s="6"/>
      <c r="BA2061" s="6"/>
      <c r="BB2061" s="6"/>
      <c r="BC2061" s="6"/>
      <c r="BD2061" s="6"/>
      <c r="BE2061" s="6"/>
      <c r="BF2061" s="6"/>
      <c r="BG2061" s="6"/>
      <c r="BH2061" s="6"/>
      <c r="BI2061" s="6"/>
      <c r="BJ2061" s="6"/>
      <c r="BK2061" s="6"/>
      <c r="BL2061" s="6"/>
      <c r="BM2061" s="6"/>
      <c r="BN2061" s="6"/>
      <c r="BO2061" s="6"/>
      <c r="BP2061" s="6"/>
      <c r="BQ2061" s="6"/>
      <c r="BR2061" s="6"/>
      <c r="BS2061" s="6"/>
      <c r="BT2061" s="6"/>
      <c r="BU2061" s="6"/>
      <c r="BV2061" s="6"/>
      <c r="BW2061" s="6"/>
      <c r="BX2061" s="6"/>
      <c r="BY2061" s="6"/>
      <c r="BZ2061" s="6"/>
      <c r="CA2061" s="6"/>
      <c r="CB2061" s="6"/>
    </row>
    <row r="2062" spans="5:80" x14ac:dyDescent="0.25">
      <c r="E2062" s="7" t="s">
        <v>1396</v>
      </c>
      <c r="F2062" s="8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8"/>
      <c r="AJ2062" s="8"/>
      <c r="AK2062" s="8"/>
      <c r="AL2062" s="8"/>
      <c r="AM2062" s="8"/>
      <c r="AN2062" s="8"/>
      <c r="AO2062" s="8"/>
      <c r="AP2062" s="8"/>
      <c r="AQ2062" s="8"/>
      <c r="AR2062" s="8"/>
      <c r="AS2062" s="8"/>
      <c r="AT2062" s="8"/>
      <c r="AU2062" s="8"/>
      <c r="AV2062" s="8"/>
      <c r="AW2062" s="8"/>
      <c r="AX2062" s="8"/>
      <c r="AY2062" s="8"/>
      <c r="AZ2062" s="8"/>
      <c r="BA2062" s="8"/>
      <c r="BB2062" s="8"/>
      <c r="BC2062" s="8"/>
      <c r="BD2062" s="8"/>
      <c r="BE2062" s="8"/>
      <c r="BF2062" s="8"/>
      <c r="BG2062" s="8"/>
      <c r="BH2062" s="8"/>
      <c r="BI2062" s="8"/>
      <c r="BJ2062" s="8"/>
      <c r="BK2062" s="8"/>
      <c r="BL2062" s="8"/>
      <c r="BM2062" s="8"/>
      <c r="BN2062" s="8"/>
      <c r="BO2062" s="8"/>
      <c r="BP2062" s="8"/>
      <c r="BQ2062" s="8"/>
      <c r="BR2062" s="8"/>
      <c r="BS2062" s="8"/>
      <c r="BT2062" s="8"/>
      <c r="BU2062" s="8"/>
      <c r="BV2062" s="8"/>
      <c r="BW2062" s="8"/>
      <c r="BX2062" s="8"/>
      <c r="BY2062" s="8"/>
      <c r="BZ2062" s="8"/>
      <c r="CA2062" s="8"/>
      <c r="CB2062" s="8"/>
    </row>
    <row r="2063" spans="5:80" x14ac:dyDescent="0.25">
      <c r="E2063" s="7" t="s">
        <v>1067</v>
      </c>
      <c r="F2063" s="8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8"/>
      <c r="AJ2063" s="8"/>
      <c r="AK2063" s="8"/>
      <c r="AL2063" s="8"/>
      <c r="AM2063" s="8"/>
      <c r="AN2063" s="8"/>
      <c r="AO2063" s="8"/>
      <c r="AP2063" s="8"/>
      <c r="AQ2063" s="8"/>
      <c r="AR2063" s="8"/>
      <c r="AS2063" s="8"/>
      <c r="AT2063" s="8"/>
      <c r="AU2063" s="8"/>
      <c r="AV2063" s="8"/>
      <c r="AW2063" s="8"/>
      <c r="AX2063" s="8"/>
      <c r="AY2063" s="8"/>
      <c r="AZ2063" s="8"/>
      <c r="BA2063" s="8"/>
      <c r="BB2063" s="8"/>
      <c r="BC2063" s="8"/>
      <c r="BD2063" s="8"/>
      <c r="BE2063" s="8"/>
      <c r="BF2063" s="8"/>
      <c r="BG2063" s="8"/>
      <c r="BH2063" s="8"/>
      <c r="BI2063" s="8"/>
      <c r="BJ2063" s="8"/>
      <c r="BK2063" s="8"/>
      <c r="BL2063" s="8"/>
      <c r="BM2063" s="8"/>
      <c r="BN2063" s="8"/>
      <c r="BO2063" s="8"/>
      <c r="BP2063" s="8"/>
      <c r="BQ2063" s="8"/>
      <c r="BR2063" s="8"/>
      <c r="BS2063" s="8"/>
      <c r="BT2063" s="8"/>
      <c r="BU2063" s="8"/>
      <c r="BV2063" s="8"/>
      <c r="BW2063" s="8"/>
      <c r="BX2063" s="8"/>
      <c r="BY2063" s="8"/>
      <c r="BZ2063" s="8"/>
      <c r="CA2063" s="8"/>
      <c r="CB2063" s="8"/>
    </row>
    <row r="2064" spans="5:80" x14ac:dyDescent="0.25">
      <c r="E2064" s="7" t="s">
        <v>1438</v>
      </c>
      <c r="F2064" s="8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  <c r="AF2064" s="8"/>
      <c r="AG2064" s="8"/>
      <c r="AH2064" s="8"/>
      <c r="AI2064" s="8"/>
      <c r="AJ2064" s="8"/>
      <c r="AK2064" s="8"/>
      <c r="AL2064" s="8"/>
      <c r="AM2064" s="8"/>
      <c r="AN2064" s="8"/>
      <c r="AO2064" s="8"/>
      <c r="AP2064" s="8"/>
      <c r="AQ2064" s="8"/>
      <c r="AR2064" s="8"/>
      <c r="AS2064" s="8"/>
      <c r="AT2064" s="8"/>
      <c r="AU2064" s="8"/>
      <c r="AV2064" s="8"/>
      <c r="AW2064" s="8"/>
      <c r="AX2064" s="8"/>
      <c r="AY2064" s="8"/>
      <c r="AZ2064" s="8"/>
      <c r="BA2064" s="8"/>
      <c r="BB2064" s="8"/>
      <c r="BC2064" s="8"/>
      <c r="BD2064" s="8"/>
      <c r="BE2064" s="8"/>
      <c r="BF2064" s="8"/>
      <c r="BG2064" s="8"/>
      <c r="BH2064" s="8"/>
      <c r="BI2064" s="8"/>
      <c r="BJ2064" s="8"/>
      <c r="BK2064" s="8"/>
      <c r="BL2064" s="8"/>
      <c r="BM2064" s="8"/>
      <c r="BN2064" s="8"/>
      <c r="BO2064" s="8"/>
      <c r="BP2064" s="8"/>
      <c r="BQ2064" s="8"/>
      <c r="BR2064" s="8"/>
      <c r="BS2064" s="8"/>
      <c r="BT2064" s="8"/>
      <c r="BU2064" s="8"/>
      <c r="BV2064" s="8"/>
      <c r="BW2064" s="8"/>
      <c r="BX2064" s="8"/>
      <c r="BY2064" s="8"/>
      <c r="BZ2064" s="8"/>
      <c r="CA2064" s="8"/>
      <c r="CB2064" s="8"/>
    </row>
    <row r="2065" spans="5:80" x14ac:dyDescent="0.25">
      <c r="E2065" s="7"/>
      <c r="F2065" s="8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8"/>
      <c r="AJ2065" s="8"/>
      <c r="AK2065" s="8"/>
      <c r="AL2065" s="8"/>
      <c r="AM2065" s="8"/>
      <c r="AN2065" s="8"/>
      <c r="AO2065" s="8"/>
      <c r="AP2065" s="8"/>
      <c r="AQ2065" s="8"/>
      <c r="AR2065" s="8"/>
      <c r="AS2065" s="8"/>
      <c r="AT2065" s="8"/>
      <c r="AU2065" s="8"/>
      <c r="AV2065" s="8"/>
      <c r="AW2065" s="8"/>
      <c r="AX2065" s="8"/>
      <c r="AY2065" s="8"/>
      <c r="AZ2065" s="8"/>
      <c r="BA2065" s="8"/>
      <c r="BB2065" s="8"/>
      <c r="BC2065" s="8"/>
      <c r="BD2065" s="8"/>
      <c r="BE2065" s="8"/>
      <c r="BF2065" s="8"/>
      <c r="BG2065" s="8"/>
      <c r="BH2065" s="8"/>
      <c r="BI2065" s="8"/>
      <c r="BJ2065" s="8"/>
      <c r="BK2065" s="8"/>
      <c r="BL2065" s="8"/>
      <c r="BM2065" s="8"/>
      <c r="BN2065" s="8"/>
      <c r="BO2065" s="8"/>
      <c r="BP2065" s="8"/>
      <c r="BQ2065" s="8"/>
      <c r="BR2065" s="8"/>
      <c r="BS2065" s="8"/>
      <c r="BT2065" s="8"/>
      <c r="BU2065" s="8"/>
      <c r="BV2065" s="8"/>
      <c r="BW2065" s="8"/>
      <c r="BX2065" s="8"/>
      <c r="BY2065" s="8"/>
      <c r="BZ2065" s="8"/>
      <c r="CA2065" s="8"/>
      <c r="CB2065" s="8"/>
    </row>
    <row r="2066" spans="5:80" x14ac:dyDescent="0.25">
      <c r="E2066" s="7" t="s">
        <v>605</v>
      </c>
      <c r="F2066" s="8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8"/>
      <c r="AJ2066" s="8"/>
      <c r="AK2066" s="8"/>
      <c r="AL2066" s="8"/>
      <c r="AM2066" s="8"/>
      <c r="AN2066" s="8"/>
      <c r="AO2066" s="8"/>
      <c r="AP2066" s="8"/>
      <c r="AQ2066" s="8"/>
      <c r="AR2066" s="8"/>
      <c r="AS2066" s="8"/>
      <c r="AT2066" s="8"/>
      <c r="AU2066" s="8"/>
      <c r="AV2066" s="8"/>
      <c r="AW2066" s="8"/>
      <c r="AX2066" s="8"/>
      <c r="AY2066" s="8"/>
      <c r="AZ2066" s="8"/>
      <c r="BA2066" s="8"/>
      <c r="BB2066" s="8"/>
      <c r="BC2066" s="8"/>
      <c r="BD2066" s="8"/>
      <c r="BE2066" s="8"/>
      <c r="BF2066" s="8"/>
      <c r="BG2066" s="8"/>
      <c r="BH2066" s="8"/>
      <c r="BI2066" s="8"/>
      <c r="BJ2066" s="8"/>
      <c r="BK2066" s="8"/>
      <c r="BL2066" s="8"/>
      <c r="BM2066" s="8"/>
      <c r="BN2066" s="8"/>
      <c r="BO2066" s="8"/>
      <c r="BP2066" s="8"/>
      <c r="BQ2066" s="8"/>
      <c r="BR2066" s="8"/>
      <c r="BS2066" s="8"/>
      <c r="BT2066" s="8"/>
      <c r="BU2066" s="8"/>
      <c r="BV2066" s="8"/>
      <c r="BW2066" s="8"/>
      <c r="BX2066" s="8"/>
      <c r="BY2066" s="8"/>
      <c r="BZ2066" s="8"/>
      <c r="CA2066" s="8"/>
      <c r="CB2066" s="8"/>
    </row>
    <row r="2067" spans="5:80" x14ac:dyDescent="0.25">
      <c r="E2067" s="7" t="s">
        <v>606</v>
      </c>
      <c r="F2067" s="8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8"/>
      <c r="AJ2067" s="8"/>
      <c r="AK2067" s="8"/>
      <c r="AL2067" s="8"/>
      <c r="AM2067" s="8"/>
      <c r="AN2067" s="8"/>
      <c r="AO2067" s="8"/>
      <c r="AP2067" s="8"/>
      <c r="AQ2067" s="8"/>
      <c r="AR2067" s="8"/>
      <c r="AS2067" s="8"/>
      <c r="AT2067" s="8"/>
      <c r="AU2067" s="8"/>
      <c r="AV2067" s="8"/>
      <c r="AW2067" s="8"/>
      <c r="AX2067" s="8"/>
      <c r="AY2067" s="8"/>
      <c r="AZ2067" s="8"/>
      <c r="BA2067" s="8"/>
      <c r="BB2067" s="8"/>
      <c r="BC2067" s="8"/>
      <c r="BD2067" s="8"/>
      <c r="BE2067" s="8"/>
      <c r="BF2067" s="8"/>
      <c r="BG2067" s="8"/>
      <c r="BH2067" s="8"/>
      <c r="BI2067" s="8"/>
      <c r="BJ2067" s="8"/>
      <c r="BK2067" s="8"/>
      <c r="BL2067" s="8"/>
      <c r="BM2067" s="8"/>
      <c r="BN2067" s="8"/>
      <c r="BO2067" s="8"/>
      <c r="BP2067" s="8"/>
      <c r="BQ2067" s="8"/>
      <c r="BR2067" s="8"/>
      <c r="BS2067" s="8"/>
      <c r="BT2067" s="8"/>
      <c r="BU2067" s="8"/>
      <c r="BV2067" s="8"/>
      <c r="BW2067" s="8"/>
      <c r="BX2067" s="8"/>
      <c r="BY2067" s="8"/>
      <c r="BZ2067" s="8"/>
      <c r="CA2067" s="8"/>
      <c r="CB2067" s="8"/>
    </row>
    <row r="2068" spans="5:80" x14ac:dyDescent="0.25">
      <c r="E2068" s="7" t="s">
        <v>1398</v>
      </c>
      <c r="F2068" s="8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  <c r="AF2068" s="8"/>
      <c r="AG2068" s="8"/>
      <c r="AH2068" s="8"/>
      <c r="AI2068" s="8"/>
      <c r="AJ2068" s="8"/>
      <c r="AK2068" s="8"/>
      <c r="AL2068" s="8"/>
      <c r="AM2068" s="8"/>
      <c r="AN2068" s="8"/>
      <c r="AO2068" s="8"/>
      <c r="AP2068" s="8"/>
      <c r="AQ2068" s="8"/>
      <c r="AR2068" s="8"/>
      <c r="AS2068" s="8"/>
      <c r="AT2068" s="8"/>
      <c r="AU2068" s="8"/>
      <c r="AV2068" s="8"/>
      <c r="AW2068" s="8"/>
      <c r="AX2068" s="8"/>
      <c r="AY2068" s="8"/>
      <c r="AZ2068" s="8"/>
      <c r="BA2068" s="8"/>
      <c r="BB2068" s="8"/>
      <c r="BC2068" s="8"/>
      <c r="BD2068" s="8"/>
      <c r="BE2068" s="8"/>
      <c r="BF2068" s="8"/>
      <c r="BG2068" s="8"/>
      <c r="BH2068" s="8"/>
      <c r="BI2068" s="8"/>
      <c r="BJ2068" s="8"/>
      <c r="BK2068" s="8"/>
      <c r="BL2068" s="8"/>
      <c r="BM2068" s="8"/>
      <c r="BN2068" s="8"/>
      <c r="BO2068" s="8"/>
      <c r="BP2068" s="8"/>
      <c r="BQ2068" s="8"/>
      <c r="BR2068" s="8"/>
      <c r="BS2068" s="8"/>
      <c r="BT2068" s="8"/>
      <c r="BU2068" s="8"/>
      <c r="BV2068" s="8"/>
      <c r="BW2068" s="8"/>
      <c r="BX2068" s="8"/>
      <c r="BY2068" s="8"/>
      <c r="BZ2068" s="8"/>
      <c r="CA2068" s="8"/>
      <c r="CB2068" s="8"/>
    </row>
    <row r="2069" spans="5:80" x14ac:dyDescent="0.25">
      <c r="E2069" s="7" t="s">
        <v>1399</v>
      </c>
      <c r="F2069" s="8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8"/>
      <c r="AJ2069" s="8"/>
      <c r="AK2069" s="8"/>
      <c r="AL2069" s="8"/>
      <c r="AM2069" s="8"/>
      <c r="AN2069" s="8"/>
      <c r="AO2069" s="8"/>
      <c r="AP2069" s="8"/>
      <c r="AQ2069" s="8"/>
      <c r="AR2069" s="8"/>
      <c r="AS2069" s="8"/>
      <c r="AT2069" s="8"/>
      <c r="AU2069" s="8"/>
      <c r="AV2069" s="8"/>
      <c r="AW2069" s="8"/>
      <c r="AX2069" s="8"/>
      <c r="AY2069" s="8"/>
      <c r="AZ2069" s="8"/>
      <c r="BA2069" s="8"/>
      <c r="BB2069" s="8"/>
      <c r="BC2069" s="8"/>
      <c r="BD2069" s="8"/>
      <c r="BE2069" s="8"/>
      <c r="BF2069" s="8"/>
      <c r="BG2069" s="8"/>
      <c r="BH2069" s="8"/>
      <c r="BI2069" s="8"/>
      <c r="BJ2069" s="8"/>
      <c r="BK2069" s="8"/>
      <c r="BL2069" s="8"/>
      <c r="BM2069" s="8"/>
      <c r="BN2069" s="8"/>
      <c r="BO2069" s="8"/>
      <c r="BP2069" s="8"/>
      <c r="BQ2069" s="8"/>
      <c r="BR2069" s="8"/>
      <c r="BS2069" s="8"/>
      <c r="BT2069" s="8"/>
      <c r="BU2069" s="8"/>
      <c r="BV2069" s="8"/>
      <c r="BW2069" s="8"/>
      <c r="BX2069" s="8"/>
      <c r="BY2069" s="8"/>
      <c r="BZ2069" s="8"/>
      <c r="CA2069" s="8"/>
      <c r="CB2069" s="8"/>
    </row>
    <row r="2070" spans="5:80" x14ac:dyDescent="0.25">
      <c r="E2070" s="7" t="s">
        <v>1400</v>
      </c>
      <c r="F2070" s="8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  <c r="AF2070" s="8"/>
      <c r="AG2070" s="8"/>
      <c r="AH2070" s="8"/>
      <c r="AI2070" s="8"/>
      <c r="AJ2070" s="8"/>
      <c r="AK2070" s="8"/>
      <c r="AL2070" s="8"/>
      <c r="AM2070" s="8"/>
      <c r="AN2070" s="8"/>
      <c r="AO2070" s="8"/>
      <c r="AP2070" s="8"/>
      <c r="AQ2070" s="8"/>
      <c r="AR2070" s="8"/>
      <c r="AS2070" s="8"/>
      <c r="AT2070" s="8"/>
      <c r="AU2070" s="8"/>
      <c r="AV2070" s="8"/>
      <c r="AW2070" s="8"/>
      <c r="AX2070" s="8"/>
      <c r="AY2070" s="8"/>
      <c r="AZ2070" s="8"/>
      <c r="BA2070" s="8"/>
      <c r="BB2070" s="8"/>
      <c r="BC2070" s="8"/>
      <c r="BD2070" s="8"/>
      <c r="BE2070" s="8"/>
      <c r="BF2070" s="8"/>
      <c r="BG2070" s="8"/>
      <c r="BH2070" s="8"/>
      <c r="BI2070" s="8"/>
      <c r="BJ2070" s="8"/>
      <c r="BK2070" s="8"/>
      <c r="BL2070" s="8"/>
      <c r="BM2070" s="8"/>
      <c r="BN2070" s="8"/>
      <c r="BO2070" s="8"/>
      <c r="BP2070" s="8"/>
      <c r="BQ2070" s="8"/>
      <c r="BR2070" s="8"/>
      <c r="BS2070" s="8"/>
      <c r="BT2070" s="8"/>
      <c r="BU2070" s="8"/>
      <c r="BV2070" s="8"/>
      <c r="BW2070" s="8"/>
      <c r="BX2070" s="8"/>
      <c r="BY2070" s="8"/>
      <c r="BZ2070" s="8"/>
      <c r="CA2070" s="8"/>
      <c r="CB2070" s="8"/>
    </row>
    <row r="2071" spans="5:80" x14ac:dyDescent="0.25">
      <c r="E2071" s="7" t="s">
        <v>1401</v>
      </c>
      <c r="F2071" s="8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8"/>
      <c r="AJ2071" s="8"/>
      <c r="AK2071" s="8"/>
      <c r="AL2071" s="8"/>
      <c r="AM2071" s="8"/>
      <c r="AN2071" s="8"/>
      <c r="AO2071" s="8"/>
      <c r="AP2071" s="8"/>
      <c r="AQ2071" s="8"/>
      <c r="AR2071" s="8"/>
      <c r="AS2071" s="8"/>
      <c r="AT2071" s="8"/>
      <c r="AU2071" s="8"/>
      <c r="AV2071" s="8"/>
      <c r="AW2071" s="8"/>
      <c r="AX2071" s="8"/>
      <c r="AY2071" s="8"/>
      <c r="AZ2071" s="8"/>
      <c r="BA2071" s="8"/>
      <c r="BB2071" s="8"/>
      <c r="BC2071" s="8"/>
      <c r="BD2071" s="8"/>
      <c r="BE2071" s="8"/>
      <c r="BF2071" s="8"/>
      <c r="BG2071" s="8"/>
      <c r="BH2071" s="8"/>
      <c r="BI2071" s="8"/>
      <c r="BJ2071" s="8"/>
      <c r="BK2071" s="8"/>
      <c r="BL2071" s="8"/>
      <c r="BM2071" s="8"/>
      <c r="BN2071" s="8"/>
      <c r="BO2071" s="8"/>
      <c r="BP2071" s="8"/>
      <c r="BQ2071" s="8"/>
      <c r="BR2071" s="8"/>
      <c r="BS2071" s="8"/>
      <c r="BT2071" s="8"/>
      <c r="BU2071" s="8"/>
      <c r="BV2071" s="8"/>
      <c r="BW2071" s="8"/>
      <c r="BX2071" s="8"/>
      <c r="BY2071" s="8"/>
      <c r="BZ2071" s="8"/>
      <c r="CA2071" s="8"/>
      <c r="CB2071" s="8"/>
    </row>
    <row r="2072" spans="5:80" x14ac:dyDescent="0.25">
      <c r="E2072" s="7" t="s">
        <v>1402</v>
      </c>
      <c r="F2072" s="8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8"/>
      <c r="AJ2072" s="8"/>
      <c r="AK2072" s="8"/>
      <c r="AL2072" s="8"/>
      <c r="AM2072" s="8"/>
      <c r="AN2072" s="8"/>
      <c r="AO2072" s="8"/>
      <c r="AP2072" s="8"/>
      <c r="AQ2072" s="8"/>
      <c r="AR2072" s="8"/>
      <c r="AS2072" s="8"/>
      <c r="AT2072" s="8"/>
      <c r="AU2072" s="8"/>
      <c r="AV2072" s="8"/>
      <c r="AW2072" s="8"/>
      <c r="AX2072" s="8"/>
      <c r="AY2072" s="8"/>
      <c r="AZ2072" s="8"/>
      <c r="BA2072" s="8"/>
      <c r="BB2072" s="8"/>
      <c r="BC2072" s="8"/>
      <c r="BD2072" s="8"/>
      <c r="BE2072" s="8"/>
      <c r="BF2072" s="8"/>
      <c r="BG2072" s="8"/>
      <c r="BH2072" s="8"/>
      <c r="BI2072" s="8"/>
      <c r="BJ2072" s="8"/>
      <c r="BK2072" s="8"/>
      <c r="BL2072" s="8"/>
      <c r="BM2072" s="8"/>
      <c r="BN2072" s="8"/>
      <c r="BO2072" s="8"/>
      <c r="BP2072" s="8"/>
      <c r="BQ2072" s="8"/>
      <c r="BR2072" s="8"/>
      <c r="BS2072" s="8"/>
      <c r="BT2072" s="8"/>
      <c r="BU2072" s="8"/>
      <c r="BV2072" s="8"/>
      <c r="BW2072" s="8"/>
      <c r="BX2072" s="8"/>
      <c r="BY2072" s="8"/>
      <c r="BZ2072" s="8"/>
      <c r="CA2072" s="8"/>
      <c r="CB2072" s="8"/>
    </row>
    <row r="2073" spans="5:80" x14ac:dyDescent="0.25">
      <c r="E2073" s="7" t="s">
        <v>1403</v>
      </c>
      <c r="F2073" s="8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  <c r="AF2073" s="8"/>
      <c r="AG2073" s="8"/>
      <c r="AH2073" s="8"/>
      <c r="AI2073" s="8"/>
      <c r="AJ2073" s="8"/>
      <c r="AK2073" s="8"/>
      <c r="AL2073" s="8"/>
      <c r="AM2073" s="8"/>
      <c r="AN2073" s="8"/>
      <c r="AO2073" s="8"/>
      <c r="AP2073" s="8"/>
      <c r="AQ2073" s="8"/>
      <c r="AR2073" s="8"/>
      <c r="AS2073" s="8"/>
      <c r="AT2073" s="8"/>
      <c r="AU2073" s="8"/>
      <c r="AV2073" s="8"/>
      <c r="AW2073" s="8"/>
      <c r="AX2073" s="8"/>
      <c r="AY2073" s="8"/>
      <c r="AZ2073" s="8"/>
      <c r="BA2073" s="8"/>
      <c r="BB2073" s="8"/>
      <c r="BC2073" s="8"/>
      <c r="BD2073" s="8"/>
      <c r="BE2073" s="8"/>
      <c r="BF2073" s="8"/>
      <c r="BG2073" s="8"/>
      <c r="BH2073" s="8"/>
      <c r="BI2073" s="8"/>
      <c r="BJ2073" s="8"/>
      <c r="BK2073" s="8"/>
      <c r="BL2073" s="8"/>
      <c r="BM2073" s="8"/>
      <c r="BN2073" s="8"/>
      <c r="BO2073" s="8"/>
      <c r="BP2073" s="8"/>
      <c r="BQ2073" s="8"/>
      <c r="BR2073" s="8"/>
      <c r="BS2073" s="8"/>
      <c r="BT2073" s="8"/>
      <c r="BU2073" s="8"/>
      <c r="BV2073" s="8"/>
      <c r="BW2073" s="8"/>
      <c r="BX2073" s="8"/>
      <c r="BY2073" s="8"/>
      <c r="BZ2073" s="8"/>
      <c r="CA2073" s="8"/>
      <c r="CB2073" s="8"/>
    </row>
    <row r="2074" spans="5:80" x14ac:dyDescent="0.25">
      <c r="E2074" s="7" t="s">
        <v>1404</v>
      </c>
      <c r="F2074" s="8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8"/>
      <c r="AJ2074" s="8"/>
      <c r="AK2074" s="8"/>
      <c r="AL2074" s="8"/>
      <c r="AM2074" s="8"/>
      <c r="AN2074" s="8"/>
      <c r="AO2074" s="8"/>
      <c r="AP2074" s="8"/>
      <c r="AQ2074" s="8"/>
      <c r="AR2074" s="8"/>
      <c r="AS2074" s="8"/>
      <c r="AT2074" s="8"/>
      <c r="AU2074" s="8"/>
      <c r="AV2074" s="8"/>
      <c r="AW2074" s="8"/>
      <c r="AX2074" s="8"/>
      <c r="AY2074" s="8"/>
      <c r="AZ2074" s="8"/>
      <c r="BA2074" s="8"/>
      <c r="BB2074" s="8"/>
      <c r="BC2074" s="8"/>
      <c r="BD2074" s="8"/>
      <c r="BE2074" s="8"/>
      <c r="BF2074" s="8"/>
      <c r="BG2074" s="8"/>
      <c r="BH2074" s="8"/>
      <c r="BI2074" s="8"/>
      <c r="BJ2074" s="8"/>
      <c r="BK2074" s="8"/>
      <c r="BL2074" s="8"/>
      <c r="BM2074" s="8"/>
      <c r="BN2074" s="8"/>
      <c r="BO2074" s="8"/>
      <c r="BP2074" s="8"/>
      <c r="BQ2074" s="8"/>
      <c r="BR2074" s="8"/>
      <c r="BS2074" s="8"/>
      <c r="BT2074" s="8"/>
      <c r="BU2074" s="8"/>
      <c r="BV2074" s="8"/>
      <c r="BW2074" s="8"/>
      <c r="BX2074" s="8"/>
      <c r="BY2074" s="8"/>
      <c r="BZ2074" s="8"/>
      <c r="CA2074" s="8"/>
      <c r="CB2074" s="8"/>
    </row>
    <row r="2075" spans="5:80" x14ac:dyDescent="0.25">
      <c r="E2075" s="7" t="s">
        <v>1405</v>
      </c>
      <c r="F2075" s="8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8"/>
      <c r="AJ2075" s="8"/>
      <c r="AK2075" s="8"/>
      <c r="AL2075" s="8"/>
      <c r="AM2075" s="8"/>
      <c r="AN2075" s="8"/>
      <c r="AO2075" s="8"/>
      <c r="AP2075" s="8"/>
      <c r="AQ2075" s="8"/>
      <c r="AR2075" s="8"/>
      <c r="AS2075" s="8"/>
      <c r="AT2075" s="8"/>
      <c r="AU2075" s="8"/>
      <c r="AV2075" s="8"/>
      <c r="AW2075" s="8"/>
      <c r="AX2075" s="8"/>
      <c r="AY2075" s="8"/>
      <c r="AZ2075" s="8"/>
      <c r="BA2075" s="8"/>
      <c r="BB2075" s="8"/>
      <c r="BC2075" s="8"/>
      <c r="BD2075" s="8"/>
      <c r="BE2075" s="8"/>
      <c r="BF2075" s="8"/>
      <c r="BG2075" s="8"/>
      <c r="BH2075" s="8"/>
      <c r="BI2075" s="8"/>
      <c r="BJ2075" s="8"/>
      <c r="BK2075" s="8"/>
      <c r="BL2075" s="8"/>
      <c r="BM2075" s="8"/>
      <c r="BN2075" s="8"/>
      <c r="BO2075" s="8"/>
      <c r="BP2075" s="8"/>
      <c r="BQ2075" s="8"/>
      <c r="BR2075" s="8"/>
      <c r="BS2075" s="8"/>
      <c r="BT2075" s="8"/>
      <c r="BU2075" s="8"/>
      <c r="BV2075" s="8"/>
      <c r="BW2075" s="8"/>
      <c r="BX2075" s="8"/>
      <c r="BY2075" s="8"/>
      <c r="BZ2075" s="8"/>
      <c r="CA2075" s="8"/>
      <c r="CB2075" s="8"/>
    </row>
    <row r="2076" spans="5:80" x14ac:dyDescent="0.25">
      <c r="E2076" s="7" t="s">
        <v>1406</v>
      </c>
      <c r="F2076" s="8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  <c r="AF2076" s="8"/>
      <c r="AG2076" s="8"/>
      <c r="AH2076" s="8"/>
      <c r="AI2076" s="8"/>
      <c r="AJ2076" s="8"/>
      <c r="AK2076" s="8"/>
      <c r="AL2076" s="8"/>
      <c r="AM2076" s="8"/>
      <c r="AN2076" s="8"/>
      <c r="AO2076" s="8"/>
      <c r="AP2076" s="8"/>
      <c r="AQ2076" s="8"/>
      <c r="AR2076" s="8"/>
      <c r="AS2076" s="8"/>
      <c r="AT2076" s="8"/>
      <c r="AU2076" s="8"/>
      <c r="AV2076" s="8"/>
      <c r="AW2076" s="8"/>
      <c r="AX2076" s="8"/>
      <c r="AY2076" s="8"/>
      <c r="AZ2076" s="8"/>
      <c r="BA2076" s="8"/>
      <c r="BB2076" s="8"/>
      <c r="BC2076" s="8"/>
      <c r="BD2076" s="8"/>
      <c r="BE2076" s="8"/>
      <c r="BF2076" s="8"/>
      <c r="BG2076" s="8"/>
      <c r="BH2076" s="8"/>
      <c r="BI2076" s="8"/>
      <c r="BJ2076" s="8"/>
      <c r="BK2076" s="8"/>
      <c r="BL2076" s="8"/>
      <c r="BM2076" s="8"/>
      <c r="BN2076" s="8"/>
      <c r="BO2076" s="8"/>
      <c r="BP2076" s="8"/>
      <c r="BQ2076" s="8"/>
      <c r="BR2076" s="8"/>
      <c r="BS2076" s="8"/>
      <c r="BT2076" s="8"/>
      <c r="BU2076" s="8"/>
      <c r="BV2076" s="8"/>
      <c r="BW2076" s="8"/>
      <c r="BX2076" s="8"/>
      <c r="BY2076" s="8"/>
      <c r="BZ2076" s="8"/>
      <c r="CA2076" s="8"/>
      <c r="CB2076" s="8"/>
    </row>
    <row r="2077" spans="5:80" x14ac:dyDescent="0.25">
      <c r="E2077" s="7" t="s">
        <v>1407</v>
      </c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  <c r="AJ2077" s="8"/>
      <c r="AK2077" s="8"/>
      <c r="AL2077" s="8"/>
      <c r="AM2077" s="8"/>
      <c r="AN2077" s="8"/>
      <c r="AO2077" s="8"/>
      <c r="AP2077" s="8"/>
      <c r="AQ2077" s="8"/>
      <c r="AR2077" s="8"/>
      <c r="AS2077" s="8"/>
      <c r="AT2077" s="8"/>
      <c r="AU2077" s="8"/>
      <c r="AV2077" s="8"/>
      <c r="AW2077" s="8"/>
      <c r="AX2077" s="8"/>
      <c r="AY2077" s="8"/>
      <c r="AZ2077" s="8"/>
      <c r="BA2077" s="8"/>
      <c r="BB2077" s="8"/>
      <c r="BC2077" s="8"/>
      <c r="BD2077" s="8"/>
      <c r="BE2077" s="8"/>
      <c r="BF2077" s="8"/>
      <c r="BG2077" s="8"/>
      <c r="BH2077" s="8"/>
      <c r="BI2077" s="8"/>
      <c r="BJ2077" s="8"/>
      <c r="BK2077" s="8"/>
      <c r="BL2077" s="8"/>
      <c r="BM2077" s="8"/>
      <c r="BN2077" s="8"/>
      <c r="BO2077" s="8"/>
      <c r="BP2077" s="8"/>
      <c r="BQ2077" s="8"/>
      <c r="BR2077" s="8"/>
      <c r="BS2077" s="8"/>
      <c r="BT2077" s="8"/>
      <c r="BU2077" s="8"/>
      <c r="BV2077" s="8"/>
      <c r="BW2077" s="8"/>
      <c r="BX2077" s="8"/>
      <c r="BY2077" s="8"/>
      <c r="BZ2077" s="8"/>
      <c r="CA2077" s="8"/>
      <c r="CB2077" s="8"/>
    </row>
    <row r="2078" spans="5:80" x14ac:dyDescent="0.25">
      <c r="E2078" s="7" t="s">
        <v>1408</v>
      </c>
      <c r="F2078" s="8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8"/>
      <c r="AJ2078" s="8"/>
      <c r="AK2078" s="8"/>
      <c r="AL2078" s="8"/>
      <c r="AM2078" s="8"/>
      <c r="AN2078" s="8"/>
      <c r="AO2078" s="8"/>
      <c r="AP2078" s="8"/>
      <c r="AQ2078" s="8"/>
      <c r="AR2078" s="8"/>
      <c r="AS2078" s="8"/>
      <c r="AT2078" s="8"/>
      <c r="AU2078" s="8"/>
      <c r="AV2078" s="8"/>
      <c r="AW2078" s="8"/>
      <c r="AX2078" s="8"/>
      <c r="AY2078" s="8"/>
      <c r="AZ2078" s="8"/>
      <c r="BA2078" s="8"/>
      <c r="BB2078" s="8"/>
      <c r="BC2078" s="8"/>
      <c r="BD2078" s="8"/>
      <c r="BE2078" s="8"/>
      <c r="BF2078" s="8"/>
      <c r="BG2078" s="8"/>
      <c r="BH2078" s="8"/>
      <c r="BI2078" s="8"/>
      <c r="BJ2078" s="8"/>
      <c r="BK2078" s="8"/>
      <c r="BL2078" s="8"/>
      <c r="BM2078" s="8"/>
      <c r="BN2078" s="8"/>
      <c r="BO2078" s="8"/>
      <c r="BP2078" s="8"/>
      <c r="BQ2078" s="8"/>
      <c r="BR2078" s="8"/>
      <c r="BS2078" s="8"/>
      <c r="BT2078" s="8"/>
      <c r="BU2078" s="8"/>
      <c r="BV2078" s="8"/>
      <c r="BW2078" s="8"/>
      <c r="BX2078" s="8"/>
      <c r="BY2078" s="8"/>
      <c r="BZ2078" s="8"/>
      <c r="CA2078" s="8"/>
      <c r="CB2078" s="8"/>
    </row>
    <row r="2079" spans="5:80" x14ac:dyDescent="0.25">
      <c r="E2079" s="7" t="s">
        <v>1409</v>
      </c>
      <c r="F2079" s="8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8"/>
      <c r="AJ2079" s="8"/>
      <c r="AK2079" s="8"/>
      <c r="AL2079" s="8"/>
      <c r="AM2079" s="8"/>
      <c r="AN2079" s="8"/>
      <c r="AO2079" s="8"/>
      <c r="AP2079" s="8"/>
      <c r="AQ2079" s="8"/>
      <c r="AR2079" s="8"/>
      <c r="AS2079" s="8"/>
      <c r="AT2079" s="8"/>
      <c r="AU2079" s="8"/>
      <c r="AV2079" s="8"/>
      <c r="AW2079" s="8"/>
      <c r="AX2079" s="8"/>
      <c r="AY2079" s="8"/>
      <c r="AZ2079" s="8"/>
      <c r="BA2079" s="8"/>
      <c r="BB2079" s="8"/>
      <c r="BC2079" s="8"/>
      <c r="BD2079" s="8"/>
      <c r="BE2079" s="8"/>
      <c r="BF2079" s="8"/>
      <c r="BG2079" s="8"/>
      <c r="BH2079" s="8"/>
      <c r="BI2079" s="8"/>
      <c r="BJ2079" s="8"/>
      <c r="BK2079" s="8"/>
      <c r="BL2079" s="8"/>
      <c r="BM2079" s="8"/>
      <c r="BN2079" s="8"/>
      <c r="BO2079" s="8"/>
      <c r="BP2079" s="8"/>
      <c r="BQ2079" s="8"/>
      <c r="BR2079" s="8"/>
      <c r="BS2079" s="8"/>
      <c r="BT2079" s="8"/>
      <c r="BU2079" s="8"/>
      <c r="BV2079" s="8"/>
      <c r="BW2079" s="8"/>
      <c r="BX2079" s="8"/>
      <c r="BY2079" s="8"/>
      <c r="BZ2079" s="8"/>
      <c r="CA2079" s="8"/>
      <c r="CB2079" s="8"/>
    </row>
    <row r="2080" spans="5:80" x14ac:dyDescent="0.25">
      <c r="E2080" s="7" t="s">
        <v>1410</v>
      </c>
      <c r="F2080" s="8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8"/>
      <c r="AJ2080" s="8"/>
      <c r="AK2080" s="8"/>
      <c r="AL2080" s="8"/>
      <c r="AM2080" s="8"/>
      <c r="AN2080" s="8"/>
      <c r="AO2080" s="8"/>
      <c r="AP2080" s="8"/>
      <c r="AQ2080" s="8"/>
      <c r="AR2080" s="8"/>
      <c r="AS2080" s="8"/>
      <c r="AT2080" s="8"/>
      <c r="AU2080" s="8"/>
      <c r="AV2080" s="8"/>
      <c r="AW2080" s="8"/>
      <c r="AX2080" s="8"/>
      <c r="AY2080" s="8"/>
      <c r="AZ2080" s="8"/>
      <c r="BA2080" s="8"/>
      <c r="BB2080" s="8"/>
      <c r="BC2080" s="8"/>
      <c r="BD2080" s="8"/>
      <c r="BE2080" s="8"/>
      <c r="BF2080" s="8"/>
      <c r="BG2080" s="8"/>
      <c r="BH2080" s="8"/>
      <c r="BI2080" s="8"/>
      <c r="BJ2080" s="8"/>
      <c r="BK2080" s="8"/>
      <c r="BL2080" s="8"/>
      <c r="BM2080" s="8"/>
      <c r="BN2080" s="8"/>
      <c r="BO2080" s="8"/>
      <c r="BP2080" s="8"/>
      <c r="BQ2080" s="8"/>
      <c r="BR2080" s="8"/>
      <c r="BS2080" s="8"/>
      <c r="BT2080" s="8"/>
      <c r="BU2080" s="8"/>
      <c r="BV2080" s="8"/>
      <c r="BW2080" s="8"/>
      <c r="BX2080" s="8"/>
      <c r="BY2080" s="8"/>
      <c r="BZ2080" s="8"/>
      <c r="CA2080" s="8"/>
      <c r="CB2080" s="8"/>
    </row>
    <row r="2081" spans="5:80" x14ac:dyDescent="0.25">
      <c r="E2081" s="7" t="s">
        <v>1411</v>
      </c>
      <c r="F2081" s="8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  <c r="AF2081" s="8"/>
      <c r="AG2081" s="8"/>
      <c r="AH2081" s="8"/>
      <c r="AI2081" s="8"/>
      <c r="AJ2081" s="8"/>
      <c r="AK2081" s="8"/>
      <c r="AL2081" s="8"/>
      <c r="AM2081" s="8"/>
      <c r="AN2081" s="8"/>
      <c r="AO2081" s="8"/>
      <c r="AP2081" s="8"/>
      <c r="AQ2081" s="8"/>
      <c r="AR2081" s="8"/>
      <c r="AS2081" s="8"/>
      <c r="AT2081" s="8"/>
      <c r="AU2081" s="8"/>
      <c r="AV2081" s="8"/>
      <c r="AW2081" s="8"/>
      <c r="AX2081" s="8"/>
      <c r="AY2081" s="8"/>
      <c r="AZ2081" s="8"/>
      <c r="BA2081" s="8"/>
      <c r="BB2081" s="8"/>
      <c r="BC2081" s="8"/>
      <c r="BD2081" s="8"/>
      <c r="BE2081" s="8"/>
      <c r="BF2081" s="8"/>
      <c r="BG2081" s="8"/>
      <c r="BH2081" s="8"/>
      <c r="BI2081" s="8"/>
      <c r="BJ2081" s="8"/>
      <c r="BK2081" s="8"/>
      <c r="BL2081" s="8"/>
      <c r="BM2081" s="8"/>
      <c r="BN2081" s="8"/>
      <c r="BO2081" s="8"/>
      <c r="BP2081" s="8"/>
      <c r="BQ2081" s="8"/>
      <c r="BR2081" s="8"/>
      <c r="BS2081" s="8"/>
      <c r="BT2081" s="8"/>
      <c r="BU2081" s="8"/>
      <c r="BV2081" s="8"/>
      <c r="BW2081" s="8"/>
      <c r="BX2081" s="8"/>
      <c r="BY2081" s="8"/>
      <c r="BZ2081" s="8"/>
      <c r="CA2081" s="8"/>
      <c r="CB2081" s="8"/>
    </row>
    <row r="2082" spans="5:80" x14ac:dyDescent="0.25">
      <c r="E2082" s="7" t="s">
        <v>1412</v>
      </c>
      <c r="F2082" s="8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8"/>
      <c r="AJ2082" s="8"/>
      <c r="AK2082" s="8"/>
      <c r="AL2082" s="8"/>
      <c r="AM2082" s="8"/>
      <c r="AN2082" s="8"/>
      <c r="AO2082" s="8"/>
      <c r="AP2082" s="8"/>
      <c r="AQ2082" s="8"/>
      <c r="AR2082" s="8"/>
      <c r="AS2082" s="8"/>
      <c r="AT2082" s="8"/>
      <c r="AU2082" s="8"/>
      <c r="AV2082" s="8"/>
      <c r="AW2082" s="8"/>
      <c r="AX2082" s="8"/>
      <c r="AY2082" s="8"/>
      <c r="AZ2082" s="8"/>
      <c r="BA2082" s="8"/>
      <c r="BB2082" s="8"/>
      <c r="BC2082" s="8"/>
      <c r="BD2082" s="8"/>
      <c r="BE2082" s="8"/>
      <c r="BF2082" s="8"/>
      <c r="BG2082" s="8"/>
      <c r="BH2082" s="8"/>
      <c r="BI2082" s="8"/>
      <c r="BJ2082" s="8"/>
      <c r="BK2082" s="8"/>
      <c r="BL2082" s="8"/>
      <c r="BM2082" s="8"/>
      <c r="BN2082" s="8"/>
      <c r="BO2082" s="8"/>
      <c r="BP2082" s="8"/>
      <c r="BQ2082" s="8"/>
      <c r="BR2082" s="8"/>
      <c r="BS2082" s="8"/>
      <c r="BT2082" s="8"/>
      <c r="BU2082" s="8"/>
      <c r="BV2082" s="8"/>
      <c r="BW2082" s="8"/>
      <c r="BX2082" s="8"/>
      <c r="BY2082" s="8"/>
      <c r="BZ2082" s="8"/>
      <c r="CA2082" s="8"/>
      <c r="CB2082" s="8"/>
    </row>
    <row r="2083" spans="5:80" x14ac:dyDescent="0.25">
      <c r="E2083" s="7" t="s">
        <v>1072</v>
      </c>
      <c r="F2083" s="8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8"/>
      <c r="AJ2083" s="8"/>
      <c r="AK2083" s="8"/>
      <c r="AL2083" s="8"/>
      <c r="AM2083" s="8"/>
      <c r="AN2083" s="8"/>
      <c r="AO2083" s="8"/>
      <c r="AP2083" s="8"/>
      <c r="AQ2083" s="8"/>
      <c r="AR2083" s="8"/>
      <c r="AS2083" s="8"/>
      <c r="AT2083" s="8"/>
      <c r="AU2083" s="8"/>
      <c r="AV2083" s="8"/>
      <c r="AW2083" s="8"/>
      <c r="AX2083" s="8"/>
      <c r="AY2083" s="8"/>
      <c r="AZ2083" s="8"/>
      <c r="BA2083" s="8"/>
      <c r="BB2083" s="8"/>
      <c r="BC2083" s="8"/>
      <c r="BD2083" s="8"/>
      <c r="BE2083" s="8"/>
      <c r="BF2083" s="8"/>
      <c r="BG2083" s="8"/>
      <c r="BH2083" s="8"/>
      <c r="BI2083" s="8"/>
      <c r="BJ2083" s="8"/>
      <c r="BK2083" s="8"/>
      <c r="BL2083" s="8"/>
      <c r="BM2083" s="8"/>
      <c r="BN2083" s="8"/>
      <c r="BO2083" s="8"/>
      <c r="BP2083" s="8"/>
      <c r="BQ2083" s="8"/>
      <c r="BR2083" s="8"/>
      <c r="BS2083" s="8"/>
      <c r="BT2083" s="8"/>
      <c r="BU2083" s="8"/>
      <c r="BV2083" s="8"/>
      <c r="BW2083" s="8"/>
      <c r="BX2083" s="8"/>
      <c r="BY2083" s="8"/>
      <c r="BZ2083" s="8"/>
      <c r="CA2083" s="8"/>
      <c r="CB2083" s="8"/>
    </row>
    <row r="2084" spans="5:80" x14ac:dyDescent="0.25">
      <c r="E2084" s="7"/>
      <c r="F2084" s="8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8"/>
      <c r="AJ2084" s="8"/>
      <c r="AK2084" s="8"/>
      <c r="AL2084" s="8"/>
      <c r="AM2084" s="8"/>
      <c r="AN2084" s="8"/>
      <c r="AO2084" s="8"/>
      <c r="AP2084" s="8"/>
      <c r="AQ2084" s="8"/>
      <c r="AR2084" s="8"/>
      <c r="AS2084" s="8"/>
      <c r="AT2084" s="8"/>
      <c r="AU2084" s="8"/>
      <c r="AV2084" s="8"/>
      <c r="AW2084" s="8"/>
      <c r="AX2084" s="8"/>
      <c r="AY2084" s="8"/>
      <c r="AZ2084" s="8"/>
      <c r="BA2084" s="8"/>
      <c r="BB2084" s="8"/>
      <c r="BC2084" s="8"/>
      <c r="BD2084" s="8"/>
      <c r="BE2084" s="8"/>
      <c r="BF2084" s="8"/>
      <c r="BG2084" s="8"/>
      <c r="BH2084" s="8"/>
      <c r="BI2084" s="8"/>
      <c r="BJ2084" s="8"/>
      <c r="BK2084" s="8"/>
      <c r="BL2084" s="8"/>
      <c r="BM2084" s="8"/>
      <c r="BN2084" s="8"/>
      <c r="BO2084" s="8"/>
      <c r="BP2084" s="8"/>
      <c r="BQ2084" s="8"/>
      <c r="BR2084" s="8"/>
      <c r="BS2084" s="8"/>
      <c r="BT2084" s="8"/>
      <c r="BU2084" s="8"/>
      <c r="BV2084" s="8"/>
      <c r="BW2084" s="8"/>
      <c r="BX2084" s="8"/>
      <c r="BY2084" s="8"/>
      <c r="BZ2084" s="8"/>
      <c r="CA2084" s="8"/>
      <c r="CB2084" s="8"/>
    </row>
    <row r="2085" spans="5:80" x14ac:dyDescent="0.25">
      <c r="E2085" s="7" t="s">
        <v>1413</v>
      </c>
      <c r="F2085" s="8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  <c r="AF2085" s="8"/>
      <c r="AG2085" s="8"/>
      <c r="AH2085" s="8"/>
      <c r="AI2085" s="8"/>
      <c r="AJ2085" s="8"/>
      <c r="AK2085" s="8"/>
      <c r="AL2085" s="8"/>
      <c r="AM2085" s="8"/>
      <c r="AN2085" s="8"/>
      <c r="AO2085" s="8"/>
      <c r="AP2085" s="8"/>
      <c r="AQ2085" s="8"/>
      <c r="AR2085" s="8"/>
      <c r="AS2085" s="8"/>
      <c r="AT2085" s="8"/>
      <c r="AU2085" s="8"/>
      <c r="AV2085" s="8"/>
      <c r="AW2085" s="8"/>
      <c r="AX2085" s="8"/>
      <c r="AY2085" s="8"/>
      <c r="AZ2085" s="8"/>
      <c r="BA2085" s="8"/>
      <c r="BB2085" s="8"/>
      <c r="BC2085" s="8"/>
      <c r="BD2085" s="8"/>
      <c r="BE2085" s="8"/>
      <c r="BF2085" s="8"/>
      <c r="BG2085" s="8"/>
      <c r="BH2085" s="8"/>
      <c r="BI2085" s="8"/>
      <c r="BJ2085" s="8"/>
      <c r="BK2085" s="8"/>
      <c r="BL2085" s="8"/>
      <c r="BM2085" s="8"/>
      <c r="BN2085" s="8"/>
      <c r="BO2085" s="8"/>
      <c r="BP2085" s="8"/>
      <c r="BQ2085" s="8"/>
      <c r="BR2085" s="8"/>
      <c r="BS2085" s="8"/>
      <c r="BT2085" s="8"/>
      <c r="BU2085" s="8"/>
      <c r="BV2085" s="8"/>
      <c r="BW2085" s="8"/>
      <c r="BX2085" s="8"/>
      <c r="BY2085" s="8"/>
      <c r="BZ2085" s="8"/>
      <c r="CA2085" s="8"/>
      <c r="CB2085" s="8"/>
    </row>
    <row r="2086" spans="5:80" x14ac:dyDescent="0.25">
      <c r="E2086" s="7" t="s">
        <v>1414</v>
      </c>
      <c r="F2086" s="8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8"/>
      <c r="AJ2086" s="8"/>
      <c r="AK2086" s="8"/>
      <c r="AL2086" s="8"/>
      <c r="AM2086" s="8"/>
      <c r="AN2086" s="8"/>
      <c r="AO2086" s="8"/>
      <c r="AP2086" s="8"/>
      <c r="AQ2086" s="8"/>
      <c r="AR2086" s="8"/>
      <c r="AS2086" s="8"/>
      <c r="AT2086" s="8"/>
      <c r="AU2086" s="8"/>
      <c r="AV2086" s="8"/>
      <c r="AW2086" s="8"/>
      <c r="AX2086" s="8"/>
      <c r="AY2086" s="8"/>
      <c r="AZ2086" s="8"/>
      <c r="BA2086" s="8"/>
      <c r="BB2086" s="8"/>
      <c r="BC2086" s="8"/>
      <c r="BD2086" s="8"/>
      <c r="BE2086" s="8"/>
      <c r="BF2086" s="8"/>
      <c r="BG2086" s="8"/>
      <c r="BH2086" s="8"/>
      <c r="BI2086" s="8"/>
      <c r="BJ2086" s="8"/>
      <c r="BK2086" s="8"/>
      <c r="BL2086" s="8"/>
      <c r="BM2086" s="8"/>
      <c r="BN2086" s="8"/>
      <c r="BO2086" s="8"/>
      <c r="BP2086" s="8"/>
      <c r="BQ2086" s="8"/>
      <c r="BR2086" s="8"/>
      <c r="BS2086" s="8"/>
      <c r="BT2086" s="8"/>
      <c r="BU2086" s="8"/>
      <c r="BV2086" s="8"/>
      <c r="BW2086" s="8"/>
      <c r="BX2086" s="8"/>
      <c r="BY2086" s="8"/>
      <c r="BZ2086" s="8"/>
      <c r="CA2086" s="8"/>
      <c r="CB2086" s="8"/>
    </row>
    <row r="2087" spans="5:80" x14ac:dyDescent="0.25">
      <c r="E2087" s="7"/>
      <c r="F2087" s="8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  <c r="AJ2087" s="8"/>
      <c r="AK2087" s="8"/>
      <c r="AL2087" s="8"/>
      <c r="AM2087" s="8"/>
      <c r="AN2087" s="8"/>
      <c r="AO2087" s="8"/>
      <c r="AP2087" s="8"/>
      <c r="AQ2087" s="8"/>
      <c r="AR2087" s="8"/>
      <c r="AS2087" s="8"/>
      <c r="AT2087" s="8"/>
      <c r="AU2087" s="8"/>
      <c r="AV2087" s="8"/>
      <c r="AW2087" s="8"/>
      <c r="AX2087" s="8"/>
      <c r="AY2087" s="8"/>
      <c r="AZ2087" s="8"/>
      <c r="BA2087" s="8"/>
      <c r="BB2087" s="8"/>
      <c r="BC2087" s="8"/>
      <c r="BD2087" s="8"/>
      <c r="BE2087" s="8"/>
      <c r="BF2087" s="8"/>
      <c r="BG2087" s="8"/>
      <c r="BH2087" s="8"/>
      <c r="BI2087" s="8"/>
      <c r="BJ2087" s="8"/>
      <c r="BK2087" s="8"/>
      <c r="BL2087" s="8"/>
      <c r="BM2087" s="8"/>
      <c r="BN2087" s="8"/>
      <c r="BO2087" s="8"/>
      <c r="BP2087" s="8"/>
      <c r="BQ2087" s="8"/>
      <c r="BR2087" s="8"/>
      <c r="BS2087" s="8"/>
      <c r="BT2087" s="8"/>
      <c r="BU2087" s="8"/>
      <c r="BV2087" s="8"/>
      <c r="BW2087" s="8"/>
      <c r="BX2087" s="8"/>
      <c r="BY2087" s="8"/>
      <c r="BZ2087" s="8"/>
      <c r="CA2087" s="8"/>
      <c r="CB2087" s="8"/>
    </row>
    <row r="2088" spans="5:80" x14ac:dyDescent="0.25">
      <c r="E2088" s="7" t="s">
        <v>1456</v>
      </c>
      <c r="F2088" s="8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8"/>
      <c r="AJ2088" s="8"/>
      <c r="AK2088" s="8"/>
      <c r="AL2088" s="8"/>
      <c r="AM2088" s="8"/>
      <c r="AN2088" s="8"/>
      <c r="AO2088" s="8"/>
      <c r="AP2088" s="8"/>
      <c r="AQ2088" s="8"/>
      <c r="AR2088" s="8"/>
      <c r="AS2088" s="8"/>
      <c r="AT2088" s="8"/>
      <c r="AU2088" s="8"/>
      <c r="AV2088" s="8"/>
      <c r="AW2088" s="8"/>
      <c r="AX2088" s="8"/>
      <c r="AY2088" s="8"/>
      <c r="AZ2088" s="8"/>
      <c r="BA2088" s="8"/>
      <c r="BB2088" s="8"/>
      <c r="BC2088" s="8"/>
      <c r="BD2088" s="8"/>
      <c r="BE2088" s="8"/>
      <c r="BF2088" s="8"/>
      <c r="BG2088" s="8"/>
      <c r="BH2088" s="8"/>
      <c r="BI2088" s="8"/>
      <c r="BJ2088" s="8"/>
      <c r="BK2088" s="8"/>
      <c r="BL2088" s="8"/>
      <c r="BM2088" s="8"/>
      <c r="BN2088" s="8"/>
      <c r="BO2088" s="8"/>
      <c r="BP2088" s="8"/>
      <c r="BQ2088" s="8"/>
      <c r="BR2088" s="8"/>
      <c r="BS2088" s="8"/>
      <c r="BT2088" s="8"/>
      <c r="BU2088" s="8"/>
      <c r="BV2088" s="8"/>
      <c r="BW2088" s="8"/>
      <c r="BX2088" s="8"/>
      <c r="BY2088" s="8"/>
      <c r="BZ2088" s="8"/>
      <c r="CA2088" s="8"/>
      <c r="CB2088" s="8"/>
    </row>
    <row r="2089" spans="5:80" x14ac:dyDescent="0.25">
      <c r="E2089" s="7"/>
      <c r="F2089" s="8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8"/>
      <c r="AJ2089" s="8"/>
      <c r="AK2089" s="8"/>
      <c r="AL2089" s="8"/>
      <c r="AM2089" s="8"/>
      <c r="AN2089" s="8"/>
      <c r="AO2089" s="8"/>
      <c r="AP2089" s="8"/>
      <c r="AQ2089" s="8"/>
      <c r="AR2089" s="8"/>
      <c r="AS2089" s="8"/>
      <c r="AT2089" s="8"/>
      <c r="AU2089" s="8"/>
      <c r="AV2089" s="8"/>
      <c r="AW2089" s="8"/>
      <c r="AX2089" s="8"/>
      <c r="AY2089" s="8"/>
      <c r="AZ2089" s="8"/>
      <c r="BA2089" s="8"/>
      <c r="BB2089" s="8"/>
      <c r="BC2089" s="8"/>
      <c r="BD2089" s="8"/>
      <c r="BE2089" s="8"/>
      <c r="BF2089" s="8"/>
      <c r="BG2089" s="8"/>
      <c r="BH2089" s="8"/>
      <c r="BI2089" s="8"/>
      <c r="BJ2089" s="8"/>
      <c r="BK2089" s="8"/>
      <c r="BL2089" s="8"/>
      <c r="BM2089" s="8"/>
      <c r="BN2089" s="8"/>
      <c r="BO2089" s="8"/>
      <c r="BP2089" s="8"/>
      <c r="BQ2089" s="8"/>
      <c r="BR2089" s="8"/>
      <c r="BS2089" s="8"/>
      <c r="BT2089" s="8"/>
      <c r="BU2089" s="8"/>
      <c r="BV2089" s="8"/>
      <c r="BW2089" s="8"/>
      <c r="BX2089" s="8"/>
      <c r="BY2089" s="8"/>
      <c r="BZ2089" s="8"/>
      <c r="CA2089" s="8"/>
      <c r="CB2089" s="8"/>
    </row>
    <row r="2090" spans="5:80" x14ac:dyDescent="0.25">
      <c r="E2090" s="7" t="s">
        <v>1440</v>
      </c>
      <c r="F2090" s="8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  <c r="AF2090" s="8"/>
      <c r="AG2090" s="8"/>
      <c r="AH2090" s="8"/>
      <c r="AI2090" s="8"/>
      <c r="AJ2090" s="8"/>
      <c r="AK2090" s="8"/>
      <c r="AL2090" s="8"/>
      <c r="AM2090" s="8"/>
      <c r="AN2090" s="8"/>
      <c r="AO2090" s="8"/>
      <c r="AP2090" s="8"/>
      <c r="AQ2090" s="8"/>
      <c r="AR2090" s="8"/>
      <c r="AS2090" s="8"/>
      <c r="AT2090" s="8"/>
      <c r="AU2090" s="8"/>
      <c r="AV2090" s="8"/>
      <c r="AW2090" s="8"/>
      <c r="AX2090" s="8"/>
      <c r="AY2090" s="8"/>
      <c r="AZ2090" s="8"/>
      <c r="BA2090" s="8"/>
      <c r="BB2090" s="8"/>
      <c r="BC2090" s="8"/>
      <c r="BD2090" s="8"/>
      <c r="BE2090" s="8"/>
      <c r="BF2090" s="8"/>
      <c r="BG2090" s="8"/>
      <c r="BH2090" s="8"/>
      <c r="BI2090" s="8"/>
      <c r="BJ2090" s="8"/>
      <c r="BK2090" s="8"/>
      <c r="BL2090" s="8"/>
      <c r="BM2090" s="8"/>
      <c r="BN2090" s="8"/>
      <c r="BO2090" s="8"/>
      <c r="BP2090" s="8"/>
      <c r="BQ2090" s="8"/>
      <c r="BR2090" s="8"/>
      <c r="BS2090" s="8"/>
      <c r="BT2090" s="8"/>
      <c r="BU2090" s="8"/>
      <c r="BV2090" s="8"/>
      <c r="BW2090" s="8"/>
      <c r="BX2090" s="8"/>
      <c r="BY2090" s="8"/>
      <c r="BZ2090" s="8"/>
      <c r="CA2090" s="8"/>
      <c r="CB2090" s="8"/>
    </row>
    <row r="2091" spans="5:80" x14ac:dyDescent="0.25">
      <c r="E2091" s="5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  <c r="AK2091" s="6"/>
      <c r="AL2091" s="6"/>
      <c r="AM2091" s="6"/>
      <c r="AN2091" s="6"/>
      <c r="AO2091" s="6"/>
      <c r="AP2091" s="6"/>
      <c r="AQ2091" s="6"/>
      <c r="AR2091" s="6"/>
      <c r="AS2091" s="6"/>
      <c r="AT2091" s="6"/>
      <c r="AU2091" s="6"/>
      <c r="AV2091" s="6"/>
      <c r="AW2091" s="6"/>
      <c r="AX2091" s="6"/>
      <c r="AY2091" s="6"/>
      <c r="AZ2091" s="6"/>
      <c r="BA2091" s="6"/>
      <c r="BB2091" s="6"/>
      <c r="BC2091" s="6"/>
      <c r="BD2091" s="6"/>
      <c r="BE2091" s="6"/>
      <c r="BF2091" s="6"/>
      <c r="BG2091" s="6"/>
      <c r="BH2091" s="6"/>
      <c r="BI2091" s="6"/>
      <c r="BJ2091" s="6"/>
      <c r="BK2091" s="6"/>
      <c r="BL2091" s="6"/>
      <c r="BM2091" s="6"/>
      <c r="BN2091" s="6"/>
      <c r="BO2091" s="6"/>
      <c r="BP2091" s="6"/>
      <c r="BQ2091" s="6"/>
      <c r="BR2091" s="6"/>
      <c r="BS2091" s="6"/>
      <c r="BT2091" s="6"/>
      <c r="BU2091" s="6"/>
      <c r="BV2091" s="6"/>
      <c r="BW2091" s="6"/>
      <c r="BX2091" s="6"/>
      <c r="BY2091" s="6"/>
      <c r="BZ2091" s="6"/>
      <c r="CA2091" s="6"/>
      <c r="CB2091" s="6"/>
    </row>
    <row r="2092" spans="5:80" x14ac:dyDescent="0.25">
      <c r="E2092" s="5" t="s">
        <v>669</v>
      </c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  <c r="AK2092" s="6"/>
      <c r="AL2092" s="6"/>
      <c r="AM2092" s="6"/>
      <c r="AN2092" s="6"/>
      <c r="AO2092" s="6"/>
      <c r="AP2092" s="6"/>
      <c r="AQ2092" s="6"/>
      <c r="AR2092" s="6"/>
      <c r="AS2092" s="6"/>
      <c r="AT2092" s="6"/>
      <c r="AU2092" s="6"/>
      <c r="AV2092" s="6"/>
      <c r="AW2092" s="6"/>
      <c r="AX2092" s="6"/>
      <c r="AY2092" s="6"/>
      <c r="AZ2092" s="6"/>
      <c r="BA2092" s="6"/>
      <c r="BB2092" s="6"/>
      <c r="BC2092" s="6"/>
      <c r="BD2092" s="6"/>
      <c r="BE2092" s="6"/>
      <c r="BF2092" s="6"/>
      <c r="BG2092" s="6"/>
      <c r="BH2092" s="6"/>
      <c r="BI2092" s="6"/>
      <c r="BJ2092" s="6"/>
      <c r="BK2092" s="6"/>
      <c r="BL2092" s="6"/>
      <c r="BM2092" s="6"/>
      <c r="BN2092" s="6"/>
      <c r="BO2092" s="6"/>
      <c r="BP2092" s="6"/>
      <c r="BQ2092" s="6"/>
      <c r="BR2092" s="6"/>
      <c r="BS2092" s="6"/>
      <c r="BT2092" s="6"/>
      <c r="BU2092" s="6"/>
      <c r="BV2092" s="6"/>
      <c r="BW2092" s="6"/>
      <c r="BX2092" s="6"/>
      <c r="BY2092" s="6"/>
      <c r="BZ2092" s="6"/>
      <c r="CA2092" s="6"/>
      <c r="CB2092" s="6"/>
    </row>
    <row r="2093" spans="5:80" x14ac:dyDescent="0.25">
      <c r="E2093" s="5" t="s">
        <v>647</v>
      </c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  <c r="AK2093" s="6"/>
      <c r="AL2093" s="6"/>
      <c r="AM2093" s="6"/>
      <c r="AN2093" s="6"/>
      <c r="AO2093" s="6"/>
      <c r="AP2093" s="6"/>
      <c r="AQ2093" s="6"/>
      <c r="AR2093" s="6"/>
      <c r="AS2093" s="6"/>
      <c r="AT2093" s="6"/>
      <c r="AU2093" s="6"/>
      <c r="AV2093" s="6"/>
      <c r="AW2093" s="6"/>
      <c r="AX2093" s="6"/>
      <c r="AY2093" s="6"/>
      <c r="AZ2093" s="6"/>
      <c r="BA2093" s="6"/>
      <c r="BB2093" s="6"/>
      <c r="BC2093" s="6"/>
      <c r="BD2093" s="6"/>
      <c r="BE2093" s="6"/>
      <c r="BF2093" s="6"/>
      <c r="BG2093" s="6"/>
      <c r="BH2093" s="6"/>
      <c r="BI2093" s="6"/>
      <c r="BJ2093" s="6"/>
      <c r="BK2093" s="6"/>
      <c r="BL2093" s="6"/>
      <c r="BM2093" s="6"/>
      <c r="BN2093" s="6"/>
      <c r="BO2093" s="6"/>
      <c r="BP2093" s="6"/>
      <c r="BQ2093" s="6"/>
      <c r="BR2093" s="6"/>
      <c r="BS2093" s="6"/>
      <c r="BT2093" s="6"/>
      <c r="BU2093" s="6"/>
      <c r="BV2093" s="6"/>
      <c r="BW2093" s="6"/>
      <c r="BX2093" s="6"/>
      <c r="BY2093" s="6"/>
      <c r="BZ2093" s="6"/>
      <c r="CA2093" s="6"/>
      <c r="CB2093" s="6"/>
    </row>
    <row r="2097" spans="5:110" x14ac:dyDescent="0.25">
      <c r="E2097" s="7" t="s">
        <v>1396</v>
      </c>
      <c r="F2097" s="8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8"/>
      <c r="AL2097" s="8"/>
      <c r="AM2097" s="8"/>
      <c r="AN2097" s="8"/>
      <c r="AO2097" s="8"/>
      <c r="AP2097" s="8"/>
      <c r="AQ2097" s="8"/>
      <c r="AR2097" s="8"/>
      <c r="AS2097" s="8"/>
      <c r="AT2097" s="8"/>
      <c r="AU2097" s="8"/>
      <c r="AV2097" s="8"/>
      <c r="AW2097" s="8"/>
      <c r="AX2097" s="8"/>
      <c r="AY2097" s="8"/>
      <c r="AZ2097" s="8"/>
      <c r="BA2097" s="8"/>
      <c r="BB2097" s="8"/>
      <c r="BC2097" s="8"/>
      <c r="BD2097" s="8"/>
      <c r="BE2097" s="8"/>
      <c r="BF2097" s="8"/>
      <c r="BG2097" s="8"/>
      <c r="BH2097" s="8"/>
      <c r="BI2097" s="8"/>
      <c r="BJ2097" s="8"/>
      <c r="BK2097" s="8"/>
      <c r="BL2097" s="8"/>
      <c r="BM2097" s="8"/>
      <c r="BN2097" s="8"/>
      <c r="BO2097" s="8"/>
      <c r="BP2097" s="8"/>
      <c r="BQ2097" s="8"/>
      <c r="BR2097" s="8"/>
      <c r="BS2097" s="8"/>
      <c r="BT2097" s="8"/>
      <c r="BU2097" s="8"/>
      <c r="BV2097" s="8"/>
      <c r="BW2097" s="8"/>
      <c r="BX2097" s="8"/>
      <c r="BY2097" s="8"/>
      <c r="BZ2097" s="8"/>
      <c r="CA2097" s="8"/>
      <c r="CB2097" s="8"/>
      <c r="CC2097" s="8"/>
      <c r="CD2097" s="8"/>
      <c r="CE2097" s="8"/>
      <c r="CF2097" s="8"/>
      <c r="CG2097" s="8"/>
      <c r="CH2097" s="8"/>
      <c r="CI2097" s="8"/>
      <c r="CJ2097" s="8"/>
      <c r="CK2097" s="8"/>
      <c r="CL2097" s="8"/>
      <c r="CM2097" s="8"/>
      <c r="CN2097" s="8"/>
      <c r="CO2097" s="8"/>
      <c r="CP2097" s="8"/>
      <c r="CQ2097" s="8"/>
      <c r="CR2097" s="8"/>
      <c r="CS2097" s="8"/>
      <c r="CT2097" s="8"/>
      <c r="CU2097" s="8"/>
      <c r="CV2097" s="8"/>
      <c r="CW2097" s="8"/>
      <c r="CX2097" s="8"/>
      <c r="CY2097" s="8"/>
      <c r="CZ2097" s="8"/>
      <c r="DA2097" s="8"/>
      <c r="DB2097" s="8"/>
      <c r="DC2097" s="8"/>
      <c r="DD2097" s="8"/>
      <c r="DE2097" s="8"/>
      <c r="DF2097" s="8"/>
    </row>
    <row r="2098" spans="5:110" x14ac:dyDescent="0.25">
      <c r="E2098" s="7" t="s">
        <v>1067</v>
      </c>
      <c r="F2098" s="8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  <c r="AJ2098" s="8"/>
      <c r="AK2098" s="8"/>
      <c r="AL2098" s="8"/>
      <c r="AM2098" s="8"/>
      <c r="AN2098" s="8"/>
      <c r="AO2098" s="8"/>
      <c r="AP2098" s="8"/>
      <c r="AQ2098" s="8"/>
      <c r="AR2098" s="8"/>
      <c r="AS2098" s="8"/>
      <c r="AT2098" s="8"/>
      <c r="AU2098" s="8"/>
      <c r="AV2098" s="8"/>
      <c r="AW2098" s="8"/>
      <c r="AX2098" s="8"/>
      <c r="AY2098" s="8"/>
      <c r="AZ2098" s="8"/>
      <c r="BA2098" s="8"/>
      <c r="BB2098" s="8"/>
      <c r="BC2098" s="8"/>
      <c r="BD2098" s="8"/>
      <c r="BE2098" s="8"/>
      <c r="BF2098" s="8"/>
      <c r="BG2098" s="8"/>
      <c r="BH2098" s="8"/>
      <c r="BI2098" s="8"/>
      <c r="BJ2098" s="8"/>
      <c r="BK2098" s="8"/>
      <c r="BL2098" s="8"/>
      <c r="BM2098" s="8"/>
      <c r="BN2098" s="8"/>
      <c r="BO2098" s="8"/>
      <c r="BP2098" s="8"/>
      <c r="BQ2098" s="8"/>
      <c r="BR2098" s="8"/>
      <c r="BS2098" s="8"/>
      <c r="BT2098" s="8"/>
      <c r="BU2098" s="8"/>
      <c r="BV2098" s="8"/>
      <c r="BW2098" s="8"/>
      <c r="BX2098" s="8"/>
      <c r="BY2098" s="8"/>
      <c r="BZ2098" s="8"/>
      <c r="CA2098" s="8"/>
      <c r="CB2098" s="8"/>
      <c r="CC2098" s="8"/>
      <c r="CD2098" s="8"/>
      <c r="CE2098" s="8"/>
      <c r="CF2098" s="8"/>
      <c r="CG2098" s="8"/>
      <c r="CH2098" s="8"/>
      <c r="CI2098" s="8"/>
      <c r="CJ2098" s="8"/>
      <c r="CK2098" s="8"/>
      <c r="CL2098" s="8"/>
      <c r="CM2098" s="8"/>
      <c r="CN2098" s="8"/>
      <c r="CO2098" s="8"/>
      <c r="CP2098" s="8"/>
      <c r="CQ2098" s="8"/>
      <c r="CR2098" s="8"/>
      <c r="CS2098" s="8"/>
      <c r="CT2098" s="8"/>
      <c r="CU2098" s="8"/>
      <c r="CV2098" s="8"/>
      <c r="CW2098" s="8"/>
      <c r="CX2098" s="8"/>
      <c r="CY2098" s="8"/>
      <c r="CZ2098" s="8"/>
      <c r="DA2098" s="8"/>
      <c r="DB2098" s="8"/>
      <c r="DC2098" s="8"/>
      <c r="DD2098" s="8"/>
      <c r="DE2098" s="8"/>
      <c r="DF2098" s="8"/>
    </row>
    <row r="2099" spans="5:110" x14ac:dyDescent="0.25">
      <c r="E2099" s="7" t="s">
        <v>1457</v>
      </c>
      <c r="F2099" s="8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8"/>
      <c r="AL2099" s="8"/>
      <c r="AM2099" s="8"/>
      <c r="AN2099" s="8"/>
      <c r="AO2099" s="8"/>
      <c r="AP2099" s="8"/>
      <c r="AQ2099" s="8"/>
      <c r="AR2099" s="8"/>
      <c r="AS2099" s="8"/>
      <c r="AT2099" s="8"/>
      <c r="AU2099" s="8"/>
      <c r="AV2099" s="8"/>
      <c r="AW2099" s="8"/>
      <c r="AX2099" s="8"/>
      <c r="AY2099" s="8"/>
      <c r="AZ2099" s="8"/>
      <c r="BA2099" s="8"/>
      <c r="BB2099" s="8"/>
      <c r="BC2099" s="8"/>
      <c r="BD2099" s="8"/>
      <c r="BE2099" s="8"/>
      <c r="BF2099" s="8"/>
      <c r="BG2099" s="8"/>
      <c r="BH2099" s="8"/>
      <c r="BI2099" s="8"/>
      <c r="BJ2099" s="8"/>
      <c r="BK2099" s="8"/>
      <c r="BL2099" s="8"/>
      <c r="BM2099" s="8"/>
      <c r="BN2099" s="8"/>
      <c r="BO2099" s="8"/>
      <c r="BP2099" s="8"/>
      <c r="BQ2099" s="8"/>
      <c r="BR2099" s="8"/>
      <c r="BS2099" s="8"/>
      <c r="BT2099" s="8"/>
      <c r="BU2099" s="8"/>
      <c r="BV2099" s="8"/>
      <c r="BW2099" s="8"/>
      <c r="BX2099" s="8"/>
      <c r="BY2099" s="8"/>
      <c r="BZ2099" s="8"/>
      <c r="CA2099" s="8"/>
      <c r="CB2099" s="8"/>
      <c r="CC2099" s="8"/>
      <c r="CD2099" s="8"/>
      <c r="CE2099" s="8"/>
      <c r="CF2099" s="8"/>
      <c r="CG2099" s="8"/>
      <c r="CH2099" s="8"/>
      <c r="CI2099" s="8"/>
      <c r="CJ2099" s="8"/>
      <c r="CK2099" s="8"/>
      <c r="CL2099" s="8"/>
      <c r="CM2099" s="8"/>
      <c r="CN2099" s="8"/>
      <c r="CO2099" s="8"/>
      <c r="CP2099" s="8"/>
      <c r="CQ2099" s="8"/>
      <c r="CR2099" s="8"/>
      <c r="CS2099" s="8"/>
      <c r="CT2099" s="8"/>
      <c r="CU2099" s="8"/>
      <c r="CV2099" s="8"/>
      <c r="CW2099" s="8"/>
      <c r="CX2099" s="8"/>
      <c r="CY2099" s="8"/>
      <c r="CZ2099" s="8"/>
      <c r="DA2099" s="8"/>
      <c r="DB2099" s="8"/>
      <c r="DC2099" s="8"/>
      <c r="DD2099" s="8"/>
      <c r="DE2099" s="8"/>
      <c r="DF2099" s="8"/>
    </row>
    <row r="2100" spans="5:110" x14ac:dyDescent="0.25">
      <c r="E2100" s="7" t="s">
        <v>1458</v>
      </c>
      <c r="F2100" s="8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8"/>
      <c r="AL2100" s="8"/>
      <c r="AM2100" s="8"/>
      <c r="AN2100" s="8"/>
      <c r="AO2100" s="8"/>
      <c r="AP2100" s="8"/>
      <c r="AQ2100" s="8"/>
      <c r="AR2100" s="8"/>
      <c r="AS2100" s="8"/>
      <c r="AT2100" s="8"/>
      <c r="AU2100" s="8"/>
      <c r="AV2100" s="8"/>
      <c r="AW2100" s="8"/>
      <c r="AX2100" s="8"/>
      <c r="AY2100" s="8"/>
      <c r="AZ2100" s="8"/>
      <c r="BA2100" s="8"/>
      <c r="BB2100" s="8"/>
      <c r="BC2100" s="8"/>
      <c r="BD2100" s="8"/>
      <c r="BE2100" s="8"/>
      <c r="BF2100" s="8"/>
      <c r="BG2100" s="8"/>
      <c r="BH2100" s="8"/>
      <c r="BI2100" s="8"/>
      <c r="BJ2100" s="8"/>
      <c r="BK2100" s="8"/>
      <c r="BL2100" s="8"/>
      <c r="BM2100" s="8"/>
      <c r="BN2100" s="8"/>
      <c r="BO2100" s="8"/>
      <c r="BP2100" s="8"/>
      <c r="BQ2100" s="8"/>
      <c r="BR2100" s="8"/>
      <c r="BS2100" s="8"/>
      <c r="BT2100" s="8"/>
      <c r="BU2100" s="8"/>
      <c r="BV2100" s="8"/>
      <c r="BW2100" s="8"/>
      <c r="BX2100" s="8"/>
      <c r="BY2100" s="8"/>
      <c r="BZ2100" s="8"/>
      <c r="CA2100" s="8"/>
      <c r="CB2100" s="8"/>
      <c r="CC2100" s="8"/>
      <c r="CD2100" s="8"/>
      <c r="CE2100" s="8"/>
      <c r="CF2100" s="8"/>
      <c r="CG2100" s="8"/>
      <c r="CH2100" s="8"/>
      <c r="CI2100" s="8"/>
      <c r="CJ2100" s="8"/>
      <c r="CK2100" s="8"/>
      <c r="CL2100" s="8"/>
      <c r="CM2100" s="8"/>
      <c r="CN2100" s="8"/>
      <c r="CO2100" s="8"/>
      <c r="CP2100" s="8"/>
      <c r="CQ2100" s="8"/>
      <c r="CR2100" s="8"/>
      <c r="CS2100" s="8"/>
      <c r="CT2100" s="8"/>
      <c r="CU2100" s="8"/>
      <c r="CV2100" s="8"/>
      <c r="CW2100" s="8"/>
      <c r="CX2100" s="8"/>
      <c r="CY2100" s="8"/>
      <c r="CZ2100" s="8"/>
      <c r="DA2100" s="8"/>
      <c r="DB2100" s="8"/>
      <c r="DC2100" s="8"/>
      <c r="DD2100" s="8"/>
      <c r="DE2100" s="8"/>
      <c r="DF2100" s="8"/>
    </row>
    <row r="2101" spans="5:110" x14ac:dyDescent="0.25">
      <c r="E2101" s="7"/>
      <c r="F2101" s="8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8"/>
      <c r="AL2101" s="8"/>
      <c r="AM2101" s="8"/>
      <c r="AN2101" s="8"/>
      <c r="AO2101" s="8"/>
      <c r="AP2101" s="8"/>
      <c r="AQ2101" s="8"/>
      <c r="AR2101" s="8"/>
      <c r="AS2101" s="8"/>
      <c r="AT2101" s="8"/>
      <c r="AU2101" s="8"/>
      <c r="AV2101" s="8"/>
      <c r="AW2101" s="8"/>
      <c r="AX2101" s="8"/>
      <c r="AY2101" s="8"/>
      <c r="AZ2101" s="8"/>
      <c r="BA2101" s="8"/>
      <c r="BB2101" s="8"/>
      <c r="BC2101" s="8"/>
      <c r="BD2101" s="8"/>
      <c r="BE2101" s="8"/>
      <c r="BF2101" s="8"/>
      <c r="BG2101" s="8"/>
      <c r="BH2101" s="8"/>
      <c r="BI2101" s="8"/>
      <c r="BJ2101" s="8"/>
      <c r="BK2101" s="8"/>
      <c r="BL2101" s="8"/>
      <c r="BM2101" s="8"/>
      <c r="BN2101" s="8"/>
      <c r="BO2101" s="8"/>
      <c r="BP2101" s="8"/>
      <c r="BQ2101" s="8"/>
      <c r="BR2101" s="8"/>
      <c r="BS2101" s="8"/>
      <c r="BT2101" s="8"/>
      <c r="BU2101" s="8"/>
      <c r="BV2101" s="8"/>
      <c r="BW2101" s="8"/>
      <c r="BX2101" s="8"/>
      <c r="BY2101" s="8"/>
      <c r="BZ2101" s="8"/>
      <c r="CA2101" s="8"/>
      <c r="CB2101" s="8"/>
      <c r="CC2101" s="8"/>
      <c r="CD2101" s="8"/>
      <c r="CE2101" s="8"/>
      <c r="CF2101" s="8"/>
      <c r="CG2101" s="8"/>
      <c r="CH2101" s="8"/>
      <c r="CI2101" s="8"/>
      <c r="CJ2101" s="8"/>
      <c r="CK2101" s="8"/>
      <c r="CL2101" s="8"/>
      <c r="CM2101" s="8"/>
      <c r="CN2101" s="8"/>
      <c r="CO2101" s="8"/>
      <c r="CP2101" s="8"/>
      <c r="CQ2101" s="8"/>
      <c r="CR2101" s="8"/>
      <c r="CS2101" s="8"/>
      <c r="CT2101" s="8"/>
      <c r="CU2101" s="8"/>
      <c r="CV2101" s="8"/>
      <c r="CW2101" s="8"/>
      <c r="CX2101" s="8"/>
      <c r="CY2101" s="8"/>
      <c r="CZ2101" s="8"/>
      <c r="DA2101" s="8"/>
      <c r="DB2101" s="8"/>
      <c r="DC2101" s="8"/>
      <c r="DD2101" s="8"/>
      <c r="DE2101" s="8"/>
      <c r="DF2101" s="8"/>
    </row>
    <row r="2102" spans="5:110" x14ac:dyDescent="0.25">
      <c r="E2102" s="7" t="s">
        <v>605</v>
      </c>
      <c r="F2102" s="8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8"/>
      <c r="AJ2102" s="8"/>
      <c r="AK2102" s="8"/>
      <c r="AL2102" s="8"/>
      <c r="AM2102" s="8"/>
      <c r="AN2102" s="8"/>
      <c r="AO2102" s="8"/>
      <c r="AP2102" s="8"/>
      <c r="AQ2102" s="8"/>
      <c r="AR2102" s="8"/>
      <c r="AS2102" s="8"/>
      <c r="AT2102" s="8"/>
      <c r="AU2102" s="8"/>
      <c r="AV2102" s="8"/>
      <c r="AW2102" s="8"/>
      <c r="AX2102" s="8"/>
      <c r="AY2102" s="8"/>
      <c r="AZ2102" s="8"/>
      <c r="BA2102" s="8"/>
      <c r="BB2102" s="8"/>
      <c r="BC2102" s="8"/>
      <c r="BD2102" s="8"/>
      <c r="BE2102" s="8"/>
      <c r="BF2102" s="8"/>
      <c r="BG2102" s="8"/>
      <c r="BH2102" s="8"/>
      <c r="BI2102" s="8"/>
      <c r="BJ2102" s="8"/>
      <c r="BK2102" s="8"/>
      <c r="BL2102" s="8"/>
      <c r="BM2102" s="8"/>
      <c r="BN2102" s="8"/>
      <c r="BO2102" s="8"/>
      <c r="BP2102" s="8"/>
      <c r="BQ2102" s="8"/>
      <c r="BR2102" s="8"/>
      <c r="BS2102" s="8"/>
      <c r="BT2102" s="8"/>
      <c r="BU2102" s="8"/>
      <c r="BV2102" s="8"/>
      <c r="BW2102" s="8"/>
      <c r="BX2102" s="8"/>
      <c r="BY2102" s="8"/>
      <c r="BZ2102" s="8"/>
      <c r="CA2102" s="8"/>
      <c r="CB2102" s="8"/>
      <c r="CC2102" s="8"/>
      <c r="CD2102" s="8"/>
      <c r="CE2102" s="8"/>
      <c r="CF2102" s="8"/>
      <c r="CG2102" s="8"/>
      <c r="CH2102" s="8"/>
      <c r="CI2102" s="8"/>
      <c r="CJ2102" s="8"/>
      <c r="CK2102" s="8"/>
      <c r="CL2102" s="8"/>
      <c r="CM2102" s="8"/>
      <c r="CN2102" s="8"/>
      <c r="CO2102" s="8"/>
      <c r="CP2102" s="8"/>
      <c r="CQ2102" s="8"/>
      <c r="CR2102" s="8"/>
      <c r="CS2102" s="8"/>
      <c r="CT2102" s="8"/>
      <c r="CU2102" s="8"/>
      <c r="CV2102" s="8"/>
      <c r="CW2102" s="8"/>
      <c r="CX2102" s="8"/>
      <c r="CY2102" s="8"/>
      <c r="CZ2102" s="8"/>
      <c r="DA2102" s="8"/>
      <c r="DB2102" s="8"/>
      <c r="DC2102" s="8"/>
      <c r="DD2102" s="8"/>
      <c r="DE2102" s="8"/>
      <c r="DF2102" s="8"/>
    </row>
    <row r="2103" spans="5:110" x14ac:dyDescent="0.25">
      <c r="E2103" s="7" t="s">
        <v>606</v>
      </c>
      <c r="F2103" s="8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  <c r="AJ2103" s="8"/>
      <c r="AK2103" s="8"/>
      <c r="AL2103" s="8"/>
      <c r="AM2103" s="8"/>
      <c r="AN2103" s="8"/>
      <c r="AO2103" s="8"/>
      <c r="AP2103" s="8"/>
      <c r="AQ2103" s="8"/>
      <c r="AR2103" s="8"/>
      <c r="AS2103" s="8"/>
      <c r="AT2103" s="8"/>
      <c r="AU2103" s="8"/>
      <c r="AV2103" s="8"/>
      <c r="AW2103" s="8"/>
      <c r="AX2103" s="8"/>
      <c r="AY2103" s="8"/>
      <c r="AZ2103" s="8"/>
      <c r="BA2103" s="8"/>
      <c r="BB2103" s="8"/>
      <c r="BC2103" s="8"/>
      <c r="BD2103" s="8"/>
      <c r="BE2103" s="8"/>
      <c r="BF2103" s="8"/>
      <c r="BG2103" s="8"/>
      <c r="BH2103" s="8"/>
      <c r="BI2103" s="8"/>
      <c r="BJ2103" s="8"/>
      <c r="BK2103" s="8"/>
      <c r="BL2103" s="8"/>
      <c r="BM2103" s="8"/>
      <c r="BN2103" s="8"/>
      <c r="BO2103" s="8"/>
      <c r="BP2103" s="8"/>
      <c r="BQ2103" s="8"/>
      <c r="BR2103" s="8"/>
      <c r="BS2103" s="8"/>
      <c r="BT2103" s="8"/>
      <c r="BU2103" s="8"/>
      <c r="BV2103" s="8"/>
      <c r="BW2103" s="8"/>
      <c r="BX2103" s="8"/>
      <c r="BY2103" s="8"/>
      <c r="BZ2103" s="8"/>
      <c r="CA2103" s="8"/>
      <c r="CB2103" s="8"/>
      <c r="CC2103" s="8"/>
      <c r="CD2103" s="8"/>
      <c r="CE2103" s="8"/>
      <c r="CF2103" s="8"/>
      <c r="CG2103" s="8"/>
      <c r="CH2103" s="8"/>
      <c r="CI2103" s="8"/>
      <c r="CJ2103" s="8"/>
      <c r="CK2103" s="8"/>
      <c r="CL2103" s="8"/>
      <c r="CM2103" s="8"/>
      <c r="CN2103" s="8"/>
      <c r="CO2103" s="8"/>
      <c r="CP2103" s="8"/>
      <c r="CQ2103" s="8"/>
      <c r="CR2103" s="8"/>
      <c r="CS2103" s="8"/>
      <c r="CT2103" s="8"/>
      <c r="CU2103" s="8"/>
      <c r="CV2103" s="8"/>
      <c r="CW2103" s="8"/>
      <c r="CX2103" s="8"/>
      <c r="CY2103" s="8"/>
      <c r="CZ2103" s="8"/>
      <c r="DA2103" s="8"/>
      <c r="DB2103" s="8"/>
      <c r="DC2103" s="8"/>
      <c r="DD2103" s="8"/>
      <c r="DE2103" s="8"/>
      <c r="DF2103" s="8"/>
    </row>
    <row r="2104" spans="5:110" x14ac:dyDescent="0.25">
      <c r="E2104" s="7" t="s">
        <v>1459</v>
      </c>
      <c r="F2104" s="8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8"/>
      <c r="AJ2104" s="8"/>
      <c r="AK2104" s="8"/>
      <c r="AL2104" s="8"/>
      <c r="AM2104" s="8"/>
      <c r="AN2104" s="8"/>
      <c r="AO2104" s="8"/>
      <c r="AP2104" s="8"/>
      <c r="AQ2104" s="8"/>
      <c r="AR2104" s="8"/>
      <c r="AS2104" s="8"/>
      <c r="AT2104" s="8"/>
      <c r="AU2104" s="8"/>
      <c r="AV2104" s="8"/>
      <c r="AW2104" s="8"/>
      <c r="AX2104" s="8"/>
      <c r="AY2104" s="8"/>
      <c r="AZ2104" s="8"/>
      <c r="BA2104" s="8"/>
      <c r="BB2104" s="8"/>
      <c r="BC2104" s="8"/>
      <c r="BD2104" s="8"/>
      <c r="BE2104" s="8"/>
      <c r="BF2104" s="8"/>
      <c r="BG2104" s="8"/>
      <c r="BH2104" s="8"/>
      <c r="BI2104" s="8"/>
      <c r="BJ2104" s="8"/>
      <c r="BK2104" s="8"/>
      <c r="BL2104" s="8"/>
      <c r="BM2104" s="8"/>
      <c r="BN2104" s="8"/>
      <c r="BO2104" s="8"/>
      <c r="BP2104" s="8"/>
      <c r="BQ2104" s="8"/>
      <c r="BR2104" s="8"/>
      <c r="BS2104" s="8"/>
      <c r="BT2104" s="8"/>
      <c r="BU2104" s="8"/>
      <c r="BV2104" s="8"/>
      <c r="BW2104" s="8"/>
      <c r="BX2104" s="8"/>
      <c r="BY2104" s="8"/>
      <c r="BZ2104" s="8"/>
      <c r="CA2104" s="8"/>
      <c r="CB2104" s="8"/>
      <c r="CC2104" s="8"/>
      <c r="CD2104" s="8"/>
      <c r="CE2104" s="8"/>
      <c r="CF2104" s="8"/>
      <c r="CG2104" s="8"/>
      <c r="CH2104" s="8"/>
      <c r="CI2104" s="8"/>
      <c r="CJ2104" s="8"/>
      <c r="CK2104" s="8"/>
      <c r="CL2104" s="8"/>
      <c r="CM2104" s="8"/>
      <c r="CN2104" s="8"/>
      <c r="CO2104" s="8"/>
      <c r="CP2104" s="8"/>
      <c r="CQ2104" s="8"/>
      <c r="CR2104" s="8"/>
      <c r="CS2104" s="8"/>
      <c r="CT2104" s="8"/>
      <c r="CU2104" s="8"/>
      <c r="CV2104" s="8"/>
      <c r="CW2104" s="8"/>
      <c r="CX2104" s="8"/>
      <c r="CY2104" s="8"/>
      <c r="CZ2104" s="8"/>
      <c r="DA2104" s="8"/>
      <c r="DB2104" s="8"/>
      <c r="DC2104" s="8"/>
      <c r="DD2104" s="8"/>
      <c r="DE2104" s="8"/>
      <c r="DF2104" s="8"/>
    </row>
    <row r="2105" spans="5:110" x14ac:dyDescent="0.25">
      <c r="E2105" s="7" t="s">
        <v>1460</v>
      </c>
      <c r="F2105" s="8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  <c r="AJ2105" s="8"/>
      <c r="AK2105" s="8"/>
      <c r="AL2105" s="8"/>
      <c r="AM2105" s="8"/>
      <c r="AN2105" s="8"/>
      <c r="AO2105" s="8"/>
      <c r="AP2105" s="8"/>
      <c r="AQ2105" s="8"/>
      <c r="AR2105" s="8"/>
      <c r="AS2105" s="8"/>
      <c r="AT2105" s="8"/>
      <c r="AU2105" s="8"/>
      <c r="AV2105" s="8"/>
      <c r="AW2105" s="8"/>
      <c r="AX2105" s="8"/>
      <c r="AY2105" s="8"/>
      <c r="AZ2105" s="8"/>
      <c r="BA2105" s="8"/>
      <c r="BB2105" s="8"/>
      <c r="BC2105" s="8"/>
      <c r="BD2105" s="8"/>
      <c r="BE2105" s="8"/>
      <c r="BF2105" s="8"/>
      <c r="BG2105" s="8"/>
      <c r="BH2105" s="8"/>
      <c r="BI2105" s="8"/>
      <c r="BJ2105" s="8"/>
      <c r="BK2105" s="8"/>
      <c r="BL2105" s="8"/>
      <c r="BM2105" s="8"/>
      <c r="BN2105" s="8"/>
      <c r="BO2105" s="8"/>
      <c r="BP2105" s="8"/>
      <c r="BQ2105" s="8"/>
      <c r="BR2105" s="8"/>
      <c r="BS2105" s="8"/>
      <c r="BT2105" s="8"/>
      <c r="BU2105" s="8"/>
      <c r="BV2105" s="8"/>
      <c r="BW2105" s="8"/>
      <c r="BX2105" s="8"/>
      <c r="BY2105" s="8"/>
      <c r="BZ2105" s="8"/>
      <c r="CA2105" s="8"/>
      <c r="CB2105" s="8"/>
      <c r="CC2105" s="8"/>
      <c r="CD2105" s="8"/>
      <c r="CE2105" s="8"/>
      <c r="CF2105" s="8"/>
      <c r="CG2105" s="8"/>
      <c r="CH2105" s="8"/>
      <c r="CI2105" s="8"/>
      <c r="CJ2105" s="8"/>
      <c r="CK2105" s="8"/>
      <c r="CL2105" s="8"/>
      <c r="CM2105" s="8"/>
      <c r="CN2105" s="8"/>
      <c r="CO2105" s="8"/>
      <c r="CP2105" s="8"/>
      <c r="CQ2105" s="8"/>
      <c r="CR2105" s="8"/>
      <c r="CS2105" s="8"/>
      <c r="CT2105" s="8"/>
      <c r="CU2105" s="8"/>
      <c r="CV2105" s="8"/>
      <c r="CW2105" s="8"/>
      <c r="CX2105" s="8"/>
      <c r="CY2105" s="8"/>
      <c r="CZ2105" s="8"/>
      <c r="DA2105" s="8"/>
      <c r="DB2105" s="8"/>
      <c r="DC2105" s="8"/>
      <c r="DD2105" s="8"/>
      <c r="DE2105" s="8"/>
      <c r="DF2105" s="8"/>
    </row>
    <row r="2106" spans="5:110" x14ac:dyDescent="0.25">
      <c r="E2106" s="7" t="s">
        <v>1461</v>
      </c>
      <c r="F2106" s="8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8"/>
      <c r="AL2106" s="8"/>
      <c r="AM2106" s="8"/>
      <c r="AN2106" s="8"/>
      <c r="AO2106" s="8"/>
      <c r="AP2106" s="8"/>
      <c r="AQ2106" s="8"/>
      <c r="AR2106" s="8"/>
      <c r="AS2106" s="8"/>
      <c r="AT2106" s="8"/>
      <c r="AU2106" s="8"/>
      <c r="AV2106" s="8"/>
      <c r="AW2106" s="8"/>
      <c r="AX2106" s="8"/>
      <c r="AY2106" s="8"/>
      <c r="AZ2106" s="8"/>
      <c r="BA2106" s="8"/>
      <c r="BB2106" s="8"/>
      <c r="BC2106" s="8"/>
      <c r="BD2106" s="8"/>
      <c r="BE2106" s="8"/>
      <c r="BF2106" s="8"/>
      <c r="BG2106" s="8"/>
      <c r="BH2106" s="8"/>
      <c r="BI2106" s="8"/>
      <c r="BJ2106" s="8"/>
      <c r="BK2106" s="8"/>
      <c r="BL2106" s="8"/>
      <c r="BM2106" s="8"/>
      <c r="BN2106" s="8"/>
      <c r="BO2106" s="8"/>
      <c r="BP2106" s="8"/>
      <c r="BQ2106" s="8"/>
      <c r="BR2106" s="8"/>
      <c r="BS2106" s="8"/>
      <c r="BT2106" s="8"/>
      <c r="BU2106" s="8"/>
      <c r="BV2106" s="8"/>
      <c r="BW2106" s="8"/>
      <c r="BX2106" s="8"/>
      <c r="BY2106" s="8"/>
      <c r="BZ2106" s="8"/>
      <c r="CA2106" s="8"/>
      <c r="CB2106" s="8"/>
      <c r="CC2106" s="8"/>
      <c r="CD2106" s="8"/>
      <c r="CE2106" s="8"/>
      <c r="CF2106" s="8"/>
      <c r="CG2106" s="8"/>
      <c r="CH2106" s="8"/>
      <c r="CI2106" s="8"/>
      <c r="CJ2106" s="8"/>
      <c r="CK2106" s="8"/>
      <c r="CL2106" s="8"/>
      <c r="CM2106" s="8"/>
      <c r="CN2106" s="8"/>
      <c r="CO2106" s="8"/>
      <c r="CP2106" s="8"/>
      <c r="CQ2106" s="8"/>
      <c r="CR2106" s="8"/>
      <c r="CS2106" s="8"/>
      <c r="CT2106" s="8"/>
      <c r="CU2106" s="8"/>
      <c r="CV2106" s="8"/>
      <c r="CW2106" s="8"/>
      <c r="CX2106" s="8"/>
      <c r="CY2106" s="8"/>
      <c r="CZ2106" s="8"/>
      <c r="DA2106" s="8"/>
      <c r="DB2106" s="8"/>
      <c r="DC2106" s="8"/>
      <c r="DD2106" s="8"/>
      <c r="DE2106" s="8"/>
      <c r="DF2106" s="8"/>
    </row>
    <row r="2107" spans="5:110" x14ac:dyDescent="0.25">
      <c r="E2107" s="7" t="s">
        <v>1072</v>
      </c>
      <c r="F2107" s="8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8"/>
      <c r="AJ2107" s="8"/>
      <c r="AK2107" s="8"/>
      <c r="AL2107" s="8"/>
      <c r="AM2107" s="8"/>
      <c r="AN2107" s="8"/>
      <c r="AO2107" s="8"/>
      <c r="AP2107" s="8"/>
      <c r="AQ2107" s="8"/>
      <c r="AR2107" s="8"/>
      <c r="AS2107" s="8"/>
      <c r="AT2107" s="8"/>
      <c r="AU2107" s="8"/>
      <c r="AV2107" s="8"/>
      <c r="AW2107" s="8"/>
      <c r="AX2107" s="8"/>
      <c r="AY2107" s="8"/>
      <c r="AZ2107" s="8"/>
      <c r="BA2107" s="8"/>
      <c r="BB2107" s="8"/>
      <c r="BC2107" s="8"/>
      <c r="BD2107" s="8"/>
      <c r="BE2107" s="8"/>
      <c r="BF2107" s="8"/>
      <c r="BG2107" s="8"/>
      <c r="BH2107" s="8"/>
      <c r="BI2107" s="8"/>
      <c r="BJ2107" s="8"/>
      <c r="BK2107" s="8"/>
      <c r="BL2107" s="8"/>
      <c r="BM2107" s="8"/>
      <c r="BN2107" s="8"/>
      <c r="BO2107" s="8"/>
      <c r="BP2107" s="8"/>
      <c r="BQ2107" s="8"/>
      <c r="BR2107" s="8"/>
      <c r="BS2107" s="8"/>
      <c r="BT2107" s="8"/>
      <c r="BU2107" s="8"/>
      <c r="BV2107" s="8"/>
      <c r="BW2107" s="8"/>
      <c r="BX2107" s="8"/>
      <c r="BY2107" s="8"/>
      <c r="BZ2107" s="8"/>
      <c r="CA2107" s="8"/>
      <c r="CB2107" s="8"/>
      <c r="CC2107" s="8"/>
      <c r="CD2107" s="8"/>
      <c r="CE2107" s="8"/>
      <c r="CF2107" s="8"/>
      <c r="CG2107" s="8"/>
      <c r="CH2107" s="8"/>
      <c r="CI2107" s="8"/>
      <c r="CJ2107" s="8"/>
      <c r="CK2107" s="8"/>
      <c r="CL2107" s="8"/>
      <c r="CM2107" s="8"/>
      <c r="CN2107" s="8"/>
      <c r="CO2107" s="8"/>
      <c r="CP2107" s="8"/>
      <c r="CQ2107" s="8"/>
      <c r="CR2107" s="8"/>
      <c r="CS2107" s="8"/>
      <c r="CT2107" s="8"/>
      <c r="CU2107" s="8"/>
      <c r="CV2107" s="8"/>
      <c r="CW2107" s="8"/>
      <c r="CX2107" s="8"/>
      <c r="CY2107" s="8"/>
      <c r="CZ2107" s="8"/>
      <c r="DA2107" s="8"/>
      <c r="DB2107" s="8"/>
      <c r="DC2107" s="8"/>
      <c r="DD2107" s="8"/>
      <c r="DE2107" s="8"/>
      <c r="DF2107" s="8"/>
    </row>
    <row r="2108" spans="5:110" x14ac:dyDescent="0.25">
      <c r="E2108" s="7"/>
      <c r="F2108" s="8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  <c r="AJ2108" s="8"/>
      <c r="AK2108" s="8"/>
      <c r="AL2108" s="8"/>
      <c r="AM2108" s="8"/>
      <c r="AN2108" s="8"/>
      <c r="AO2108" s="8"/>
      <c r="AP2108" s="8"/>
      <c r="AQ2108" s="8"/>
      <c r="AR2108" s="8"/>
      <c r="AS2108" s="8"/>
      <c r="AT2108" s="8"/>
      <c r="AU2108" s="8"/>
      <c r="AV2108" s="8"/>
      <c r="AW2108" s="8"/>
      <c r="AX2108" s="8"/>
      <c r="AY2108" s="8"/>
      <c r="AZ2108" s="8"/>
      <c r="BA2108" s="8"/>
      <c r="BB2108" s="8"/>
      <c r="BC2108" s="8"/>
      <c r="BD2108" s="8"/>
      <c r="BE2108" s="8"/>
      <c r="BF2108" s="8"/>
      <c r="BG2108" s="8"/>
      <c r="BH2108" s="8"/>
      <c r="BI2108" s="8"/>
      <c r="BJ2108" s="8"/>
      <c r="BK2108" s="8"/>
      <c r="BL2108" s="8"/>
      <c r="BM2108" s="8"/>
      <c r="BN2108" s="8"/>
      <c r="BO2108" s="8"/>
      <c r="BP2108" s="8"/>
      <c r="BQ2108" s="8"/>
      <c r="BR2108" s="8"/>
      <c r="BS2108" s="8"/>
      <c r="BT2108" s="8"/>
      <c r="BU2108" s="8"/>
      <c r="BV2108" s="8"/>
      <c r="BW2108" s="8"/>
      <c r="BX2108" s="8"/>
      <c r="BY2108" s="8"/>
      <c r="BZ2108" s="8"/>
      <c r="CA2108" s="8"/>
      <c r="CB2108" s="8"/>
      <c r="CC2108" s="8"/>
      <c r="CD2108" s="8"/>
      <c r="CE2108" s="8"/>
      <c r="CF2108" s="8"/>
      <c r="CG2108" s="8"/>
      <c r="CH2108" s="8"/>
      <c r="CI2108" s="8"/>
      <c r="CJ2108" s="8"/>
      <c r="CK2108" s="8"/>
      <c r="CL2108" s="8"/>
      <c r="CM2108" s="8"/>
      <c r="CN2108" s="8"/>
      <c r="CO2108" s="8"/>
      <c r="CP2108" s="8"/>
      <c r="CQ2108" s="8"/>
      <c r="CR2108" s="8"/>
      <c r="CS2108" s="8"/>
      <c r="CT2108" s="8"/>
      <c r="CU2108" s="8"/>
      <c r="CV2108" s="8"/>
      <c r="CW2108" s="8"/>
      <c r="CX2108" s="8"/>
      <c r="CY2108" s="8"/>
      <c r="CZ2108" s="8"/>
      <c r="DA2108" s="8"/>
      <c r="DB2108" s="8"/>
      <c r="DC2108" s="8"/>
      <c r="DD2108" s="8"/>
      <c r="DE2108" s="8"/>
      <c r="DF2108" s="8"/>
    </row>
    <row r="2109" spans="5:110" x14ac:dyDescent="0.25">
      <c r="E2109" s="7" t="s">
        <v>1413</v>
      </c>
      <c r="F2109" s="8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8"/>
      <c r="AJ2109" s="8"/>
      <c r="AK2109" s="8"/>
      <c r="AL2109" s="8"/>
      <c r="AM2109" s="8"/>
      <c r="AN2109" s="8"/>
      <c r="AO2109" s="8"/>
      <c r="AP2109" s="8"/>
      <c r="AQ2109" s="8"/>
      <c r="AR2109" s="8"/>
      <c r="AS2109" s="8"/>
      <c r="AT2109" s="8"/>
      <c r="AU2109" s="8"/>
      <c r="AV2109" s="8"/>
      <c r="AW2109" s="8"/>
      <c r="AX2109" s="8"/>
      <c r="AY2109" s="8"/>
      <c r="AZ2109" s="8"/>
      <c r="BA2109" s="8"/>
      <c r="BB2109" s="8"/>
      <c r="BC2109" s="8"/>
      <c r="BD2109" s="8"/>
      <c r="BE2109" s="8"/>
      <c r="BF2109" s="8"/>
      <c r="BG2109" s="8"/>
      <c r="BH2109" s="8"/>
      <c r="BI2109" s="8"/>
      <c r="BJ2109" s="8"/>
      <c r="BK2109" s="8"/>
      <c r="BL2109" s="8"/>
      <c r="BM2109" s="8"/>
      <c r="BN2109" s="8"/>
      <c r="BO2109" s="8"/>
      <c r="BP2109" s="8"/>
      <c r="BQ2109" s="8"/>
      <c r="BR2109" s="8"/>
      <c r="BS2109" s="8"/>
      <c r="BT2109" s="8"/>
      <c r="BU2109" s="8"/>
      <c r="BV2109" s="8"/>
      <c r="BW2109" s="8"/>
      <c r="BX2109" s="8"/>
      <c r="BY2109" s="8"/>
      <c r="BZ2109" s="8"/>
      <c r="CA2109" s="8"/>
      <c r="CB2109" s="8"/>
      <c r="CC2109" s="8"/>
      <c r="CD2109" s="8"/>
      <c r="CE2109" s="8"/>
      <c r="CF2109" s="8"/>
      <c r="CG2109" s="8"/>
      <c r="CH2109" s="8"/>
      <c r="CI2109" s="8"/>
      <c r="CJ2109" s="8"/>
      <c r="CK2109" s="8"/>
      <c r="CL2109" s="8"/>
      <c r="CM2109" s="8"/>
      <c r="CN2109" s="8"/>
      <c r="CO2109" s="8"/>
      <c r="CP2109" s="8"/>
      <c r="CQ2109" s="8"/>
      <c r="CR2109" s="8"/>
      <c r="CS2109" s="8"/>
      <c r="CT2109" s="8"/>
      <c r="CU2109" s="8"/>
      <c r="CV2109" s="8"/>
      <c r="CW2109" s="8"/>
      <c r="CX2109" s="8"/>
      <c r="CY2109" s="8"/>
      <c r="CZ2109" s="8"/>
      <c r="DA2109" s="8"/>
      <c r="DB2109" s="8"/>
      <c r="DC2109" s="8"/>
      <c r="DD2109" s="8"/>
      <c r="DE2109" s="8"/>
      <c r="DF2109" s="8"/>
    </row>
    <row r="2110" spans="5:110" x14ac:dyDescent="0.25">
      <c r="E2110" s="7" t="s">
        <v>1414</v>
      </c>
      <c r="F2110" s="8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8"/>
      <c r="AL2110" s="8"/>
      <c r="AM2110" s="8"/>
      <c r="AN2110" s="8"/>
      <c r="AO2110" s="8"/>
      <c r="AP2110" s="8"/>
      <c r="AQ2110" s="8"/>
      <c r="AR2110" s="8"/>
      <c r="AS2110" s="8"/>
      <c r="AT2110" s="8"/>
      <c r="AU2110" s="8"/>
      <c r="AV2110" s="8"/>
      <c r="AW2110" s="8"/>
      <c r="AX2110" s="8"/>
      <c r="AY2110" s="8"/>
      <c r="AZ2110" s="8"/>
      <c r="BA2110" s="8"/>
      <c r="BB2110" s="8"/>
      <c r="BC2110" s="8"/>
      <c r="BD2110" s="8"/>
      <c r="BE2110" s="8"/>
      <c r="BF2110" s="8"/>
      <c r="BG2110" s="8"/>
      <c r="BH2110" s="8"/>
      <c r="BI2110" s="8"/>
      <c r="BJ2110" s="8"/>
      <c r="BK2110" s="8"/>
      <c r="BL2110" s="8"/>
      <c r="BM2110" s="8"/>
      <c r="BN2110" s="8"/>
      <c r="BO2110" s="8"/>
      <c r="BP2110" s="8"/>
      <c r="BQ2110" s="8"/>
      <c r="BR2110" s="8"/>
      <c r="BS2110" s="8"/>
      <c r="BT2110" s="8"/>
      <c r="BU2110" s="8"/>
      <c r="BV2110" s="8"/>
      <c r="BW2110" s="8"/>
      <c r="BX2110" s="8"/>
      <c r="BY2110" s="8"/>
      <c r="BZ2110" s="8"/>
      <c r="CA2110" s="8"/>
      <c r="CB2110" s="8"/>
      <c r="CC2110" s="8"/>
      <c r="CD2110" s="8"/>
      <c r="CE2110" s="8"/>
      <c r="CF2110" s="8"/>
      <c r="CG2110" s="8"/>
      <c r="CH2110" s="8"/>
      <c r="CI2110" s="8"/>
      <c r="CJ2110" s="8"/>
      <c r="CK2110" s="8"/>
      <c r="CL2110" s="8"/>
      <c r="CM2110" s="8"/>
      <c r="CN2110" s="8"/>
      <c r="CO2110" s="8"/>
      <c r="CP2110" s="8"/>
      <c r="CQ2110" s="8"/>
      <c r="CR2110" s="8"/>
      <c r="CS2110" s="8"/>
      <c r="CT2110" s="8"/>
      <c r="CU2110" s="8"/>
      <c r="CV2110" s="8"/>
      <c r="CW2110" s="8"/>
      <c r="CX2110" s="8"/>
      <c r="CY2110" s="8"/>
      <c r="CZ2110" s="8"/>
      <c r="DA2110" s="8"/>
      <c r="DB2110" s="8"/>
      <c r="DC2110" s="8"/>
      <c r="DD2110" s="8"/>
      <c r="DE2110" s="8"/>
      <c r="DF2110" s="8"/>
    </row>
    <row r="2111" spans="5:110" x14ac:dyDescent="0.25">
      <c r="E2111" s="7"/>
      <c r="F2111" s="8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8"/>
      <c r="AJ2111" s="8"/>
      <c r="AK2111" s="8"/>
      <c r="AL2111" s="8"/>
      <c r="AM2111" s="8"/>
      <c r="AN2111" s="8"/>
      <c r="AO2111" s="8"/>
      <c r="AP2111" s="8"/>
      <c r="AQ2111" s="8"/>
      <c r="AR2111" s="8"/>
      <c r="AS2111" s="8"/>
      <c r="AT2111" s="8"/>
      <c r="AU2111" s="8"/>
      <c r="AV2111" s="8"/>
      <c r="AW2111" s="8"/>
      <c r="AX2111" s="8"/>
      <c r="AY2111" s="8"/>
      <c r="AZ2111" s="8"/>
      <c r="BA2111" s="8"/>
      <c r="BB2111" s="8"/>
      <c r="BC2111" s="8"/>
      <c r="BD2111" s="8"/>
      <c r="BE2111" s="8"/>
      <c r="BF2111" s="8"/>
      <c r="BG2111" s="8"/>
      <c r="BH2111" s="8"/>
      <c r="BI2111" s="8"/>
      <c r="BJ2111" s="8"/>
      <c r="BK2111" s="8"/>
      <c r="BL2111" s="8"/>
      <c r="BM2111" s="8"/>
      <c r="BN2111" s="8"/>
      <c r="BO2111" s="8"/>
      <c r="BP2111" s="8"/>
      <c r="BQ2111" s="8"/>
      <c r="BR2111" s="8"/>
      <c r="BS2111" s="8"/>
      <c r="BT2111" s="8"/>
      <c r="BU2111" s="8"/>
      <c r="BV2111" s="8"/>
      <c r="BW2111" s="8"/>
      <c r="BX2111" s="8"/>
      <c r="BY2111" s="8"/>
      <c r="BZ2111" s="8"/>
      <c r="CA2111" s="8"/>
      <c r="CB2111" s="8"/>
      <c r="CC2111" s="8"/>
      <c r="CD2111" s="8"/>
      <c r="CE2111" s="8"/>
      <c r="CF2111" s="8"/>
      <c r="CG2111" s="8"/>
      <c r="CH2111" s="8"/>
      <c r="CI2111" s="8"/>
      <c r="CJ2111" s="8"/>
      <c r="CK2111" s="8"/>
      <c r="CL2111" s="8"/>
      <c r="CM2111" s="8"/>
      <c r="CN2111" s="8"/>
      <c r="CO2111" s="8"/>
      <c r="CP2111" s="8"/>
      <c r="CQ2111" s="8"/>
      <c r="CR2111" s="8"/>
      <c r="CS2111" s="8"/>
      <c r="CT2111" s="8"/>
      <c r="CU2111" s="8"/>
      <c r="CV2111" s="8"/>
      <c r="CW2111" s="8"/>
      <c r="CX2111" s="8"/>
      <c r="CY2111" s="8"/>
      <c r="CZ2111" s="8"/>
      <c r="DA2111" s="8"/>
      <c r="DB2111" s="8"/>
      <c r="DC2111" s="8"/>
      <c r="DD2111" s="8"/>
      <c r="DE2111" s="8"/>
      <c r="DF2111" s="8"/>
    </row>
    <row r="2112" spans="5:110" x14ac:dyDescent="0.25">
      <c r="E2112" s="7" t="s">
        <v>1439</v>
      </c>
      <c r="F2112" s="8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  <c r="AJ2112" s="8"/>
      <c r="AK2112" s="8"/>
      <c r="AL2112" s="8"/>
      <c r="AM2112" s="8"/>
      <c r="AN2112" s="8"/>
      <c r="AO2112" s="8"/>
      <c r="AP2112" s="8"/>
      <c r="AQ2112" s="8"/>
      <c r="AR2112" s="8"/>
      <c r="AS2112" s="8"/>
      <c r="AT2112" s="8"/>
      <c r="AU2112" s="8"/>
      <c r="AV2112" s="8"/>
      <c r="AW2112" s="8"/>
      <c r="AX2112" s="8"/>
      <c r="AY2112" s="8"/>
      <c r="AZ2112" s="8"/>
      <c r="BA2112" s="8"/>
      <c r="BB2112" s="8"/>
      <c r="BC2112" s="8"/>
      <c r="BD2112" s="8"/>
      <c r="BE2112" s="8"/>
      <c r="BF2112" s="8"/>
      <c r="BG2112" s="8"/>
      <c r="BH2112" s="8"/>
      <c r="BI2112" s="8"/>
      <c r="BJ2112" s="8"/>
      <c r="BK2112" s="8"/>
      <c r="BL2112" s="8"/>
      <c r="BM2112" s="8"/>
      <c r="BN2112" s="8"/>
      <c r="BO2112" s="8"/>
      <c r="BP2112" s="8"/>
      <c r="BQ2112" s="8"/>
      <c r="BR2112" s="8"/>
      <c r="BS2112" s="8"/>
      <c r="BT2112" s="8"/>
      <c r="BU2112" s="8"/>
      <c r="BV2112" s="8"/>
      <c r="BW2112" s="8"/>
      <c r="BX2112" s="8"/>
      <c r="BY2112" s="8"/>
      <c r="BZ2112" s="8"/>
      <c r="CA2112" s="8"/>
      <c r="CB2112" s="8"/>
      <c r="CC2112" s="8"/>
      <c r="CD2112" s="8"/>
      <c r="CE2112" s="8"/>
      <c r="CF2112" s="8"/>
      <c r="CG2112" s="8"/>
      <c r="CH2112" s="8"/>
      <c r="CI2112" s="8"/>
      <c r="CJ2112" s="8"/>
      <c r="CK2112" s="8"/>
      <c r="CL2112" s="8"/>
      <c r="CM2112" s="8"/>
      <c r="CN2112" s="8"/>
      <c r="CO2112" s="8"/>
      <c r="CP2112" s="8"/>
      <c r="CQ2112" s="8"/>
      <c r="CR2112" s="8"/>
      <c r="CS2112" s="8"/>
      <c r="CT2112" s="8"/>
      <c r="CU2112" s="8"/>
      <c r="CV2112" s="8"/>
      <c r="CW2112" s="8"/>
      <c r="CX2112" s="8"/>
      <c r="CY2112" s="8"/>
      <c r="CZ2112" s="8"/>
      <c r="DA2112" s="8"/>
      <c r="DB2112" s="8"/>
      <c r="DC2112" s="8"/>
      <c r="DD2112" s="8"/>
      <c r="DE2112" s="8"/>
      <c r="DF2112" s="8"/>
    </row>
    <row r="2113" spans="5:129" x14ac:dyDescent="0.25">
      <c r="E2113" s="7"/>
      <c r="F2113" s="8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8"/>
      <c r="AJ2113" s="8"/>
      <c r="AK2113" s="8"/>
      <c r="AL2113" s="8"/>
      <c r="AM2113" s="8"/>
      <c r="AN2113" s="8"/>
      <c r="AO2113" s="8"/>
      <c r="AP2113" s="8"/>
      <c r="AQ2113" s="8"/>
      <c r="AR2113" s="8"/>
      <c r="AS2113" s="8"/>
      <c r="AT2113" s="8"/>
      <c r="AU2113" s="8"/>
      <c r="AV2113" s="8"/>
      <c r="AW2113" s="8"/>
      <c r="AX2113" s="8"/>
      <c r="AY2113" s="8"/>
      <c r="AZ2113" s="8"/>
      <c r="BA2113" s="8"/>
      <c r="BB2113" s="8"/>
      <c r="BC2113" s="8"/>
      <c r="BD2113" s="8"/>
      <c r="BE2113" s="8"/>
      <c r="BF2113" s="8"/>
      <c r="BG2113" s="8"/>
      <c r="BH2113" s="8"/>
      <c r="BI2113" s="8"/>
      <c r="BJ2113" s="8"/>
      <c r="BK2113" s="8"/>
      <c r="BL2113" s="8"/>
      <c r="BM2113" s="8"/>
      <c r="BN2113" s="8"/>
      <c r="BO2113" s="8"/>
      <c r="BP2113" s="8"/>
      <c r="BQ2113" s="8"/>
      <c r="BR2113" s="8"/>
      <c r="BS2113" s="8"/>
      <c r="BT2113" s="8"/>
      <c r="BU2113" s="8"/>
      <c r="BV2113" s="8"/>
      <c r="BW2113" s="8"/>
      <c r="BX2113" s="8"/>
      <c r="BY2113" s="8"/>
      <c r="BZ2113" s="8"/>
      <c r="CA2113" s="8"/>
      <c r="CB2113" s="8"/>
      <c r="CC2113" s="8"/>
      <c r="CD2113" s="8"/>
      <c r="CE2113" s="8"/>
      <c r="CF2113" s="8"/>
      <c r="CG2113" s="8"/>
      <c r="CH2113" s="8"/>
      <c r="CI2113" s="8"/>
      <c r="CJ2113" s="8"/>
      <c r="CK2113" s="8"/>
      <c r="CL2113" s="8"/>
      <c r="CM2113" s="8"/>
      <c r="CN2113" s="8"/>
      <c r="CO2113" s="8"/>
      <c r="CP2113" s="8"/>
      <c r="CQ2113" s="8"/>
      <c r="CR2113" s="8"/>
      <c r="CS2113" s="8"/>
      <c r="CT2113" s="8"/>
      <c r="CU2113" s="8"/>
      <c r="CV2113" s="8"/>
      <c r="CW2113" s="8"/>
      <c r="CX2113" s="8"/>
      <c r="CY2113" s="8"/>
      <c r="CZ2113" s="8"/>
      <c r="DA2113" s="8"/>
      <c r="DB2113" s="8"/>
      <c r="DC2113" s="8"/>
      <c r="DD2113" s="8"/>
      <c r="DE2113" s="8"/>
      <c r="DF2113" s="8"/>
    </row>
    <row r="2114" spans="5:129" x14ac:dyDescent="0.25">
      <c r="E2114" s="7" t="s">
        <v>1440</v>
      </c>
      <c r="F2114" s="8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  <c r="AJ2114" s="8"/>
      <c r="AK2114" s="8"/>
      <c r="AL2114" s="8"/>
      <c r="AM2114" s="8"/>
      <c r="AN2114" s="8"/>
      <c r="AO2114" s="8"/>
      <c r="AP2114" s="8"/>
      <c r="AQ2114" s="8"/>
      <c r="AR2114" s="8"/>
      <c r="AS2114" s="8"/>
      <c r="AT2114" s="8"/>
      <c r="AU2114" s="8"/>
      <c r="AV2114" s="8"/>
      <c r="AW2114" s="8"/>
      <c r="AX2114" s="8"/>
      <c r="AY2114" s="8"/>
      <c r="AZ2114" s="8"/>
      <c r="BA2114" s="8"/>
      <c r="BB2114" s="8"/>
      <c r="BC2114" s="8"/>
      <c r="BD2114" s="8"/>
      <c r="BE2114" s="8"/>
      <c r="BF2114" s="8"/>
      <c r="BG2114" s="8"/>
      <c r="BH2114" s="8"/>
      <c r="BI2114" s="8"/>
      <c r="BJ2114" s="8"/>
      <c r="BK2114" s="8"/>
      <c r="BL2114" s="8"/>
      <c r="BM2114" s="8"/>
      <c r="BN2114" s="8"/>
      <c r="BO2114" s="8"/>
      <c r="BP2114" s="8"/>
      <c r="BQ2114" s="8"/>
      <c r="BR2114" s="8"/>
      <c r="BS2114" s="8"/>
      <c r="BT2114" s="8"/>
      <c r="BU2114" s="8"/>
      <c r="BV2114" s="8"/>
      <c r="BW2114" s="8"/>
      <c r="BX2114" s="8"/>
      <c r="BY2114" s="8"/>
      <c r="BZ2114" s="8"/>
      <c r="CA2114" s="8"/>
      <c r="CB2114" s="8"/>
      <c r="CC2114" s="8"/>
      <c r="CD2114" s="8"/>
      <c r="CE2114" s="8"/>
      <c r="CF2114" s="8"/>
      <c r="CG2114" s="8"/>
      <c r="CH2114" s="8"/>
      <c r="CI2114" s="8"/>
      <c r="CJ2114" s="8"/>
      <c r="CK2114" s="8"/>
      <c r="CL2114" s="8"/>
      <c r="CM2114" s="8"/>
      <c r="CN2114" s="8"/>
      <c r="CO2114" s="8"/>
      <c r="CP2114" s="8"/>
      <c r="CQ2114" s="8"/>
      <c r="CR2114" s="8"/>
      <c r="CS2114" s="8"/>
      <c r="CT2114" s="8"/>
      <c r="CU2114" s="8"/>
      <c r="CV2114" s="8"/>
      <c r="CW2114" s="8"/>
      <c r="CX2114" s="8"/>
      <c r="CY2114" s="8"/>
      <c r="CZ2114" s="8"/>
      <c r="DA2114" s="8"/>
      <c r="DB2114" s="8"/>
      <c r="DC2114" s="8"/>
      <c r="DD2114" s="8"/>
      <c r="DE2114" s="8"/>
      <c r="DF2114" s="8"/>
    </row>
    <row r="2116" spans="5:129" x14ac:dyDescent="0.25">
      <c r="E2116" s="2" t="s">
        <v>33</v>
      </c>
      <c r="M2116" s="2" t="s">
        <v>1417</v>
      </c>
      <c r="V2116" s="2" t="s">
        <v>1418</v>
      </c>
      <c r="AE2116" s="2" t="s">
        <v>1462</v>
      </c>
      <c r="BQ2116" s="2" t="s">
        <v>48</v>
      </c>
      <c r="BX2116" s="2" t="s">
        <v>49</v>
      </c>
    </row>
    <row r="2117" spans="5:129" x14ac:dyDescent="0.25">
      <c r="E2117" s="1" t="s">
        <v>1426</v>
      </c>
      <c r="M2117" s="1" t="s">
        <v>1463</v>
      </c>
      <c r="V2117" s="1" t="s">
        <v>1464</v>
      </c>
      <c r="AE2117" s="1" t="s">
        <v>1465</v>
      </c>
      <c r="BQ2117" s="1" t="s">
        <v>1466</v>
      </c>
      <c r="BX2117" s="1" t="s">
        <v>1467</v>
      </c>
    </row>
    <row r="2118" spans="5:129" x14ac:dyDescent="0.25">
      <c r="E2118" s="1" t="s">
        <v>1427</v>
      </c>
      <c r="M2118" s="1" t="s">
        <v>1463</v>
      </c>
      <c r="V2118" s="1" t="s">
        <v>1464</v>
      </c>
      <c r="AE2118" s="1" t="s">
        <v>1465</v>
      </c>
      <c r="BQ2118" s="1" t="s">
        <v>1466</v>
      </c>
      <c r="BX2118" s="1" t="s">
        <v>1467</v>
      </c>
    </row>
    <row r="2119" spans="5:129" x14ac:dyDescent="0.25">
      <c r="E2119" s="1" t="s">
        <v>1428</v>
      </c>
      <c r="M2119" s="1" t="s">
        <v>1463</v>
      </c>
      <c r="V2119" s="1" t="s">
        <v>1464</v>
      </c>
      <c r="AE2119" s="1" t="s">
        <v>1465</v>
      </c>
      <c r="BQ2119" s="1" t="s">
        <v>1466</v>
      </c>
      <c r="BX2119" s="1" t="s">
        <v>1467</v>
      </c>
    </row>
    <row r="2121" spans="5:129" x14ac:dyDescent="0.25">
      <c r="E2121" s="1" t="str">
        <f>"update IFINOPL.dbo.AGREEMENT_ASSET set BILLING_TO_NPWP = '" &amp; TRIM(SUBSTITUTE(V2117, "|", "")) &amp; "', NPWP_ADDRESS = '" &amp; TRIM(AE2117) &amp; "' where AGREEMENT_NO = replace('" &amp; TRIM(E2117) &amp; "', '/', '.') and BILLING_TO_NPWP = '" &amp; TRIM(SUBSTITUTE(BQ2117, "|", "")) &amp; "';"</f>
        <v>update IFINOPL.dbo.AGREEMENT_ASSET set BILLING_TO_NPWP = '015397102643001', NPWP_ADDRESS = 'JL RAYA BANDARA JUANDA KM. 2 - 3 RT.010 RW.003 SEMAMBUNG, GEDANGAN, SIDOARJO, JAWA TIMUR 61254 INDONESIA' where AGREEMENT_NO = replace('0000125/4/03/02/2022', '/', '.') and BILLING_TO_NPWP = '015397102643002';</v>
      </c>
    </row>
    <row r="2122" spans="5:129" x14ac:dyDescent="0.25">
      <c r="E2122" s="1" t="str">
        <f>"update IFINOPL.dbo.AGREEMENT_ASSET set BILLING_TO_NPWP = '" &amp; TRIM(SUBSTITUTE(V2118, "|", "")) &amp; "', NPWP_ADDRESS = '" &amp; TRIM(AE2118) &amp; "' where AGREEMENT_NO = replace('" &amp; TRIM(E2118) &amp; "', '/', '.') and BILLING_TO_NPWP = '" &amp; TRIM(SUBSTITUTE(BQ2118, "|", "")) &amp; "';"</f>
        <v>update IFINOPL.dbo.AGREEMENT_ASSET set BILLING_TO_NPWP = '015397102643001', NPWP_ADDRESS = 'JL RAYA BANDARA JUANDA KM. 2 - 3 RT.010 RW.003 SEMAMBUNG, GEDANGAN, SIDOARJO, JAWA TIMUR 61254 INDONESIA' where AGREEMENT_NO = replace('0000127/4/03/02/2022', '/', '.') and BILLING_TO_NPWP = '015397102643002';</v>
      </c>
    </row>
    <row r="2123" spans="5:129" x14ac:dyDescent="0.25">
      <c r="E2123" s="1" t="str">
        <f>"update IFINOPL.dbo.AGREEMENT_ASSET set BILLING_TO_NPWP = '" &amp; TRIM(SUBSTITUTE(V2119, "|", "")) &amp; "', NPWP_ADDRESS = '" &amp; TRIM(AE2119) &amp; "' where AGREEMENT_NO = replace('" &amp; TRIM(E2119) &amp; "', '/', '.') and BILLING_TO_NPWP = '" &amp; TRIM(SUBSTITUTE(BQ2119, "|", "")) &amp; "';"</f>
        <v>update IFINOPL.dbo.AGREEMENT_ASSET set BILLING_TO_NPWP = '015397102643001', NPWP_ADDRESS = 'JL RAYA BANDARA JUANDA KM. 2 - 3 RT.010 RW.003 SEMAMBUNG, GEDANGAN, SIDOARJO, JAWA TIMUR 61254 INDONESIA' where AGREEMENT_NO = replace('0000128/4/03/02/2022', '/', '.') and BILLING_TO_NPWP = '015397102643002';</v>
      </c>
    </row>
    <row r="2125" spans="5:129" x14ac:dyDescent="0.25">
      <c r="E2125" s="7" t="s">
        <v>1396</v>
      </c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8"/>
      <c r="AL2125" s="8"/>
      <c r="AM2125" s="8"/>
      <c r="AN2125" s="8"/>
      <c r="AO2125" s="8"/>
      <c r="AP2125" s="8"/>
      <c r="AQ2125" s="8"/>
      <c r="AR2125" s="8"/>
      <c r="AS2125" s="8"/>
      <c r="AT2125" s="8"/>
      <c r="AU2125" s="8"/>
      <c r="AV2125" s="8"/>
      <c r="AW2125" s="8"/>
      <c r="AX2125" s="8"/>
      <c r="AY2125" s="8"/>
      <c r="AZ2125" s="8"/>
      <c r="BA2125" s="8"/>
      <c r="BB2125" s="8"/>
      <c r="BC2125" s="8"/>
      <c r="BD2125" s="8"/>
      <c r="BE2125" s="8"/>
      <c r="BF2125" s="8"/>
      <c r="BG2125" s="8"/>
      <c r="BH2125" s="8"/>
      <c r="BI2125" s="8"/>
      <c r="BJ2125" s="8"/>
      <c r="BK2125" s="8"/>
      <c r="BL2125" s="8"/>
      <c r="BM2125" s="8"/>
      <c r="BN2125" s="8"/>
      <c r="BO2125" s="8"/>
      <c r="BP2125" s="8"/>
      <c r="BQ2125" s="8"/>
      <c r="BR2125" s="8"/>
      <c r="BS2125" s="8"/>
      <c r="BT2125" s="8"/>
      <c r="BU2125" s="8"/>
      <c r="BV2125" s="8"/>
      <c r="BW2125" s="8"/>
      <c r="BX2125" s="8"/>
      <c r="BY2125" s="8"/>
      <c r="BZ2125" s="8"/>
      <c r="CA2125" s="8"/>
      <c r="CB2125" s="8"/>
      <c r="CC2125" s="8"/>
      <c r="CD2125" s="8"/>
      <c r="CE2125" s="8"/>
      <c r="CF2125" s="8"/>
      <c r="CG2125" s="8"/>
      <c r="CH2125" s="8"/>
      <c r="CI2125" s="8"/>
      <c r="CJ2125" s="8"/>
      <c r="CK2125" s="8"/>
      <c r="CL2125" s="8"/>
      <c r="CM2125" s="8"/>
      <c r="CN2125" s="8"/>
      <c r="CO2125" s="8"/>
      <c r="CP2125" s="8"/>
      <c r="CQ2125" s="8"/>
      <c r="CR2125" s="8"/>
      <c r="CS2125" s="8"/>
      <c r="CT2125" s="8"/>
      <c r="CU2125" s="8"/>
      <c r="CV2125" s="8"/>
      <c r="CW2125" s="8"/>
      <c r="CX2125" s="8"/>
      <c r="CY2125" s="8"/>
      <c r="CZ2125" s="8"/>
      <c r="DA2125" s="8"/>
      <c r="DB2125" s="8"/>
      <c r="DC2125" s="8"/>
      <c r="DD2125" s="8"/>
      <c r="DE2125" s="8"/>
      <c r="DF2125" s="8"/>
      <c r="DG2125" s="8"/>
      <c r="DH2125" s="8"/>
      <c r="DI2125" s="8"/>
      <c r="DJ2125" s="8"/>
      <c r="DK2125" s="8"/>
      <c r="DL2125" s="8"/>
      <c r="DM2125" s="8"/>
      <c r="DN2125" s="8"/>
      <c r="DO2125" s="8"/>
      <c r="DP2125" s="8"/>
      <c r="DQ2125" s="8"/>
      <c r="DR2125" s="8"/>
      <c r="DS2125" s="8"/>
      <c r="DT2125" s="8"/>
      <c r="DU2125" s="8"/>
      <c r="DV2125" s="8"/>
      <c r="DW2125" s="8"/>
      <c r="DX2125" s="8"/>
      <c r="DY2125" s="8"/>
    </row>
    <row r="2126" spans="5:129" x14ac:dyDescent="0.25">
      <c r="E2126" s="7" t="s">
        <v>1067</v>
      </c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8"/>
      <c r="AL2126" s="8"/>
      <c r="AM2126" s="8"/>
      <c r="AN2126" s="8"/>
      <c r="AO2126" s="8"/>
      <c r="AP2126" s="8"/>
      <c r="AQ2126" s="8"/>
      <c r="AR2126" s="8"/>
      <c r="AS2126" s="8"/>
      <c r="AT2126" s="8"/>
      <c r="AU2126" s="8"/>
      <c r="AV2126" s="8"/>
      <c r="AW2126" s="8"/>
      <c r="AX2126" s="8"/>
      <c r="AY2126" s="8"/>
      <c r="AZ2126" s="8"/>
      <c r="BA2126" s="8"/>
      <c r="BB2126" s="8"/>
      <c r="BC2126" s="8"/>
      <c r="BD2126" s="8"/>
      <c r="BE2126" s="8"/>
      <c r="BF2126" s="8"/>
      <c r="BG2126" s="8"/>
      <c r="BH2126" s="8"/>
      <c r="BI2126" s="8"/>
      <c r="BJ2126" s="8"/>
      <c r="BK2126" s="8"/>
      <c r="BL2126" s="8"/>
      <c r="BM2126" s="8"/>
      <c r="BN2126" s="8"/>
      <c r="BO2126" s="8"/>
      <c r="BP2126" s="8"/>
      <c r="BQ2126" s="8"/>
      <c r="BR2126" s="8"/>
      <c r="BS2126" s="8"/>
      <c r="BT2126" s="8"/>
      <c r="BU2126" s="8"/>
      <c r="BV2126" s="8"/>
      <c r="BW2126" s="8"/>
      <c r="BX2126" s="8"/>
      <c r="BY2126" s="8"/>
      <c r="BZ2126" s="8"/>
      <c r="CA2126" s="8"/>
      <c r="CB2126" s="8"/>
      <c r="CC2126" s="8"/>
      <c r="CD2126" s="8"/>
      <c r="CE2126" s="8"/>
      <c r="CF2126" s="8"/>
      <c r="CG2126" s="8"/>
      <c r="CH2126" s="8"/>
      <c r="CI2126" s="8"/>
      <c r="CJ2126" s="8"/>
      <c r="CK2126" s="8"/>
      <c r="CL2126" s="8"/>
      <c r="CM2126" s="8"/>
      <c r="CN2126" s="8"/>
      <c r="CO2126" s="8"/>
      <c r="CP2126" s="8"/>
      <c r="CQ2126" s="8"/>
      <c r="CR2126" s="8"/>
      <c r="CS2126" s="8"/>
      <c r="CT2126" s="8"/>
      <c r="CU2126" s="8"/>
      <c r="CV2126" s="8"/>
      <c r="CW2126" s="8"/>
      <c r="CX2126" s="8"/>
      <c r="CY2126" s="8"/>
      <c r="CZ2126" s="8"/>
      <c r="DA2126" s="8"/>
      <c r="DB2126" s="8"/>
      <c r="DC2126" s="8"/>
      <c r="DD2126" s="8"/>
      <c r="DE2126" s="8"/>
      <c r="DF2126" s="8"/>
      <c r="DG2126" s="8"/>
      <c r="DH2126" s="8"/>
      <c r="DI2126" s="8"/>
      <c r="DJ2126" s="8"/>
      <c r="DK2126" s="8"/>
      <c r="DL2126" s="8"/>
      <c r="DM2126" s="8"/>
      <c r="DN2126" s="8"/>
      <c r="DO2126" s="8"/>
      <c r="DP2126" s="8"/>
      <c r="DQ2126" s="8"/>
      <c r="DR2126" s="8"/>
      <c r="DS2126" s="8"/>
      <c r="DT2126" s="8"/>
      <c r="DU2126" s="8"/>
      <c r="DV2126" s="8"/>
      <c r="DW2126" s="8"/>
      <c r="DX2126" s="8"/>
      <c r="DY2126" s="8"/>
    </row>
    <row r="2127" spans="5:129" x14ac:dyDescent="0.25">
      <c r="E2127" s="7" t="s">
        <v>1457</v>
      </c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8"/>
      <c r="AL2127" s="8"/>
      <c r="AM2127" s="8"/>
      <c r="AN2127" s="8"/>
      <c r="AO2127" s="8"/>
      <c r="AP2127" s="8"/>
      <c r="AQ2127" s="8"/>
      <c r="AR2127" s="8"/>
      <c r="AS2127" s="8"/>
      <c r="AT2127" s="8"/>
      <c r="AU2127" s="8"/>
      <c r="AV2127" s="8"/>
      <c r="AW2127" s="8"/>
      <c r="AX2127" s="8"/>
      <c r="AY2127" s="8"/>
      <c r="AZ2127" s="8"/>
      <c r="BA2127" s="8"/>
      <c r="BB2127" s="8"/>
      <c r="BC2127" s="8"/>
      <c r="BD2127" s="8"/>
      <c r="BE2127" s="8"/>
      <c r="BF2127" s="8"/>
      <c r="BG2127" s="8"/>
      <c r="BH2127" s="8"/>
      <c r="BI2127" s="8"/>
      <c r="BJ2127" s="8"/>
      <c r="BK2127" s="8"/>
      <c r="BL2127" s="8"/>
      <c r="BM2127" s="8"/>
      <c r="BN2127" s="8"/>
      <c r="BO2127" s="8"/>
      <c r="BP2127" s="8"/>
      <c r="BQ2127" s="8"/>
      <c r="BR2127" s="8"/>
      <c r="BS2127" s="8"/>
      <c r="BT2127" s="8"/>
      <c r="BU2127" s="8"/>
      <c r="BV2127" s="8"/>
      <c r="BW2127" s="8"/>
      <c r="BX2127" s="8"/>
      <c r="BY2127" s="8"/>
      <c r="BZ2127" s="8"/>
      <c r="CA2127" s="8"/>
      <c r="CB2127" s="8"/>
      <c r="CC2127" s="8"/>
      <c r="CD2127" s="8"/>
      <c r="CE2127" s="8"/>
      <c r="CF2127" s="8"/>
      <c r="CG2127" s="8"/>
      <c r="CH2127" s="8"/>
      <c r="CI2127" s="8"/>
      <c r="CJ2127" s="8"/>
      <c r="CK2127" s="8"/>
      <c r="CL2127" s="8"/>
      <c r="CM2127" s="8"/>
      <c r="CN2127" s="8"/>
      <c r="CO2127" s="8"/>
      <c r="CP2127" s="8"/>
      <c r="CQ2127" s="8"/>
      <c r="CR2127" s="8"/>
      <c r="CS2127" s="8"/>
      <c r="CT2127" s="8"/>
      <c r="CU2127" s="8"/>
      <c r="CV2127" s="8"/>
      <c r="CW2127" s="8"/>
      <c r="CX2127" s="8"/>
      <c r="CY2127" s="8"/>
      <c r="CZ2127" s="8"/>
      <c r="DA2127" s="8"/>
      <c r="DB2127" s="8"/>
      <c r="DC2127" s="8"/>
      <c r="DD2127" s="8"/>
      <c r="DE2127" s="8"/>
      <c r="DF2127" s="8"/>
      <c r="DG2127" s="8"/>
      <c r="DH2127" s="8"/>
      <c r="DI2127" s="8"/>
      <c r="DJ2127" s="8"/>
      <c r="DK2127" s="8"/>
      <c r="DL2127" s="8"/>
      <c r="DM2127" s="8"/>
      <c r="DN2127" s="8"/>
      <c r="DO2127" s="8"/>
      <c r="DP2127" s="8"/>
      <c r="DQ2127" s="8"/>
      <c r="DR2127" s="8"/>
      <c r="DS2127" s="8"/>
      <c r="DT2127" s="8"/>
      <c r="DU2127" s="8"/>
      <c r="DV2127" s="8"/>
      <c r="DW2127" s="8"/>
      <c r="DX2127" s="8"/>
      <c r="DY2127" s="8"/>
    </row>
    <row r="2128" spans="5:129" x14ac:dyDescent="0.25">
      <c r="E2128" s="7" t="s">
        <v>1458</v>
      </c>
      <c r="F2128" s="8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  <c r="AJ2128" s="8"/>
      <c r="AK2128" s="8"/>
      <c r="AL2128" s="8"/>
      <c r="AM2128" s="8"/>
      <c r="AN2128" s="8"/>
      <c r="AO2128" s="8"/>
      <c r="AP2128" s="8"/>
      <c r="AQ2128" s="8"/>
      <c r="AR2128" s="8"/>
      <c r="AS2128" s="8"/>
      <c r="AT2128" s="8"/>
      <c r="AU2128" s="8"/>
      <c r="AV2128" s="8"/>
      <c r="AW2128" s="8"/>
      <c r="AX2128" s="8"/>
      <c r="AY2128" s="8"/>
      <c r="AZ2128" s="8"/>
      <c r="BA2128" s="8"/>
      <c r="BB2128" s="8"/>
      <c r="BC2128" s="8"/>
      <c r="BD2128" s="8"/>
      <c r="BE2128" s="8"/>
      <c r="BF2128" s="8"/>
      <c r="BG2128" s="8"/>
      <c r="BH2128" s="8"/>
      <c r="BI2128" s="8"/>
      <c r="BJ2128" s="8"/>
      <c r="BK2128" s="8"/>
      <c r="BL2128" s="8"/>
      <c r="BM2128" s="8"/>
      <c r="BN2128" s="8"/>
      <c r="BO2128" s="8"/>
      <c r="BP2128" s="8"/>
      <c r="BQ2128" s="8"/>
      <c r="BR2128" s="8"/>
      <c r="BS2128" s="8"/>
      <c r="BT2128" s="8"/>
      <c r="BU2128" s="8"/>
      <c r="BV2128" s="8"/>
      <c r="BW2128" s="8"/>
      <c r="BX2128" s="8"/>
      <c r="BY2128" s="8"/>
      <c r="BZ2128" s="8"/>
      <c r="CA2128" s="8"/>
      <c r="CB2128" s="8"/>
      <c r="CC2128" s="8"/>
      <c r="CD2128" s="8"/>
      <c r="CE2128" s="8"/>
      <c r="CF2128" s="8"/>
      <c r="CG2128" s="8"/>
      <c r="CH2128" s="8"/>
      <c r="CI2128" s="8"/>
      <c r="CJ2128" s="8"/>
      <c r="CK2128" s="8"/>
      <c r="CL2128" s="8"/>
      <c r="CM2128" s="8"/>
      <c r="CN2128" s="8"/>
      <c r="CO2128" s="8"/>
      <c r="CP2128" s="8"/>
      <c r="CQ2128" s="8"/>
      <c r="CR2128" s="8"/>
      <c r="CS2128" s="8"/>
      <c r="CT2128" s="8"/>
      <c r="CU2128" s="8"/>
      <c r="CV2128" s="8"/>
      <c r="CW2128" s="8"/>
      <c r="CX2128" s="8"/>
      <c r="CY2128" s="8"/>
      <c r="CZ2128" s="8"/>
      <c r="DA2128" s="8"/>
      <c r="DB2128" s="8"/>
      <c r="DC2128" s="8"/>
      <c r="DD2128" s="8"/>
      <c r="DE2128" s="8"/>
      <c r="DF2128" s="8"/>
      <c r="DG2128" s="8"/>
      <c r="DH2128" s="8"/>
      <c r="DI2128" s="8"/>
      <c r="DJ2128" s="8"/>
      <c r="DK2128" s="8"/>
      <c r="DL2128" s="8"/>
      <c r="DM2128" s="8"/>
      <c r="DN2128" s="8"/>
      <c r="DO2128" s="8"/>
      <c r="DP2128" s="8"/>
      <c r="DQ2128" s="8"/>
      <c r="DR2128" s="8"/>
      <c r="DS2128" s="8"/>
      <c r="DT2128" s="8"/>
      <c r="DU2128" s="8"/>
      <c r="DV2128" s="8"/>
      <c r="DW2128" s="8"/>
      <c r="DX2128" s="8"/>
      <c r="DY2128" s="8"/>
    </row>
    <row r="2129" spans="5:129" x14ac:dyDescent="0.25">
      <c r="E2129" s="7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  <c r="AJ2129" s="8"/>
      <c r="AK2129" s="8"/>
      <c r="AL2129" s="8"/>
      <c r="AM2129" s="8"/>
      <c r="AN2129" s="8"/>
      <c r="AO2129" s="8"/>
      <c r="AP2129" s="8"/>
      <c r="AQ2129" s="8"/>
      <c r="AR2129" s="8"/>
      <c r="AS2129" s="8"/>
      <c r="AT2129" s="8"/>
      <c r="AU2129" s="8"/>
      <c r="AV2129" s="8"/>
      <c r="AW2129" s="8"/>
      <c r="AX2129" s="8"/>
      <c r="AY2129" s="8"/>
      <c r="AZ2129" s="8"/>
      <c r="BA2129" s="8"/>
      <c r="BB2129" s="8"/>
      <c r="BC2129" s="8"/>
      <c r="BD2129" s="8"/>
      <c r="BE2129" s="8"/>
      <c r="BF2129" s="8"/>
      <c r="BG2129" s="8"/>
      <c r="BH2129" s="8"/>
      <c r="BI2129" s="8"/>
      <c r="BJ2129" s="8"/>
      <c r="BK2129" s="8"/>
      <c r="BL2129" s="8"/>
      <c r="BM2129" s="8"/>
      <c r="BN2129" s="8"/>
      <c r="BO2129" s="8"/>
      <c r="BP2129" s="8"/>
      <c r="BQ2129" s="8"/>
      <c r="BR2129" s="8"/>
      <c r="BS2129" s="8"/>
      <c r="BT2129" s="8"/>
      <c r="BU2129" s="8"/>
      <c r="BV2129" s="8"/>
      <c r="BW2129" s="8"/>
      <c r="BX2129" s="8"/>
      <c r="BY2129" s="8"/>
      <c r="BZ2129" s="8"/>
      <c r="CA2129" s="8"/>
      <c r="CB2129" s="8"/>
      <c r="CC2129" s="8"/>
      <c r="CD2129" s="8"/>
      <c r="CE2129" s="8"/>
      <c r="CF2129" s="8"/>
      <c r="CG2129" s="8"/>
      <c r="CH2129" s="8"/>
      <c r="CI2129" s="8"/>
      <c r="CJ2129" s="8"/>
      <c r="CK2129" s="8"/>
      <c r="CL2129" s="8"/>
      <c r="CM2129" s="8"/>
      <c r="CN2129" s="8"/>
      <c r="CO2129" s="8"/>
      <c r="CP2129" s="8"/>
      <c r="CQ2129" s="8"/>
      <c r="CR2129" s="8"/>
      <c r="CS2129" s="8"/>
      <c r="CT2129" s="8"/>
      <c r="CU2129" s="8"/>
      <c r="CV2129" s="8"/>
      <c r="CW2129" s="8"/>
      <c r="CX2129" s="8"/>
      <c r="CY2129" s="8"/>
      <c r="CZ2129" s="8"/>
      <c r="DA2129" s="8"/>
      <c r="DB2129" s="8"/>
      <c r="DC2129" s="8"/>
      <c r="DD2129" s="8"/>
      <c r="DE2129" s="8"/>
      <c r="DF2129" s="8"/>
      <c r="DG2129" s="8"/>
      <c r="DH2129" s="8"/>
      <c r="DI2129" s="8"/>
      <c r="DJ2129" s="8"/>
      <c r="DK2129" s="8"/>
      <c r="DL2129" s="8"/>
      <c r="DM2129" s="8"/>
      <c r="DN2129" s="8"/>
      <c r="DO2129" s="8"/>
      <c r="DP2129" s="8"/>
      <c r="DQ2129" s="8"/>
      <c r="DR2129" s="8"/>
      <c r="DS2129" s="8"/>
      <c r="DT2129" s="8"/>
      <c r="DU2129" s="8"/>
      <c r="DV2129" s="8"/>
      <c r="DW2129" s="8"/>
      <c r="DX2129" s="8"/>
      <c r="DY2129" s="8"/>
    </row>
    <row r="2130" spans="5:129" x14ac:dyDescent="0.25">
      <c r="E2130" s="7" t="s">
        <v>605</v>
      </c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8"/>
      <c r="AL2130" s="8"/>
      <c r="AM2130" s="8"/>
      <c r="AN2130" s="8"/>
      <c r="AO2130" s="8"/>
      <c r="AP2130" s="8"/>
      <c r="AQ2130" s="8"/>
      <c r="AR2130" s="8"/>
      <c r="AS2130" s="8"/>
      <c r="AT2130" s="8"/>
      <c r="AU2130" s="8"/>
      <c r="AV2130" s="8"/>
      <c r="AW2130" s="8"/>
      <c r="AX2130" s="8"/>
      <c r="AY2130" s="8"/>
      <c r="AZ2130" s="8"/>
      <c r="BA2130" s="8"/>
      <c r="BB2130" s="8"/>
      <c r="BC2130" s="8"/>
      <c r="BD2130" s="8"/>
      <c r="BE2130" s="8"/>
      <c r="BF2130" s="8"/>
      <c r="BG2130" s="8"/>
      <c r="BH2130" s="8"/>
      <c r="BI2130" s="8"/>
      <c r="BJ2130" s="8"/>
      <c r="BK2130" s="8"/>
      <c r="BL2130" s="8"/>
      <c r="BM2130" s="8"/>
      <c r="BN2130" s="8"/>
      <c r="BO2130" s="8"/>
      <c r="BP2130" s="8"/>
      <c r="BQ2130" s="8"/>
      <c r="BR2130" s="8"/>
      <c r="BS2130" s="8"/>
      <c r="BT2130" s="8"/>
      <c r="BU2130" s="8"/>
      <c r="BV2130" s="8"/>
      <c r="BW2130" s="8"/>
      <c r="BX2130" s="8"/>
      <c r="BY2130" s="8"/>
      <c r="BZ2130" s="8"/>
      <c r="CA2130" s="8"/>
      <c r="CB2130" s="8"/>
      <c r="CC2130" s="8"/>
      <c r="CD2130" s="8"/>
      <c r="CE2130" s="8"/>
      <c r="CF2130" s="8"/>
      <c r="CG2130" s="8"/>
      <c r="CH2130" s="8"/>
      <c r="CI2130" s="8"/>
      <c r="CJ2130" s="8"/>
      <c r="CK2130" s="8"/>
      <c r="CL2130" s="8"/>
      <c r="CM2130" s="8"/>
      <c r="CN2130" s="8"/>
      <c r="CO2130" s="8"/>
      <c r="CP2130" s="8"/>
      <c r="CQ2130" s="8"/>
      <c r="CR2130" s="8"/>
      <c r="CS2130" s="8"/>
      <c r="CT2130" s="8"/>
      <c r="CU2130" s="8"/>
      <c r="CV2130" s="8"/>
      <c r="CW2130" s="8"/>
      <c r="CX2130" s="8"/>
      <c r="CY2130" s="8"/>
      <c r="CZ2130" s="8"/>
      <c r="DA2130" s="8"/>
      <c r="DB2130" s="8"/>
      <c r="DC2130" s="8"/>
      <c r="DD2130" s="8"/>
      <c r="DE2130" s="8"/>
      <c r="DF2130" s="8"/>
      <c r="DG2130" s="8"/>
      <c r="DH2130" s="8"/>
      <c r="DI2130" s="8"/>
      <c r="DJ2130" s="8"/>
      <c r="DK2130" s="8"/>
      <c r="DL2130" s="8"/>
      <c r="DM2130" s="8"/>
      <c r="DN2130" s="8"/>
      <c r="DO2130" s="8"/>
      <c r="DP2130" s="8"/>
      <c r="DQ2130" s="8"/>
      <c r="DR2130" s="8"/>
      <c r="DS2130" s="8"/>
      <c r="DT2130" s="8"/>
      <c r="DU2130" s="8"/>
      <c r="DV2130" s="8"/>
      <c r="DW2130" s="8"/>
      <c r="DX2130" s="8"/>
      <c r="DY2130" s="8"/>
    </row>
    <row r="2131" spans="5:129" x14ac:dyDescent="0.25">
      <c r="E2131" s="7" t="s">
        <v>606</v>
      </c>
      <c r="F2131" s="8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8"/>
      <c r="AJ2131" s="8"/>
      <c r="AK2131" s="8"/>
      <c r="AL2131" s="8"/>
      <c r="AM2131" s="8"/>
      <c r="AN2131" s="8"/>
      <c r="AO2131" s="8"/>
      <c r="AP2131" s="8"/>
      <c r="AQ2131" s="8"/>
      <c r="AR2131" s="8"/>
      <c r="AS2131" s="8"/>
      <c r="AT2131" s="8"/>
      <c r="AU2131" s="8"/>
      <c r="AV2131" s="8"/>
      <c r="AW2131" s="8"/>
      <c r="AX2131" s="8"/>
      <c r="AY2131" s="8"/>
      <c r="AZ2131" s="8"/>
      <c r="BA2131" s="8"/>
      <c r="BB2131" s="8"/>
      <c r="BC2131" s="8"/>
      <c r="BD2131" s="8"/>
      <c r="BE2131" s="8"/>
      <c r="BF2131" s="8"/>
      <c r="BG2131" s="8"/>
      <c r="BH2131" s="8"/>
      <c r="BI2131" s="8"/>
      <c r="BJ2131" s="8"/>
      <c r="BK2131" s="8"/>
      <c r="BL2131" s="8"/>
      <c r="BM2131" s="8"/>
      <c r="BN2131" s="8"/>
      <c r="BO2131" s="8"/>
      <c r="BP2131" s="8"/>
      <c r="BQ2131" s="8"/>
      <c r="BR2131" s="8"/>
      <c r="BS2131" s="8"/>
      <c r="BT2131" s="8"/>
      <c r="BU2131" s="8"/>
      <c r="BV2131" s="8"/>
      <c r="BW2131" s="8"/>
      <c r="BX2131" s="8"/>
      <c r="BY2131" s="8"/>
      <c r="BZ2131" s="8"/>
      <c r="CA2131" s="8"/>
      <c r="CB2131" s="8"/>
      <c r="CC2131" s="8"/>
      <c r="CD2131" s="8"/>
      <c r="CE2131" s="8"/>
      <c r="CF2131" s="8"/>
      <c r="CG2131" s="8"/>
      <c r="CH2131" s="8"/>
      <c r="CI2131" s="8"/>
      <c r="CJ2131" s="8"/>
      <c r="CK2131" s="8"/>
      <c r="CL2131" s="8"/>
      <c r="CM2131" s="8"/>
      <c r="CN2131" s="8"/>
      <c r="CO2131" s="8"/>
      <c r="CP2131" s="8"/>
      <c r="CQ2131" s="8"/>
      <c r="CR2131" s="8"/>
      <c r="CS2131" s="8"/>
      <c r="CT2131" s="8"/>
      <c r="CU2131" s="8"/>
      <c r="CV2131" s="8"/>
      <c r="CW2131" s="8"/>
      <c r="CX2131" s="8"/>
      <c r="CY2131" s="8"/>
      <c r="CZ2131" s="8"/>
      <c r="DA2131" s="8"/>
      <c r="DB2131" s="8"/>
      <c r="DC2131" s="8"/>
      <c r="DD2131" s="8"/>
      <c r="DE2131" s="8"/>
      <c r="DF2131" s="8"/>
      <c r="DG2131" s="8"/>
      <c r="DH2131" s="8"/>
      <c r="DI2131" s="8"/>
      <c r="DJ2131" s="8"/>
      <c r="DK2131" s="8"/>
      <c r="DL2131" s="8"/>
      <c r="DM2131" s="8"/>
      <c r="DN2131" s="8"/>
      <c r="DO2131" s="8"/>
      <c r="DP2131" s="8"/>
      <c r="DQ2131" s="8"/>
      <c r="DR2131" s="8"/>
      <c r="DS2131" s="8"/>
      <c r="DT2131" s="8"/>
      <c r="DU2131" s="8"/>
      <c r="DV2131" s="8"/>
      <c r="DW2131" s="8"/>
      <c r="DX2131" s="8"/>
      <c r="DY2131" s="8"/>
    </row>
    <row r="2132" spans="5:129" x14ac:dyDescent="0.25">
      <c r="E2132" s="7" t="s">
        <v>1459</v>
      </c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8"/>
      <c r="AL2132" s="8"/>
      <c r="AM2132" s="8"/>
      <c r="AN2132" s="8"/>
      <c r="AO2132" s="8"/>
      <c r="AP2132" s="8"/>
      <c r="AQ2132" s="8"/>
      <c r="AR2132" s="8"/>
      <c r="AS2132" s="8"/>
      <c r="AT2132" s="8"/>
      <c r="AU2132" s="8"/>
      <c r="AV2132" s="8"/>
      <c r="AW2132" s="8"/>
      <c r="AX2132" s="8"/>
      <c r="AY2132" s="8"/>
      <c r="AZ2132" s="8"/>
      <c r="BA2132" s="8"/>
      <c r="BB2132" s="8"/>
      <c r="BC2132" s="8"/>
      <c r="BD2132" s="8"/>
      <c r="BE2132" s="8"/>
      <c r="BF2132" s="8"/>
      <c r="BG2132" s="8"/>
      <c r="BH2132" s="8"/>
      <c r="BI2132" s="8"/>
      <c r="BJ2132" s="8"/>
      <c r="BK2132" s="8"/>
      <c r="BL2132" s="8"/>
      <c r="BM2132" s="8"/>
      <c r="BN2132" s="8"/>
      <c r="BO2132" s="8"/>
      <c r="BP2132" s="8"/>
      <c r="BQ2132" s="8"/>
      <c r="BR2132" s="8"/>
      <c r="BS2132" s="8"/>
      <c r="BT2132" s="8"/>
      <c r="BU2132" s="8"/>
      <c r="BV2132" s="8"/>
      <c r="BW2132" s="8"/>
      <c r="BX2132" s="8"/>
      <c r="BY2132" s="8"/>
      <c r="BZ2132" s="8"/>
      <c r="CA2132" s="8"/>
      <c r="CB2132" s="8"/>
      <c r="CC2132" s="8"/>
      <c r="CD2132" s="8"/>
      <c r="CE2132" s="8"/>
      <c r="CF2132" s="8"/>
      <c r="CG2132" s="8"/>
      <c r="CH2132" s="8"/>
      <c r="CI2132" s="8"/>
      <c r="CJ2132" s="8"/>
      <c r="CK2132" s="8"/>
      <c r="CL2132" s="8"/>
      <c r="CM2132" s="8"/>
      <c r="CN2132" s="8"/>
      <c r="CO2132" s="8"/>
      <c r="CP2132" s="8"/>
      <c r="CQ2132" s="8"/>
      <c r="CR2132" s="8"/>
      <c r="CS2132" s="8"/>
      <c r="CT2132" s="8"/>
      <c r="CU2132" s="8"/>
      <c r="CV2132" s="8"/>
      <c r="CW2132" s="8"/>
      <c r="CX2132" s="8"/>
      <c r="CY2132" s="8"/>
      <c r="CZ2132" s="8"/>
      <c r="DA2132" s="8"/>
      <c r="DB2132" s="8"/>
      <c r="DC2132" s="8"/>
      <c r="DD2132" s="8"/>
      <c r="DE2132" s="8"/>
      <c r="DF2132" s="8"/>
      <c r="DG2132" s="8"/>
      <c r="DH2132" s="8"/>
      <c r="DI2132" s="8"/>
      <c r="DJ2132" s="8"/>
      <c r="DK2132" s="8"/>
      <c r="DL2132" s="8"/>
      <c r="DM2132" s="8"/>
      <c r="DN2132" s="8"/>
      <c r="DO2132" s="8"/>
      <c r="DP2132" s="8"/>
      <c r="DQ2132" s="8"/>
      <c r="DR2132" s="8"/>
      <c r="DS2132" s="8"/>
      <c r="DT2132" s="8"/>
      <c r="DU2132" s="8"/>
      <c r="DV2132" s="8"/>
      <c r="DW2132" s="8"/>
      <c r="DX2132" s="8"/>
      <c r="DY2132" s="8"/>
    </row>
    <row r="2133" spans="5:129" x14ac:dyDescent="0.25">
      <c r="E2133" s="7" t="s">
        <v>1460</v>
      </c>
      <c r="F2133" s="8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8"/>
      <c r="AJ2133" s="8"/>
      <c r="AK2133" s="8"/>
      <c r="AL2133" s="8"/>
      <c r="AM2133" s="8"/>
      <c r="AN2133" s="8"/>
      <c r="AO2133" s="8"/>
      <c r="AP2133" s="8"/>
      <c r="AQ2133" s="8"/>
      <c r="AR2133" s="8"/>
      <c r="AS2133" s="8"/>
      <c r="AT2133" s="8"/>
      <c r="AU2133" s="8"/>
      <c r="AV2133" s="8"/>
      <c r="AW2133" s="8"/>
      <c r="AX2133" s="8"/>
      <c r="AY2133" s="8"/>
      <c r="AZ2133" s="8"/>
      <c r="BA2133" s="8"/>
      <c r="BB2133" s="8"/>
      <c r="BC2133" s="8"/>
      <c r="BD2133" s="8"/>
      <c r="BE2133" s="8"/>
      <c r="BF2133" s="8"/>
      <c r="BG2133" s="8"/>
      <c r="BH2133" s="8"/>
      <c r="BI2133" s="8"/>
      <c r="BJ2133" s="8"/>
      <c r="BK2133" s="8"/>
      <c r="BL2133" s="8"/>
      <c r="BM2133" s="8"/>
      <c r="BN2133" s="8"/>
      <c r="BO2133" s="8"/>
      <c r="BP2133" s="8"/>
      <c r="BQ2133" s="8"/>
      <c r="BR2133" s="8"/>
      <c r="BS2133" s="8"/>
      <c r="BT2133" s="8"/>
      <c r="BU2133" s="8"/>
      <c r="BV2133" s="8"/>
      <c r="BW2133" s="8"/>
      <c r="BX2133" s="8"/>
      <c r="BY2133" s="8"/>
      <c r="BZ2133" s="8"/>
      <c r="CA2133" s="8"/>
      <c r="CB2133" s="8"/>
      <c r="CC2133" s="8"/>
      <c r="CD2133" s="8"/>
      <c r="CE2133" s="8"/>
      <c r="CF2133" s="8"/>
      <c r="CG2133" s="8"/>
      <c r="CH2133" s="8"/>
      <c r="CI2133" s="8"/>
      <c r="CJ2133" s="8"/>
      <c r="CK2133" s="8"/>
      <c r="CL2133" s="8"/>
      <c r="CM2133" s="8"/>
      <c r="CN2133" s="8"/>
      <c r="CO2133" s="8"/>
      <c r="CP2133" s="8"/>
      <c r="CQ2133" s="8"/>
      <c r="CR2133" s="8"/>
      <c r="CS2133" s="8"/>
      <c r="CT2133" s="8"/>
      <c r="CU2133" s="8"/>
      <c r="CV2133" s="8"/>
      <c r="CW2133" s="8"/>
      <c r="CX2133" s="8"/>
      <c r="CY2133" s="8"/>
      <c r="CZ2133" s="8"/>
      <c r="DA2133" s="8"/>
      <c r="DB2133" s="8"/>
      <c r="DC2133" s="8"/>
      <c r="DD2133" s="8"/>
      <c r="DE2133" s="8"/>
      <c r="DF2133" s="8"/>
      <c r="DG2133" s="8"/>
      <c r="DH2133" s="8"/>
      <c r="DI2133" s="8"/>
      <c r="DJ2133" s="8"/>
      <c r="DK2133" s="8"/>
      <c r="DL2133" s="8"/>
      <c r="DM2133" s="8"/>
      <c r="DN2133" s="8"/>
      <c r="DO2133" s="8"/>
      <c r="DP2133" s="8"/>
      <c r="DQ2133" s="8"/>
      <c r="DR2133" s="8"/>
      <c r="DS2133" s="8"/>
      <c r="DT2133" s="8"/>
      <c r="DU2133" s="8"/>
      <c r="DV2133" s="8"/>
      <c r="DW2133" s="8"/>
      <c r="DX2133" s="8"/>
      <c r="DY2133" s="8"/>
    </row>
    <row r="2134" spans="5:129" x14ac:dyDescent="0.25">
      <c r="E2134" s="7" t="s">
        <v>1461</v>
      </c>
      <c r="F2134" s="8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  <c r="AJ2134" s="8"/>
      <c r="AK2134" s="8"/>
      <c r="AL2134" s="8"/>
      <c r="AM2134" s="8"/>
      <c r="AN2134" s="8"/>
      <c r="AO2134" s="8"/>
      <c r="AP2134" s="8"/>
      <c r="AQ2134" s="8"/>
      <c r="AR2134" s="8"/>
      <c r="AS2134" s="8"/>
      <c r="AT2134" s="8"/>
      <c r="AU2134" s="8"/>
      <c r="AV2134" s="8"/>
      <c r="AW2134" s="8"/>
      <c r="AX2134" s="8"/>
      <c r="AY2134" s="8"/>
      <c r="AZ2134" s="8"/>
      <c r="BA2134" s="8"/>
      <c r="BB2134" s="8"/>
      <c r="BC2134" s="8"/>
      <c r="BD2134" s="8"/>
      <c r="BE2134" s="8"/>
      <c r="BF2134" s="8"/>
      <c r="BG2134" s="8"/>
      <c r="BH2134" s="8"/>
      <c r="BI2134" s="8"/>
      <c r="BJ2134" s="8"/>
      <c r="BK2134" s="8"/>
      <c r="BL2134" s="8"/>
      <c r="BM2134" s="8"/>
      <c r="BN2134" s="8"/>
      <c r="BO2134" s="8"/>
      <c r="BP2134" s="8"/>
      <c r="BQ2134" s="8"/>
      <c r="BR2134" s="8"/>
      <c r="BS2134" s="8"/>
      <c r="BT2134" s="8"/>
      <c r="BU2134" s="8"/>
      <c r="BV2134" s="8"/>
      <c r="BW2134" s="8"/>
      <c r="BX2134" s="8"/>
      <c r="BY2134" s="8"/>
      <c r="BZ2134" s="8"/>
      <c r="CA2134" s="8"/>
      <c r="CB2134" s="8"/>
      <c r="CC2134" s="8"/>
      <c r="CD2134" s="8"/>
      <c r="CE2134" s="8"/>
      <c r="CF2134" s="8"/>
      <c r="CG2134" s="8"/>
      <c r="CH2134" s="8"/>
      <c r="CI2134" s="8"/>
      <c r="CJ2134" s="8"/>
      <c r="CK2134" s="8"/>
      <c r="CL2134" s="8"/>
      <c r="CM2134" s="8"/>
      <c r="CN2134" s="8"/>
      <c r="CO2134" s="8"/>
      <c r="CP2134" s="8"/>
      <c r="CQ2134" s="8"/>
      <c r="CR2134" s="8"/>
      <c r="CS2134" s="8"/>
      <c r="CT2134" s="8"/>
      <c r="CU2134" s="8"/>
      <c r="CV2134" s="8"/>
      <c r="CW2134" s="8"/>
      <c r="CX2134" s="8"/>
      <c r="CY2134" s="8"/>
      <c r="CZ2134" s="8"/>
      <c r="DA2134" s="8"/>
      <c r="DB2134" s="8"/>
      <c r="DC2134" s="8"/>
      <c r="DD2134" s="8"/>
      <c r="DE2134" s="8"/>
      <c r="DF2134" s="8"/>
      <c r="DG2134" s="8"/>
      <c r="DH2134" s="8"/>
      <c r="DI2134" s="8"/>
      <c r="DJ2134" s="8"/>
      <c r="DK2134" s="8"/>
      <c r="DL2134" s="8"/>
      <c r="DM2134" s="8"/>
      <c r="DN2134" s="8"/>
      <c r="DO2134" s="8"/>
      <c r="DP2134" s="8"/>
      <c r="DQ2134" s="8"/>
      <c r="DR2134" s="8"/>
      <c r="DS2134" s="8"/>
      <c r="DT2134" s="8"/>
      <c r="DU2134" s="8"/>
      <c r="DV2134" s="8"/>
      <c r="DW2134" s="8"/>
      <c r="DX2134" s="8"/>
      <c r="DY2134" s="8"/>
    </row>
    <row r="2135" spans="5:129" x14ac:dyDescent="0.25">
      <c r="E2135" s="7" t="s">
        <v>1072</v>
      </c>
      <c r="F2135" s="8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  <c r="AJ2135" s="8"/>
      <c r="AK2135" s="8"/>
      <c r="AL2135" s="8"/>
      <c r="AM2135" s="8"/>
      <c r="AN2135" s="8"/>
      <c r="AO2135" s="8"/>
      <c r="AP2135" s="8"/>
      <c r="AQ2135" s="8"/>
      <c r="AR2135" s="8"/>
      <c r="AS2135" s="8"/>
      <c r="AT2135" s="8"/>
      <c r="AU2135" s="8"/>
      <c r="AV2135" s="8"/>
      <c r="AW2135" s="8"/>
      <c r="AX2135" s="8"/>
      <c r="AY2135" s="8"/>
      <c r="AZ2135" s="8"/>
      <c r="BA2135" s="8"/>
      <c r="BB2135" s="8"/>
      <c r="BC2135" s="8"/>
      <c r="BD2135" s="8"/>
      <c r="BE2135" s="8"/>
      <c r="BF2135" s="8"/>
      <c r="BG2135" s="8"/>
      <c r="BH2135" s="8"/>
      <c r="BI2135" s="8"/>
      <c r="BJ2135" s="8"/>
      <c r="BK2135" s="8"/>
      <c r="BL2135" s="8"/>
      <c r="BM2135" s="8"/>
      <c r="BN2135" s="8"/>
      <c r="BO2135" s="8"/>
      <c r="BP2135" s="8"/>
      <c r="BQ2135" s="8"/>
      <c r="BR2135" s="8"/>
      <c r="BS2135" s="8"/>
      <c r="BT2135" s="8"/>
      <c r="BU2135" s="8"/>
      <c r="BV2135" s="8"/>
      <c r="BW2135" s="8"/>
      <c r="BX2135" s="8"/>
      <c r="BY2135" s="8"/>
      <c r="BZ2135" s="8"/>
      <c r="CA2135" s="8"/>
      <c r="CB2135" s="8"/>
      <c r="CC2135" s="8"/>
      <c r="CD2135" s="8"/>
      <c r="CE2135" s="8"/>
      <c r="CF2135" s="8"/>
      <c r="CG2135" s="8"/>
      <c r="CH2135" s="8"/>
      <c r="CI2135" s="8"/>
      <c r="CJ2135" s="8"/>
      <c r="CK2135" s="8"/>
      <c r="CL2135" s="8"/>
      <c r="CM2135" s="8"/>
      <c r="CN2135" s="8"/>
      <c r="CO2135" s="8"/>
      <c r="CP2135" s="8"/>
      <c r="CQ2135" s="8"/>
      <c r="CR2135" s="8"/>
      <c r="CS2135" s="8"/>
      <c r="CT2135" s="8"/>
      <c r="CU2135" s="8"/>
      <c r="CV2135" s="8"/>
      <c r="CW2135" s="8"/>
      <c r="CX2135" s="8"/>
      <c r="CY2135" s="8"/>
      <c r="CZ2135" s="8"/>
      <c r="DA2135" s="8"/>
      <c r="DB2135" s="8"/>
      <c r="DC2135" s="8"/>
      <c r="DD2135" s="8"/>
      <c r="DE2135" s="8"/>
      <c r="DF2135" s="8"/>
      <c r="DG2135" s="8"/>
      <c r="DH2135" s="8"/>
      <c r="DI2135" s="8"/>
      <c r="DJ2135" s="8"/>
      <c r="DK2135" s="8"/>
      <c r="DL2135" s="8"/>
      <c r="DM2135" s="8"/>
      <c r="DN2135" s="8"/>
      <c r="DO2135" s="8"/>
      <c r="DP2135" s="8"/>
      <c r="DQ2135" s="8"/>
      <c r="DR2135" s="8"/>
      <c r="DS2135" s="8"/>
      <c r="DT2135" s="8"/>
      <c r="DU2135" s="8"/>
      <c r="DV2135" s="8"/>
      <c r="DW2135" s="8"/>
      <c r="DX2135" s="8"/>
      <c r="DY2135" s="8"/>
    </row>
    <row r="2136" spans="5:129" x14ac:dyDescent="0.25">
      <c r="E2136" s="7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8"/>
      <c r="AL2136" s="8"/>
      <c r="AM2136" s="8"/>
      <c r="AN2136" s="8"/>
      <c r="AO2136" s="8"/>
      <c r="AP2136" s="8"/>
      <c r="AQ2136" s="8"/>
      <c r="AR2136" s="8"/>
      <c r="AS2136" s="8"/>
      <c r="AT2136" s="8"/>
      <c r="AU2136" s="8"/>
      <c r="AV2136" s="8"/>
      <c r="AW2136" s="8"/>
      <c r="AX2136" s="8"/>
      <c r="AY2136" s="8"/>
      <c r="AZ2136" s="8"/>
      <c r="BA2136" s="8"/>
      <c r="BB2136" s="8"/>
      <c r="BC2136" s="8"/>
      <c r="BD2136" s="8"/>
      <c r="BE2136" s="8"/>
      <c r="BF2136" s="8"/>
      <c r="BG2136" s="8"/>
      <c r="BH2136" s="8"/>
      <c r="BI2136" s="8"/>
      <c r="BJ2136" s="8"/>
      <c r="BK2136" s="8"/>
      <c r="BL2136" s="8"/>
      <c r="BM2136" s="8"/>
      <c r="BN2136" s="8"/>
      <c r="BO2136" s="8"/>
      <c r="BP2136" s="8"/>
      <c r="BQ2136" s="8"/>
      <c r="BR2136" s="8"/>
      <c r="BS2136" s="8"/>
      <c r="BT2136" s="8"/>
      <c r="BU2136" s="8"/>
      <c r="BV2136" s="8"/>
      <c r="BW2136" s="8"/>
      <c r="BX2136" s="8"/>
      <c r="BY2136" s="8"/>
      <c r="BZ2136" s="8"/>
      <c r="CA2136" s="8"/>
      <c r="CB2136" s="8"/>
      <c r="CC2136" s="8"/>
      <c r="CD2136" s="8"/>
      <c r="CE2136" s="8"/>
      <c r="CF2136" s="8"/>
      <c r="CG2136" s="8"/>
      <c r="CH2136" s="8"/>
      <c r="CI2136" s="8"/>
      <c r="CJ2136" s="8"/>
      <c r="CK2136" s="8"/>
      <c r="CL2136" s="8"/>
      <c r="CM2136" s="8"/>
      <c r="CN2136" s="8"/>
      <c r="CO2136" s="8"/>
      <c r="CP2136" s="8"/>
      <c r="CQ2136" s="8"/>
      <c r="CR2136" s="8"/>
      <c r="CS2136" s="8"/>
      <c r="CT2136" s="8"/>
      <c r="CU2136" s="8"/>
      <c r="CV2136" s="8"/>
      <c r="CW2136" s="8"/>
      <c r="CX2136" s="8"/>
      <c r="CY2136" s="8"/>
      <c r="CZ2136" s="8"/>
      <c r="DA2136" s="8"/>
      <c r="DB2136" s="8"/>
      <c r="DC2136" s="8"/>
      <c r="DD2136" s="8"/>
      <c r="DE2136" s="8"/>
      <c r="DF2136" s="8"/>
      <c r="DG2136" s="8"/>
      <c r="DH2136" s="8"/>
      <c r="DI2136" s="8"/>
      <c r="DJ2136" s="8"/>
      <c r="DK2136" s="8"/>
      <c r="DL2136" s="8"/>
      <c r="DM2136" s="8"/>
      <c r="DN2136" s="8"/>
      <c r="DO2136" s="8"/>
      <c r="DP2136" s="8"/>
      <c r="DQ2136" s="8"/>
      <c r="DR2136" s="8"/>
      <c r="DS2136" s="8"/>
      <c r="DT2136" s="8"/>
      <c r="DU2136" s="8"/>
      <c r="DV2136" s="8"/>
      <c r="DW2136" s="8"/>
      <c r="DX2136" s="8"/>
      <c r="DY2136" s="8"/>
    </row>
    <row r="2137" spans="5:129" x14ac:dyDescent="0.25">
      <c r="E2137" s="7" t="s">
        <v>1413</v>
      </c>
      <c r="F2137" s="8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8"/>
      <c r="AJ2137" s="8"/>
      <c r="AK2137" s="8"/>
      <c r="AL2137" s="8"/>
      <c r="AM2137" s="8"/>
      <c r="AN2137" s="8"/>
      <c r="AO2137" s="8"/>
      <c r="AP2137" s="8"/>
      <c r="AQ2137" s="8"/>
      <c r="AR2137" s="8"/>
      <c r="AS2137" s="8"/>
      <c r="AT2137" s="8"/>
      <c r="AU2137" s="8"/>
      <c r="AV2137" s="8"/>
      <c r="AW2137" s="8"/>
      <c r="AX2137" s="8"/>
      <c r="AY2137" s="8"/>
      <c r="AZ2137" s="8"/>
      <c r="BA2137" s="8"/>
      <c r="BB2137" s="8"/>
      <c r="BC2137" s="8"/>
      <c r="BD2137" s="8"/>
      <c r="BE2137" s="8"/>
      <c r="BF2137" s="8"/>
      <c r="BG2137" s="8"/>
      <c r="BH2137" s="8"/>
      <c r="BI2137" s="8"/>
      <c r="BJ2137" s="8"/>
      <c r="BK2137" s="8"/>
      <c r="BL2137" s="8"/>
      <c r="BM2137" s="8"/>
      <c r="BN2137" s="8"/>
      <c r="BO2137" s="8"/>
      <c r="BP2137" s="8"/>
      <c r="BQ2137" s="8"/>
      <c r="BR2137" s="8"/>
      <c r="BS2137" s="8"/>
      <c r="BT2137" s="8"/>
      <c r="BU2137" s="8"/>
      <c r="BV2137" s="8"/>
      <c r="BW2137" s="8"/>
      <c r="BX2137" s="8"/>
      <c r="BY2137" s="8"/>
      <c r="BZ2137" s="8"/>
      <c r="CA2137" s="8"/>
      <c r="CB2137" s="8"/>
      <c r="CC2137" s="8"/>
      <c r="CD2137" s="8"/>
      <c r="CE2137" s="8"/>
      <c r="CF2137" s="8"/>
      <c r="CG2137" s="8"/>
      <c r="CH2137" s="8"/>
      <c r="CI2137" s="8"/>
      <c r="CJ2137" s="8"/>
      <c r="CK2137" s="8"/>
      <c r="CL2137" s="8"/>
      <c r="CM2137" s="8"/>
      <c r="CN2137" s="8"/>
      <c r="CO2137" s="8"/>
      <c r="CP2137" s="8"/>
      <c r="CQ2137" s="8"/>
      <c r="CR2137" s="8"/>
      <c r="CS2137" s="8"/>
      <c r="CT2137" s="8"/>
      <c r="CU2137" s="8"/>
      <c r="CV2137" s="8"/>
      <c r="CW2137" s="8"/>
      <c r="CX2137" s="8"/>
      <c r="CY2137" s="8"/>
      <c r="CZ2137" s="8"/>
      <c r="DA2137" s="8"/>
      <c r="DB2137" s="8"/>
      <c r="DC2137" s="8"/>
      <c r="DD2137" s="8"/>
      <c r="DE2137" s="8"/>
      <c r="DF2137" s="8"/>
      <c r="DG2137" s="8"/>
      <c r="DH2137" s="8"/>
      <c r="DI2137" s="8"/>
      <c r="DJ2137" s="8"/>
      <c r="DK2137" s="8"/>
      <c r="DL2137" s="8"/>
      <c r="DM2137" s="8"/>
      <c r="DN2137" s="8"/>
      <c r="DO2137" s="8"/>
      <c r="DP2137" s="8"/>
      <c r="DQ2137" s="8"/>
      <c r="DR2137" s="8"/>
      <c r="DS2137" s="8"/>
      <c r="DT2137" s="8"/>
      <c r="DU2137" s="8"/>
      <c r="DV2137" s="8"/>
      <c r="DW2137" s="8"/>
      <c r="DX2137" s="8"/>
      <c r="DY2137" s="8"/>
    </row>
    <row r="2138" spans="5:129" x14ac:dyDescent="0.25">
      <c r="E2138" s="7" t="s">
        <v>1414</v>
      </c>
      <c r="F2138" s="8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8"/>
      <c r="AL2138" s="8"/>
      <c r="AM2138" s="8"/>
      <c r="AN2138" s="8"/>
      <c r="AO2138" s="8"/>
      <c r="AP2138" s="8"/>
      <c r="AQ2138" s="8"/>
      <c r="AR2138" s="8"/>
      <c r="AS2138" s="8"/>
      <c r="AT2138" s="8"/>
      <c r="AU2138" s="8"/>
      <c r="AV2138" s="8"/>
      <c r="AW2138" s="8"/>
      <c r="AX2138" s="8"/>
      <c r="AY2138" s="8"/>
      <c r="AZ2138" s="8"/>
      <c r="BA2138" s="8"/>
      <c r="BB2138" s="8"/>
      <c r="BC2138" s="8"/>
      <c r="BD2138" s="8"/>
      <c r="BE2138" s="8"/>
      <c r="BF2138" s="8"/>
      <c r="BG2138" s="8"/>
      <c r="BH2138" s="8"/>
      <c r="BI2138" s="8"/>
      <c r="BJ2138" s="8"/>
      <c r="BK2138" s="8"/>
      <c r="BL2138" s="8"/>
      <c r="BM2138" s="8"/>
      <c r="BN2138" s="8"/>
      <c r="BO2138" s="8"/>
      <c r="BP2138" s="8"/>
      <c r="BQ2138" s="8"/>
      <c r="BR2138" s="8"/>
      <c r="BS2138" s="8"/>
      <c r="BT2138" s="8"/>
      <c r="BU2138" s="8"/>
      <c r="BV2138" s="8"/>
      <c r="BW2138" s="8"/>
      <c r="BX2138" s="8"/>
      <c r="BY2138" s="8"/>
      <c r="BZ2138" s="8"/>
      <c r="CA2138" s="8"/>
      <c r="CB2138" s="8"/>
      <c r="CC2138" s="8"/>
      <c r="CD2138" s="8"/>
      <c r="CE2138" s="8"/>
      <c r="CF2138" s="8"/>
      <c r="CG2138" s="8"/>
      <c r="CH2138" s="8"/>
      <c r="CI2138" s="8"/>
      <c r="CJ2138" s="8"/>
      <c r="CK2138" s="8"/>
      <c r="CL2138" s="8"/>
      <c r="CM2138" s="8"/>
      <c r="CN2138" s="8"/>
      <c r="CO2138" s="8"/>
      <c r="CP2138" s="8"/>
      <c r="CQ2138" s="8"/>
      <c r="CR2138" s="8"/>
      <c r="CS2138" s="8"/>
      <c r="CT2138" s="8"/>
      <c r="CU2138" s="8"/>
      <c r="CV2138" s="8"/>
      <c r="CW2138" s="8"/>
      <c r="CX2138" s="8"/>
      <c r="CY2138" s="8"/>
      <c r="CZ2138" s="8"/>
      <c r="DA2138" s="8"/>
      <c r="DB2138" s="8"/>
      <c r="DC2138" s="8"/>
      <c r="DD2138" s="8"/>
      <c r="DE2138" s="8"/>
      <c r="DF2138" s="8"/>
      <c r="DG2138" s="8"/>
      <c r="DH2138" s="8"/>
      <c r="DI2138" s="8"/>
      <c r="DJ2138" s="8"/>
      <c r="DK2138" s="8"/>
      <c r="DL2138" s="8"/>
      <c r="DM2138" s="8"/>
      <c r="DN2138" s="8"/>
      <c r="DO2138" s="8"/>
      <c r="DP2138" s="8"/>
      <c r="DQ2138" s="8"/>
      <c r="DR2138" s="8"/>
      <c r="DS2138" s="8"/>
      <c r="DT2138" s="8"/>
      <c r="DU2138" s="8"/>
      <c r="DV2138" s="8"/>
      <c r="DW2138" s="8"/>
      <c r="DX2138" s="8"/>
      <c r="DY2138" s="8"/>
    </row>
    <row r="2139" spans="5:129" x14ac:dyDescent="0.25">
      <c r="E2139" s="7"/>
      <c r="F2139" s="8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8"/>
      <c r="AL2139" s="8"/>
      <c r="AM2139" s="8"/>
      <c r="AN2139" s="8"/>
      <c r="AO2139" s="8"/>
      <c r="AP2139" s="8"/>
      <c r="AQ2139" s="8"/>
      <c r="AR2139" s="8"/>
      <c r="AS2139" s="8"/>
      <c r="AT2139" s="8"/>
      <c r="AU2139" s="8"/>
      <c r="AV2139" s="8"/>
      <c r="AW2139" s="8"/>
      <c r="AX2139" s="8"/>
      <c r="AY2139" s="8"/>
      <c r="AZ2139" s="8"/>
      <c r="BA2139" s="8"/>
      <c r="BB2139" s="8"/>
      <c r="BC2139" s="8"/>
      <c r="BD2139" s="8"/>
      <c r="BE2139" s="8"/>
      <c r="BF2139" s="8"/>
      <c r="BG2139" s="8"/>
      <c r="BH2139" s="8"/>
      <c r="BI2139" s="8"/>
      <c r="BJ2139" s="8"/>
      <c r="BK2139" s="8"/>
      <c r="BL2139" s="8"/>
      <c r="BM2139" s="8"/>
      <c r="BN2139" s="8"/>
      <c r="BO2139" s="8"/>
      <c r="BP2139" s="8"/>
      <c r="BQ2139" s="8"/>
      <c r="BR2139" s="8"/>
      <c r="BS2139" s="8"/>
      <c r="BT2139" s="8"/>
      <c r="BU2139" s="8"/>
      <c r="BV2139" s="8"/>
      <c r="BW2139" s="8"/>
      <c r="BX2139" s="8"/>
      <c r="BY2139" s="8"/>
      <c r="BZ2139" s="8"/>
      <c r="CA2139" s="8"/>
      <c r="CB2139" s="8"/>
      <c r="CC2139" s="8"/>
      <c r="CD2139" s="8"/>
      <c r="CE2139" s="8"/>
      <c r="CF2139" s="8"/>
      <c r="CG2139" s="8"/>
      <c r="CH2139" s="8"/>
      <c r="CI2139" s="8"/>
      <c r="CJ2139" s="8"/>
      <c r="CK2139" s="8"/>
      <c r="CL2139" s="8"/>
      <c r="CM2139" s="8"/>
      <c r="CN2139" s="8"/>
      <c r="CO2139" s="8"/>
      <c r="CP2139" s="8"/>
      <c r="CQ2139" s="8"/>
      <c r="CR2139" s="8"/>
      <c r="CS2139" s="8"/>
      <c r="CT2139" s="8"/>
      <c r="CU2139" s="8"/>
      <c r="CV2139" s="8"/>
      <c r="CW2139" s="8"/>
      <c r="CX2139" s="8"/>
      <c r="CY2139" s="8"/>
      <c r="CZ2139" s="8"/>
      <c r="DA2139" s="8"/>
      <c r="DB2139" s="8"/>
      <c r="DC2139" s="8"/>
      <c r="DD2139" s="8"/>
      <c r="DE2139" s="8"/>
      <c r="DF2139" s="8"/>
      <c r="DG2139" s="8"/>
      <c r="DH2139" s="8"/>
      <c r="DI2139" s="8"/>
      <c r="DJ2139" s="8"/>
      <c r="DK2139" s="8"/>
      <c r="DL2139" s="8"/>
      <c r="DM2139" s="8"/>
      <c r="DN2139" s="8"/>
      <c r="DO2139" s="8"/>
      <c r="DP2139" s="8"/>
      <c r="DQ2139" s="8"/>
      <c r="DR2139" s="8"/>
      <c r="DS2139" s="8"/>
      <c r="DT2139" s="8"/>
      <c r="DU2139" s="8"/>
      <c r="DV2139" s="8"/>
      <c r="DW2139" s="8"/>
      <c r="DX2139" s="8"/>
      <c r="DY2139" s="8"/>
    </row>
    <row r="2140" spans="5:129" x14ac:dyDescent="0.25">
      <c r="E2140" s="7" t="s">
        <v>1439</v>
      </c>
      <c r="F2140" s="8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8"/>
      <c r="AJ2140" s="8"/>
      <c r="AK2140" s="8"/>
      <c r="AL2140" s="8"/>
      <c r="AM2140" s="8"/>
      <c r="AN2140" s="8"/>
      <c r="AO2140" s="8"/>
      <c r="AP2140" s="8"/>
      <c r="AQ2140" s="8"/>
      <c r="AR2140" s="8"/>
      <c r="AS2140" s="8"/>
      <c r="AT2140" s="8"/>
      <c r="AU2140" s="8"/>
      <c r="AV2140" s="8"/>
      <c r="AW2140" s="8"/>
      <c r="AX2140" s="8"/>
      <c r="AY2140" s="8"/>
      <c r="AZ2140" s="8"/>
      <c r="BA2140" s="8"/>
      <c r="BB2140" s="8"/>
      <c r="BC2140" s="8"/>
      <c r="BD2140" s="8"/>
      <c r="BE2140" s="8"/>
      <c r="BF2140" s="8"/>
      <c r="BG2140" s="8"/>
      <c r="BH2140" s="8"/>
      <c r="BI2140" s="8"/>
      <c r="BJ2140" s="8"/>
      <c r="BK2140" s="8"/>
      <c r="BL2140" s="8"/>
      <c r="BM2140" s="8"/>
      <c r="BN2140" s="8"/>
      <c r="BO2140" s="8"/>
      <c r="BP2140" s="8"/>
      <c r="BQ2140" s="8"/>
      <c r="BR2140" s="8"/>
      <c r="BS2140" s="8"/>
      <c r="BT2140" s="8"/>
      <c r="BU2140" s="8"/>
      <c r="BV2140" s="8"/>
      <c r="BW2140" s="8"/>
      <c r="BX2140" s="8"/>
      <c r="BY2140" s="8"/>
      <c r="BZ2140" s="8"/>
      <c r="CA2140" s="8"/>
      <c r="CB2140" s="8"/>
      <c r="CC2140" s="8"/>
      <c r="CD2140" s="8"/>
      <c r="CE2140" s="8"/>
      <c r="CF2140" s="8"/>
      <c r="CG2140" s="8"/>
      <c r="CH2140" s="8"/>
      <c r="CI2140" s="8"/>
      <c r="CJ2140" s="8"/>
      <c r="CK2140" s="8"/>
      <c r="CL2140" s="8"/>
      <c r="CM2140" s="8"/>
      <c r="CN2140" s="8"/>
      <c r="CO2140" s="8"/>
      <c r="CP2140" s="8"/>
      <c r="CQ2140" s="8"/>
      <c r="CR2140" s="8"/>
      <c r="CS2140" s="8"/>
      <c r="CT2140" s="8"/>
      <c r="CU2140" s="8"/>
      <c r="CV2140" s="8"/>
      <c r="CW2140" s="8"/>
      <c r="CX2140" s="8"/>
      <c r="CY2140" s="8"/>
      <c r="CZ2140" s="8"/>
      <c r="DA2140" s="8"/>
      <c r="DB2140" s="8"/>
      <c r="DC2140" s="8"/>
      <c r="DD2140" s="8"/>
      <c r="DE2140" s="8"/>
      <c r="DF2140" s="8"/>
      <c r="DG2140" s="8"/>
      <c r="DH2140" s="8"/>
      <c r="DI2140" s="8"/>
      <c r="DJ2140" s="8"/>
      <c r="DK2140" s="8"/>
      <c r="DL2140" s="8"/>
      <c r="DM2140" s="8"/>
      <c r="DN2140" s="8"/>
      <c r="DO2140" s="8"/>
      <c r="DP2140" s="8"/>
      <c r="DQ2140" s="8"/>
      <c r="DR2140" s="8"/>
      <c r="DS2140" s="8"/>
      <c r="DT2140" s="8"/>
      <c r="DU2140" s="8"/>
      <c r="DV2140" s="8"/>
      <c r="DW2140" s="8"/>
      <c r="DX2140" s="8"/>
      <c r="DY2140" s="8"/>
    </row>
    <row r="2141" spans="5:129" x14ac:dyDescent="0.25">
      <c r="E2141" s="7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  <c r="AF2141" s="8"/>
      <c r="AG2141" s="8"/>
      <c r="AH2141" s="8"/>
      <c r="AI2141" s="8"/>
      <c r="AJ2141" s="8"/>
      <c r="AK2141" s="8"/>
      <c r="AL2141" s="8"/>
      <c r="AM2141" s="8"/>
      <c r="AN2141" s="8"/>
      <c r="AO2141" s="8"/>
      <c r="AP2141" s="8"/>
      <c r="AQ2141" s="8"/>
      <c r="AR2141" s="8"/>
      <c r="AS2141" s="8"/>
      <c r="AT2141" s="8"/>
      <c r="AU2141" s="8"/>
      <c r="AV2141" s="8"/>
      <c r="AW2141" s="8"/>
      <c r="AX2141" s="8"/>
      <c r="AY2141" s="8"/>
      <c r="AZ2141" s="8"/>
      <c r="BA2141" s="8"/>
      <c r="BB2141" s="8"/>
      <c r="BC2141" s="8"/>
      <c r="BD2141" s="8"/>
      <c r="BE2141" s="8"/>
      <c r="BF2141" s="8"/>
      <c r="BG2141" s="8"/>
      <c r="BH2141" s="8"/>
      <c r="BI2141" s="8"/>
      <c r="BJ2141" s="8"/>
      <c r="BK2141" s="8"/>
      <c r="BL2141" s="8"/>
      <c r="BM2141" s="8"/>
      <c r="BN2141" s="8"/>
      <c r="BO2141" s="8"/>
      <c r="BP2141" s="8"/>
      <c r="BQ2141" s="8"/>
      <c r="BR2141" s="8"/>
      <c r="BS2141" s="8"/>
      <c r="BT2141" s="8"/>
      <c r="BU2141" s="8"/>
      <c r="BV2141" s="8"/>
      <c r="BW2141" s="8"/>
      <c r="BX2141" s="8"/>
      <c r="BY2141" s="8"/>
      <c r="BZ2141" s="8"/>
      <c r="CA2141" s="8"/>
      <c r="CB2141" s="8"/>
      <c r="CC2141" s="8"/>
      <c r="CD2141" s="8"/>
      <c r="CE2141" s="8"/>
      <c r="CF2141" s="8"/>
      <c r="CG2141" s="8"/>
      <c r="CH2141" s="8"/>
      <c r="CI2141" s="8"/>
      <c r="CJ2141" s="8"/>
      <c r="CK2141" s="8"/>
      <c r="CL2141" s="8"/>
      <c r="CM2141" s="8"/>
      <c r="CN2141" s="8"/>
      <c r="CO2141" s="8"/>
      <c r="CP2141" s="8"/>
      <c r="CQ2141" s="8"/>
      <c r="CR2141" s="8"/>
      <c r="CS2141" s="8"/>
      <c r="CT2141" s="8"/>
      <c r="CU2141" s="8"/>
      <c r="CV2141" s="8"/>
      <c r="CW2141" s="8"/>
      <c r="CX2141" s="8"/>
      <c r="CY2141" s="8"/>
      <c r="CZ2141" s="8"/>
      <c r="DA2141" s="8"/>
      <c r="DB2141" s="8"/>
      <c r="DC2141" s="8"/>
      <c r="DD2141" s="8"/>
      <c r="DE2141" s="8"/>
      <c r="DF2141" s="8"/>
      <c r="DG2141" s="8"/>
      <c r="DH2141" s="8"/>
      <c r="DI2141" s="8"/>
      <c r="DJ2141" s="8"/>
      <c r="DK2141" s="8"/>
      <c r="DL2141" s="8"/>
      <c r="DM2141" s="8"/>
      <c r="DN2141" s="8"/>
      <c r="DO2141" s="8"/>
      <c r="DP2141" s="8"/>
      <c r="DQ2141" s="8"/>
      <c r="DR2141" s="8"/>
      <c r="DS2141" s="8"/>
      <c r="DT2141" s="8"/>
      <c r="DU2141" s="8"/>
      <c r="DV2141" s="8"/>
      <c r="DW2141" s="8"/>
      <c r="DX2141" s="8"/>
      <c r="DY2141" s="8"/>
    </row>
    <row r="2142" spans="5:129" x14ac:dyDescent="0.25">
      <c r="E2142" s="7" t="s">
        <v>1440</v>
      </c>
      <c r="F2142" s="8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  <c r="AF2142" s="8"/>
      <c r="AG2142" s="8"/>
      <c r="AH2142" s="8"/>
      <c r="AI2142" s="8"/>
      <c r="AJ2142" s="8"/>
      <c r="AK2142" s="8"/>
      <c r="AL2142" s="8"/>
      <c r="AM2142" s="8"/>
      <c r="AN2142" s="8"/>
      <c r="AO2142" s="8"/>
      <c r="AP2142" s="8"/>
      <c r="AQ2142" s="8"/>
      <c r="AR2142" s="8"/>
      <c r="AS2142" s="8"/>
      <c r="AT2142" s="8"/>
      <c r="AU2142" s="8"/>
      <c r="AV2142" s="8"/>
      <c r="AW2142" s="8"/>
      <c r="AX2142" s="8"/>
      <c r="AY2142" s="8"/>
      <c r="AZ2142" s="8"/>
      <c r="BA2142" s="8"/>
      <c r="BB2142" s="8"/>
      <c r="BC2142" s="8"/>
      <c r="BD2142" s="8"/>
      <c r="BE2142" s="8"/>
      <c r="BF2142" s="8"/>
      <c r="BG2142" s="8"/>
      <c r="BH2142" s="8"/>
      <c r="BI2142" s="8"/>
      <c r="BJ2142" s="8"/>
      <c r="BK2142" s="8"/>
      <c r="BL2142" s="8"/>
      <c r="BM2142" s="8"/>
      <c r="BN2142" s="8"/>
      <c r="BO2142" s="8"/>
      <c r="BP2142" s="8"/>
      <c r="BQ2142" s="8"/>
      <c r="BR2142" s="8"/>
      <c r="BS2142" s="8"/>
      <c r="BT2142" s="8"/>
      <c r="BU2142" s="8"/>
      <c r="BV2142" s="8"/>
      <c r="BW2142" s="8"/>
      <c r="BX2142" s="8"/>
      <c r="BY2142" s="8"/>
      <c r="BZ2142" s="8"/>
      <c r="CA2142" s="8"/>
      <c r="CB2142" s="8"/>
      <c r="CC2142" s="8"/>
      <c r="CD2142" s="8"/>
      <c r="CE2142" s="8"/>
      <c r="CF2142" s="8"/>
      <c r="CG2142" s="8"/>
      <c r="CH2142" s="8"/>
      <c r="CI2142" s="8"/>
      <c r="CJ2142" s="8"/>
      <c r="CK2142" s="8"/>
      <c r="CL2142" s="8"/>
      <c r="CM2142" s="8"/>
      <c r="CN2142" s="8"/>
      <c r="CO2142" s="8"/>
      <c r="CP2142" s="8"/>
      <c r="CQ2142" s="8"/>
      <c r="CR2142" s="8"/>
      <c r="CS2142" s="8"/>
      <c r="CT2142" s="8"/>
      <c r="CU2142" s="8"/>
      <c r="CV2142" s="8"/>
      <c r="CW2142" s="8"/>
      <c r="CX2142" s="8"/>
      <c r="CY2142" s="8"/>
      <c r="CZ2142" s="8"/>
      <c r="DA2142" s="8"/>
      <c r="DB2142" s="8"/>
      <c r="DC2142" s="8"/>
      <c r="DD2142" s="8"/>
      <c r="DE2142" s="8"/>
      <c r="DF2142" s="8"/>
      <c r="DG2142" s="8"/>
      <c r="DH2142" s="8"/>
      <c r="DI2142" s="8"/>
      <c r="DJ2142" s="8"/>
      <c r="DK2142" s="8"/>
      <c r="DL2142" s="8"/>
      <c r="DM2142" s="8"/>
      <c r="DN2142" s="8"/>
      <c r="DO2142" s="8"/>
      <c r="DP2142" s="8"/>
      <c r="DQ2142" s="8"/>
      <c r="DR2142" s="8"/>
      <c r="DS2142" s="8"/>
      <c r="DT2142" s="8"/>
      <c r="DU2142" s="8"/>
      <c r="DV2142" s="8"/>
      <c r="DW2142" s="8"/>
      <c r="DX2142" s="8"/>
      <c r="DY2142" s="8"/>
    </row>
    <row r="2143" spans="5:129" x14ac:dyDescent="0.25">
      <c r="E2143" s="7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  <c r="AF2143" s="8"/>
      <c r="AG2143" s="8"/>
      <c r="AH2143" s="8"/>
      <c r="AI2143" s="8"/>
      <c r="AJ2143" s="8"/>
      <c r="AK2143" s="8"/>
      <c r="AL2143" s="8"/>
      <c r="AM2143" s="8"/>
      <c r="AN2143" s="8"/>
      <c r="AO2143" s="8"/>
      <c r="AP2143" s="8"/>
      <c r="AQ2143" s="8"/>
      <c r="AR2143" s="8"/>
      <c r="AS2143" s="8"/>
      <c r="AT2143" s="8"/>
      <c r="AU2143" s="8"/>
      <c r="AV2143" s="8"/>
      <c r="AW2143" s="8"/>
      <c r="AX2143" s="8"/>
      <c r="AY2143" s="8"/>
      <c r="AZ2143" s="8"/>
      <c r="BA2143" s="8"/>
      <c r="BB2143" s="8"/>
      <c r="BC2143" s="8"/>
      <c r="BD2143" s="8"/>
      <c r="BE2143" s="8"/>
      <c r="BF2143" s="8"/>
      <c r="BG2143" s="8"/>
      <c r="BH2143" s="8"/>
      <c r="BI2143" s="8"/>
      <c r="BJ2143" s="8"/>
      <c r="BK2143" s="8"/>
      <c r="BL2143" s="8"/>
      <c r="BM2143" s="8"/>
      <c r="BN2143" s="8"/>
      <c r="BO2143" s="8"/>
      <c r="BP2143" s="8"/>
      <c r="BQ2143" s="8"/>
      <c r="BR2143" s="8"/>
      <c r="BS2143" s="8"/>
      <c r="BT2143" s="8"/>
      <c r="BU2143" s="8"/>
      <c r="BV2143" s="8"/>
      <c r="BW2143" s="8"/>
      <c r="BX2143" s="8"/>
      <c r="BY2143" s="8"/>
      <c r="BZ2143" s="8"/>
      <c r="CA2143" s="8"/>
      <c r="CB2143" s="8"/>
      <c r="CC2143" s="8"/>
      <c r="CD2143" s="8"/>
      <c r="CE2143" s="8"/>
      <c r="CF2143" s="8"/>
      <c r="CG2143" s="8"/>
      <c r="CH2143" s="8"/>
      <c r="CI2143" s="8"/>
      <c r="CJ2143" s="8"/>
      <c r="CK2143" s="8"/>
      <c r="CL2143" s="8"/>
      <c r="CM2143" s="8"/>
      <c r="CN2143" s="8"/>
      <c r="CO2143" s="8"/>
      <c r="CP2143" s="8"/>
      <c r="CQ2143" s="8"/>
      <c r="CR2143" s="8"/>
      <c r="CS2143" s="8"/>
      <c r="CT2143" s="8"/>
      <c r="CU2143" s="8"/>
      <c r="CV2143" s="8"/>
      <c r="CW2143" s="8"/>
      <c r="CX2143" s="8"/>
      <c r="CY2143" s="8"/>
      <c r="CZ2143" s="8"/>
      <c r="DA2143" s="8"/>
      <c r="DB2143" s="8"/>
      <c r="DC2143" s="8"/>
      <c r="DD2143" s="8"/>
      <c r="DE2143" s="8"/>
      <c r="DF2143" s="8"/>
      <c r="DG2143" s="8"/>
      <c r="DH2143" s="8"/>
      <c r="DI2143" s="8"/>
      <c r="DJ2143" s="8"/>
      <c r="DK2143" s="8"/>
      <c r="DL2143" s="8"/>
      <c r="DM2143" s="8"/>
      <c r="DN2143" s="8"/>
      <c r="DO2143" s="8"/>
      <c r="DP2143" s="8"/>
      <c r="DQ2143" s="8"/>
      <c r="DR2143" s="8"/>
      <c r="DS2143" s="8"/>
      <c r="DT2143" s="8"/>
      <c r="DU2143" s="8"/>
      <c r="DV2143" s="8"/>
      <c r="DW2143" s="8"/>
      <c r="DX2143" s="8"/>
      <c r="DY2143" s="8"/>
    </row>
    <row r="2144" spans="5:129" x14ac:dyDescent="0.25">
      <c r="E2144" s="7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  <c r="AF2144" s="8"/>
      <c r="AG2144" s="8"/>
      <c r="AH2144" s="8"/>
      <c r="AI2144" s="8"/>
      <c r="AJ2144" s="8"/>
      <c r="AK2144" s="8"/>
      <c r="AL2144" s="8"/>
      <c r="AM2144" s="8"/>
      <c r="AN2144" s="8"/>
      <c r="AO2144" s="8"/>
      <c r="AP2144" s="8"/>
      <c r="AQ2144" s="8"/>
      <c r="AR2144" s="8"/>
      <c r="AS2144" s="8"/>
      <c r="AT2144" s="8"/>
      <c r="AU2144" s="8"/>
      <c r="AV2144" s="8"/>
      <c r="AW2144" s="8"/>
      <c r="AX2144" s="8"/>
      <c r="AY2144" s="8"/>
      <c r="AZ2144" s="8"/>
      <c r="BA2144" s="8"/>
      <c r="BB2144" s="8"/>
      <c r="BC2144" s="8"/>
      <c r="BD2144" s="8"/>
      <c r="BE2144" s="8"/>
      <c r="BF2144" s="8"/>
      <c r="BG2144" s="8"/>
      <c r="BH2144" s="8"/>
      <c r="BI2144" s="8"/>
      <c r="BJ2144" s="8"/>
      <c r="BK2144" s="8"/>
      <c r="BL2144" s="8"/>
      <c r="BM2144" s="8"/>
      <c r="BN2144" s="8"/>
      <c r="BO2144" s="8"/>
      <c r="BP2144" s="8"/>
      <c r="BQ2144" s="8"/>
      <c r="BR2144" s="8"/>
      <c r="BS2144" s="8"/>
      <c r="BT2144" s="8"/>
      <c r="BU2144" s="8"/>
      <c r="BV2144" s="8"/>
      <c r="BW2144" s="8"/>
      <c r="BX2144" s="8"/>
      <c r="BY2144" s="8"/>
      <c r="BZ2144" s="8"/>
      <c r="CA2144" s="8"/>
      <c r="CB2144" s="8"/>
      <c r="CC2144" s="8"/>
      <c r="CD2144" s="8"/>
      <c r="CE2144" s="8"/>
      <c r="CF2144" s="8"/>
      <c r="CG2144" s="8"/>
      <c r="CH2144" s="8"/>
      <c r="CI2144" s="8"/>
      <c r="CJ2144" s="8"/>
      <c r="CK2144" s="8"/>
      <c r="CL2144" s="8"/>
      <c r="CM2144" s="8"/>
      <c r="CN2144" s="8"/>
      <c r="CO2144" s="8"/>
      <c r="CP2144" s="8"/>
      <c r="CQ2144" s="8"/>
      <c r="CR2144" s="8"/>
      <c r="CS2144" s="8"/>
      <c r="CT2144" s="8"/>
      <c r="CU2144" s="8"/>
      <c r="CV2144" s="8"/>
      <c r="CW2144" s="8"/>
      <c r="CX2144" s="8"/>
      <c r="CY2144" s="8"/>
      <c r="CZ2144" s="8"/>
      <c r="DA2144" s="8"/>
      <c r="DB2144" s="8"/>
      <c r="DC2144" s="8"/>
      <c r="DD2144" s="8"/>
      <c r="DE2144" s="8"/>
      <c r="DF2144" s="8"/>
      <c r="DG2144" s="8"/>
      <c r="DH2144" s="8"/>
      <c r="DI2144" s="8"/>
      <c r="DJ2144" s="8"/>
      <c r="DK2144" s="8"/>
      <c r="DL2144" s="8"/>
      <c r="DM2144" s="8"/>
      <c r="DN2144" s="8"/>
      <c r="DO2144" s="8"/>
      <c r="DP2144" s="8"/>
      <c r="DQ2144" s="8"/>
      <c r="DR2144" s="8"/>
      <c r="DS2144" s="8"/>
      <c r="DT2144" s="8"/>
      <c r="DU2144" s="8"/>
      <c r="DV2144" s="8"/>
      <c r="DW2144" s="8"/>
      <c r="DX2144" s="8"/>
      <c r="DY2144" s="8"/>
    </row>
    <row r="2145" spans="5:129" x14ac:dyDescent="0.25">
      <c r="E2145" s="7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  <c r="AF2145" s="8"/>
      <c r="AG2145" s="8"/>
      <c r="AH2145" s="8"/>
      <c r="AI2145" s="8"/>
      <c r="AJ2145" s="8"/>
      <c r="AK2145" s="8"/>
      <c r="AL2145" s="8"/>
      <c r="AM2145" s="8"/>
      <c r="AN2145" s="8"/>
      <c r="AO2145" s="8"/>
      <c r="AP2145" s="8"/>
      <c r="AQ2145" s="8"/>
      <c r="AR2145" s="8"/>
      <c r="AS2145" s="8"/>
      <c r="AT2145" s="8"/>
      <c r="AU2145" s="8"/>
      <c r="AV2145" s="8"/>
      <c r="AW2145" s="8"/>
      <c r="AX2145" s="8"/>
      <c r="AY2145" s="8"/>
      <c r="AZ2145" s="8"/>
      <c r="BA2145" s="8"/>
      <c r="BB2145" s="8"/>
      <c r="BC2145" s="8"/>
      <c r="BD2145" s="8"/>
      <c r="BE2145" s="8"/>
      <c r="BF2145" s="8"/>
      <c r="BG2145" s="8"/>
      <c r="BH2145" s="8"/>
      <c r="BI2145" s="8"/>
      <c r="BJ2145" s="8"/>
      <c r="BK2145" s="8"/>
      <c r="BL2145" s="8"/>
      <c r="BM2145" s="8"/>
      <c r="BN2145" s="8"/>
      <c r="BO2145" s="8"/>
      <c r="BP2145" s="8"/>
      <c r="BQ2145" s="8"/>
      <c r="BR2145" s="8"/>
      <c r="BS2145" s="8"/>
      <c r="BT2145" s="8"/>
      <c r="BU2145" s="8"/>
      <c r="BV2145" s="8"/>
      <c r="BW2145" s="8"/>
      <c r="BX2145" s="8"/>
      <c r="BY2145" s="8"/>
      <c r="BZ2145" s="8"/>
      <c r="CA2145" s="8"/>
      <c r="CB2145" s="8"/>
      <c r="CC2145" s="8"/>
      <c r="CD2145" s="8"/>
      <c r="CE2145" s="8"/>
      <c r="CF2145" s="8"/>
      <c r="CG2145" s="8"/>
      <c r="CH2145" s="8"/>
      <c r="CI2145" s="8"/>
      <c r="CJ2145" s="8"/>
      <c r="CK2145" s="8"/>
      <c r="CL2145" s="8"/>
      <c r="CM2145" s="8"/>
      <c r="CN2145" s="8"/>
      <c r="CO2145" s="8"/>
      <c r="CP2145" s="8"/>
      <c r="CQ2145" s="8"/>
      <c r="CR2145" s="8"/>
      <c r="CS2145" s="8"/>
      <c r="CT2145" s="8"/>
      <c r="CU2145" s="8"/>
      <c r="CV2145" s="8"/>
      <c r="CW2145" s="8"/>
      <c r="CX2145" s="8"/>
      <c r="CY2145" s="8"/>
      <c r="CZ2145" s="8"/>
      <c r="DA2145" s="8"/>
      <c r="DB2145" s="8"/>
      <c r="DC2145" s="8"/>
      <c r="DD2145" s="8"/>
      <c r="DE2145" s="8"/>
      <c r="DF2145" s="8"/>
      <c r="DG2145" s="8"/>
      <c r="DH2145" s="8"/>
      <c r="DI2145" s="8"/>
      <c r="DJ2145" s="8"/>
      <c r="DK2145" s="8"/>
      <c r="DL2145" s="8"/>
      <c r="DM2145" s="8"/>
      <c r="DN2145" s="8"/>
      <c r="DO2145" s="8"/>
      <c r="DP2145" s="8"/>
      <c r="DQ2145" s="8"/>
      <c r="DR2145" s="8"/>
      <c r="DS2145" s="8"/>
      <c r="DT2145" s="8"/>
      <c r="DU2145" s="8"/>
      <c r="DV2145" s="8"/>
      <c r="DW2145" s="8"/>
      <c r="DX2145" s="8"/>
      <c r="DY2145" s="8"/>
    </row>
    <row r="2146" spans="5:129" x14ac:dyDescent="0.25">
      <c r="E2146" s="5" t="s">
        <v>582</v>
      </c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  <c r="AJ2146" s="6"/>
      <c r="AK2146" s="6"/>
      <c r="AL2146" s="6"/>
      <c r="AM2146" s="6"/>
      <c r="AN2146" s="6"/>
      <c r="AO2146" s="6"/>
      <c r="AP2146" s="6"/>
      <c r="AQ2146" s="6"/>
      <c r="AR2146" s="6"/>
      <c r="AS2146" s="6"/>
      <c r="AT2146" s="6"/>
      <c r="AU2146" s="6"/>
      <c r="AV2146" s="6"/>
      <c r="AW2146" s="6"/>
      <c r="AX2146" s="6"/>
      <c r="AY2146" s="6"/>
      <c r="AZ2146" s="6"/>
      <c r="BA2146" s="6"/>
      <c r="BB2146" s="6"/>
      <c r="BC2146" s="6"/>
      <c r="BD2146" s="6"/>
      <c r="BE2146" s="6"/>
      <c r="BF2146" s="6"/>
      <c r="BG2146" s="6"/>
      <c r="BH2146" s="6"/>
      <c r="BI2146" s="6"/>
      <c r="BJ2146" s="6"/>
      <c r="BK2146" s="6"/>
      <c r="BL2146" s="6"/>
      <c r="BM2146" s="6"/>
      <c r="BN2146" s="6"/>
      <c r="BO2146" s="6"/>
      <c r="BP2146" s="6"/>
      <c r="BQ2146" s="6"/>
      <c r="BR2146" s="6"/>
      <c r="BS2146" s="6"/>
      <c r="BT2146" s="6"/>
      <c r="BU2146" s="6"/>
      <c r="BV2146" s="6"/>
      <c r="BW2146" s="6"/>
      <c r="BX2146" s="6"/>
      <c r="BY2146" s="6"/>
      <c r="BZ2146" s="6"/>
      <c r="CA2146" s="6"/>
      <c r="CB2146" s="6"/>
      <c r="CC2146" s="6"/>
      <c r="CD2146" s="6"/>
      <c r="CE2146" s="6"/>
      <c r="CF2146" s="6"/>
      <c r="CG2146" s="6"/>
      <c r="CH2146" s="6"/>
      <c r="CI2146" s="6"/>
      <c r="CJ2146" s="6"/>
      <c r="CK2146" s="6"/>
      <c r="CL2146" s="6"/>
      <c r="CM2146" s="6"/>
      <c r="CN2146" s="6"/>
      <c r="CO2146" s="6"/>
      <c r="CP2146" s="6"/>
      <c r="CQ2146" s="6"/>
      <c r="CR2146" s="6"/>
      <c r="CS2146" s="6"/>
      <c r="CT2146" s="6"/>
      <c r="CU2146" s="6"/>
      <c r="CV2146" s="6"/>
      <c r="CW2146" s="6"/>
      <c r="CX2146" s="6"/>
      <c r="CY2146" s="6"/>
      <c r="CZ2146" s="6"/>
      <c r="DA2146" s="6"/>
      <c r="DB2146" s="6"/>
      <c r="DC2146" s="6"/>
      <c r="DD2146" s="6"/>
      <c r="DE2146" s="6"/>
      <c r="DF2146" s="6"/>
      <c r="DG2146" s="6"/>
      <c r="DH2146" s="6"/>
      <c r="DI2146" s="6"/>
      <c r="DJ2146" s="6"/>
      <c r="DK2146" s="6"/>
      <c r="DL2146" s="6"/>
      <c r="DM2146" s="6"/>
      <c r="DN2146" s="6"/>
      <c r="DO2146" s="6"/>
      <c r="DP2146" s="6"/>
      <c r="DQ2146" s="6"/>
      <c r="DR2146" s="6"/>
      <c r="DS2146" s="6"/>
      <c r="DT2146" s="6"/>
      <c r="DU2146" s="6"/>
      <c r="DV2146" s="6"/>
      <c r="DW2146" s="6"/>
      <c r="DX2146" s="6"/>
      <c r="DY2146" s="6"/>
    </row>
    <row r="2147" spans="5:129" x14ac:dyDescent="0.25">
      <c r="E2147" s="5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  <c r="AJ2147" s="6"/>
      <c r="AK2147" s="6"/>
      <c r="AL2147" s="6"/>
      <c r="AM2147" s="6"/>
      <c r="AN2147" s="6"/>
      <c r="AO2147" s="6"/>
      <c r="AP2147" s="6"/>
      <c r="AQ2147" s="6"/>
      <c r="AR2147" s="6"/>
      <c r="AS2147" s="6"/>
      <c r="AT2147" s="6"/>
      <c r="AU2147" s="6"/>
      <c r="AV2147" s="6"/>
      <c r="AW2147" s="6"/>
      <c r="AX2147" s="6"/>
      <c r="AY2147" s="6"/>
      <c r="AZ2147" s="6"/>
      <c r="BA2147" s="6"/>
      <c r="BB2147" s="6"/>
      <c r="BC2147" s="6"/>
      <c r="BD2147" s="6"/>
      <c r="BE2147" s="6"/>
      <c r="BF2147" s="6"/>
      <c r="BG2147" s="6"/>
      <c r="BH2147" s="6"/>
      <c r="BI2147" s="6"/>
      <c r="BJ2147" s="6"/>
      <c r="BK2147" s="6"/>
      <c r="BL2147" s="6"/>
      <c r="BM2147" s="6"/>
      <c r="BN2147" s="6"/>
      <c r="BO2147" s="6"/>
      <c r="BP2147" s="6"/>
      <c r="BQ2147" s="6"/>
      <c r="BR2147" s="6"/>
      <c r="BS2147" s="6"/>
      <c r="BT2147" s="6"/>
      <c r="BU2147" s="6"/>
      <c r="BV2147" s="6"/>
      <c r="BW2147" s="6"/>
      <c r="BX2147" s="6"/>
      <c r="BY2147" s="6"/>
      <c r="BZ2147" s="6"/>
      <c r="CA2147" s="6"/>
      <c r="CB2147" s="6"/>
      <c r="CC2147" s="6"/>
      <c r="CD2147" s="6"/>
      <c r="CE2147" s="6"/>
      <c r="CF2147" s="6"/>
      <c r="CG2147" s="6"/>
      <c r="CH2147" s="6"/>
      <c r="CI2147" s="6"/>
      <c r="CJ2147" s="6"/>
      <c r="CK2147" s="6"/>
      <c r="CL2147" s="6"/>
      <c r="CM2147" s="6"/>
      <c r="CN2147" s="6"/>
      <c r="CO2147" s="6"/>
      <c r="CP2147" s="6"/>
      <c r="CQ2147" s="6"/>
      <c r="CR2147" s="6"/>
      <c r="CS2147" s="6"/>
      <c r="CT2147" s="6"/>
      <c r="CU2147" s="6"/>
      <c r="CV2147" s="6"/>
      <c r="CW2147" s="6"/>
      <c r="CX2147" s="6"/>
      <c r="CY2147" s="6"/>
      <c r="CZ2147" s="6"/>
      <c r="DA2147" s="6"/>
      <c r="DB2147" s="6"/>
      <c r="DC2147" s="6"/>
      <c r="DD2147" s="6"/>
      <c r="DE2147" s="6"/>
      <c r="DF2147" s="6"/>
      <c r="DG2147" s="6"/>
      <c r="DH2147" s="6"/>
      <c r="DI2147" s="6"/>
      <c r="DJ2147" s="6"/>
      <c r="DK2147" s="6"/>
      <c r="DL2147" s="6"/>
      <c r="DM2147" s="6"/>
      <c r="DN2147" s="6"/>
      <c r="DO2147" s="6"/>
      <c r="DP2147" s="6"/>
      <c r="DQ2147" s="6"/>
      <c r="DR2147" s="6"/>
      <c r="DS2147" s="6"/>
      <c r="DT2147" s="6"/>
      <c r="DU2147" s="6"/>
      <c r="DV2147" s="6"/>
      <c r="DW2147" s="6"/>
      <c r="DX2147" s="6"/>
      <c r="DY2147" s="6"/>
    </row>
    <row r="2148" spans="5:129" x14ac:dyDescent="0.25">
      <c r="E2148" s="5" t="s">
        <v>1468</v>
      </c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  <c r="AJ2148" s="6"/>
      <c r="AK2148" s="6"/>
      <c r="AL2148" s="6"/>
      <c r="AM2148" s="6"/>
      <c r="AN2148" s="6"/>
      <c r="AO2148" s="6"/>
      <c r="AP2148" s="6"/>
      <c r="AQ2148" s="6"/>
      <c r="AR2148" s="6"/>
      <c r="AS2148" s="6"/>
      <c r="AT2148" s="6"/>
      <c r="AU2148" s="6"/>
      <c r="AV2148" s="6"/>
      <c r="AW2148" s="6"/>
      <c r="AX2148" s="6"/>
      <c r="AY2148" s="6"/>
      <c r="AZ2148" s="6"/>
      <c r="BA2148" s="6"/>
      <c r="BB2148" s="6"/>
      <c r="BC2148" s="6"/>
      <c r="BD2148" s="6"/>
      <c r="BE2148" s="6"/>
      <c r="BF2148" s="6"/>
      <c r="BG2148" s="6"/>
      <c r="BH2148" s="6"/>
      <c r="BI2148" s="6"/>
      <c r="BJ2148" s="6"/>
      <c r="BK2148" s="6"/>
      <c r="BL2148" s="6"/>
      <c r="BM2148" s="6"/>
      <c r="BN2148" s="6"/>
      <c r="BO2148" s="6"/>
      <c r="BP2148" s="6"/>
      <c r="BQ2148" s="6"/>
      <c r="BR2148" s="6"/>
      <c r="BS2148" s="6"/>
      <c r="BT2148" s="6"/>
      <c r="BU2148" s="6"/>
      <c r="BV2148" s="6"/>
      <c r="BW2148" s="6"/>
      <c r="BX2148" s="6"/>
      <c r="BY2148" s="6"/>
      <c r="BZ2148" s="6"/>
      <c r="CA2148" s="6"/>
      <c r="CB2148" s="6"/>
      <c r="CC2148" s="6"/>
      <c r="CD2148" s="6"/>
      <c r="CE2148" s="6"/>
      <c r="CF2148" s="6"/>
      <c r="CG2148" s="6"/>
      <c r="CH2148" s="6"/>
      <c r="CI2148" s="6"/>
      <c r="CJ2148" s="6"/>
      <c r="CK2148" s="6"/>
      <c r="CL2148" s="6"/>
      <c r="CM2148" s="6"/>
      <c r="CN2148" s="6"/>
      <c r="CO2148" s="6"/>
      <c r="CP2148" s="6"/>
      <c r="CQ2148" s="6"/>
      <c r="CR2148" s="6"/>
      <c r="CS2148" s="6"/>
      <c r="CT2148" s="6"/>
      <c r="CU2148" s="6"/>
      <c r="CV2148" s="6"/>
      <c r="CW2148" s="6"/>
      <c r="CX2148" s="6"/>
      <c r="CY2148" s="6"/>
      <c r="CZ2148" s="6"/>
      <c r="DA2148" s="6"/>
      <c r="DB2148" s="6"/>
      <c r="DC2148" s="6"/>
      <c r="DD2148" s="6"/>
      <c r="DE2148" s="6"/>
      <c r="DF2148" s="6"/>
      <c r="DG2148" s="6"/>
      <c r="DH2148" s="6"/>
      <c r="DI2148" s="6"/>
      <c r="DJ2148" s="6"/>
      <c r="DK2148" s="6"/>
      <c r="DL2148" s="6"/>
      <c r="DM2148" s="6"/>
      <c r="DN2148" s="6"/>
      <c r="DO2148" s="6"/>
      <c r="DP2148" s="6"/>
      <c r="DQ2148" s="6"/>
      <c r="DR2148" s="6"/>
      <c r="DS2148" s="6"/>
      <c r="DT2148" s="6"/>
      <c r="DU2148" s="6"/>
      <c r="DV2148" s="6"/>
      <c r="DW2148" s="6"/>
      <c r="DX2148" s="6"/>
      <c r="DY2148" s="6"/>
    </row>
    <row r="2149" spans="5:129" x14ac:dyDescent="0.25">
      <c r="E2149" s="5" t="s">
        <v>1469</v>
      </c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  <c r="AJ2149" s="6"/>
      <c r="AK2149" s="6"/>
      <c r="AL2149" s="6"/>
      <c r="AM2149" s="6"/>
      <c r="AN2149" s="6"/>
      <c r="AO2149" s="6"/>
      <c r="AP2149" s="6"/>
      <c r="AQ2149" s="6"/>
      <c r="AR2149" s="6"/>
      <c r="AS2149" s="6"/>
      <c r="AT2149" s="6"/>
      <c r="AU2149" s="6"/>
      <c r="AV2149" s="6"/>
      <c r="AW2149" s="6"/>
      <c r="AX2149" s="6"/>
      <c r="AY2149" s="6"/>
      <c r="AZ2149" s="6"/>
      <c r="BA2149" s="6"/>
      <c r="BB2149" s="6"/>
      <c r="BC2149" s="6"/>
      <c r="BD2149" s="6"/>
      <c r="BE2149" s="6"/>
      <c r="BF2149" s="6"/>
      <c r="BG2149" s="6"/>
      <c r="BH2149" s="6"/>
      <c r="BI2149" s="6"/>
      <c r="BJ2149" s="6"/>
      <c r="BK2149" s="6"/>
      <c r="BL2149" s="6"/>
      <c r="BM2149" s="6"/>
      <c r="BN2149" s="6"/>
      <c r="BO2149" s="6"/>
      <c r="BP2149" s="6"/>
      <c r="BQ2149" s="6"/>
      <c r="BR2149" s="6"/>
      <c r="BS2149" s="6"/>
      <c r="BT2149" s="6"/>
      <c r="BU2149" s="6"/>
      <c r="BV2149" s="6"/>
      <c r="BW2149" s="6"/>
      <c r="BX2149" s="6"/>
      <c r="BY2149" s="6"/>
      <c r="BZ2149" s="6"/>
      <c r="CA2149" s="6"/>
      <c r="CB2149" s="6"/>
      <c r="CC2149" s="6"/>
      <c r="CD2149" s="6"/>
      <c r="CE2149" s="6"/>
      <c r="CF2149" s="6"/>
      <c r="CG2149" s="6"/>
      <c r="CH2149" s="6"/>
      <c r="CI2149" s="6"/>
      <c r="CJ2149" s="6"/>
      <c r="CK2149" s="6"/>
      <c r="CL2149" s="6"/>
      <c r="CM2149" s="6"/>
      <c r="CN2149" s="6"/>
      <c r="CO2149" s="6"/>
      <c r="CP2149" s="6"/>
      <c r="CQ2149" s="6"/>
      <c r="CR2149" s="6"/>
      <c r="CS2149" s="6"/>
      <c r="CT2149" s="6"/>
      <c r="CU2149" s="6"/>
      <c r="CV2149" s="6"/>
      <c r="CW2149" s="6"/>
      <c r="CX2149" s="6"/>
      <c r="CY2149" s="6"/>
      <c r="CZ2149" s="6"/>
      <c r="DA2149" s="6"/>
      <c r="DB2149" s="6"/>
      <c r="DC2149" s="6"/>
      <c r="DD2149" s="6"/>
      <c r="DE2149" s="6"/>
      <c r="DF2149" s="6"/>
      <c r="DG2149" s="6"/>
      <c r="DH2149" s="6"/>
      <c r="DI2149" s="6"/>
      <c r="DJ2149" s="6"/>
      <c r="DK2149" s="6"/>
      <c r="DL2149" s="6"/>
      <c r="DM2149" s="6"/>
      <c r="DN2149" s="6"/>
      <c r="DO2149" s="6"/>
      <c r="DP2149" s="6"/>
      <c r="DQ2149" s="6"/>
      <c r="DR2149" s="6"/>
      <c r="DS2149" s="6"/>
      <c r="DT2149" s="6"/>
      <c r="DU2149" s="6"/>
      <c r="DV2149" s="6"/>
      <c r="DW2149" s="6"/>
      <c r="DX2149" s="6"/>
      <c r="DY2149" s="6"/>
    </row>
    <row r="2150" spans="5:129" x14ac:dyDescent="0.25">
      <c r="E2150" s="5" t="s">
        <v>1470</v>
      </c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  <c r="AJ2150" s="6"/>
      <c r="AK2150" s="6"/>
      <c r="AL2150" s="6"/>
      <c r="AM2150" s="6"/>
      <c r="AN2150" s="6"/>
      <c r="AO2150" s="6"/>
      <c r="AP2150" s="6"/>
      <c r="AQ2150" s="6"/>
      <c r="AR2150" s="6"/>
      <c r="AS2150" s="6"/>
      <c r="AT2150" s="6"/>
      <c r="AU2150" s="6"/>
      <c r="AV2150" s="6"/>
      <c r="AW2150" s="6"/>
      <c r="AX2150" s="6"/>
      <c r="AY2150" s="6"/>
      <c r="AZ2150" s="6"/>
      <c r="BA2150" s="6"/>
      <c r="BB2150" s="6"/>
      <c r="BC2150" s="6"/>
      <c r="BD2150" s="6"/>
      <c r="BE2150" s="6"/>
      <c r="BF2150" s="6"/>
      <c r="BG2150" s="6"/>
      <c r="BH2150" s="6"/>
      <c r="BI2150" s="6"/>
      <c r="BJ2150" s="6"/>
      <c r="BK2150" s="6"/>
      <c r="BL2150" s="6"/>
      <c r="BM2150" s="6"/>
      <c r="BN2150" s="6"/>
      <c r="BO2150" s="6"/>
      <c r="BP2150" s="6"/>
      <c r="BQ2150" s="6"/>
      <c r="BR2150" s="6"/>
      <c r="BS2150" s="6"/>
      <c r="BT2150" s="6"/>
      <c r="BU2150" s="6"/>
      <c r="BV2150" s="6"/>
      <c r="BW2150" s="6"/>
      <c r="BX2150" s="6"/>
      <c r="BY2150" s="6"/>
      <c r="BZ2150" s="6"/>
      <c r="CA2150" s="6"/>
      <c r="CB2150" s="6"/>
      <c r="CC2150" s="6"/>
      <c r="CD2150" s="6"/>
      <c r="CE2150" s="6"/>
      <c r="CF2150" s="6"/>
      <c r="CG2150" s="6"/>
      <c r="CH2150" s="6"/>
      <c r="CI2150" s="6"/>
      <c r="CJ2150" s="6"/>
      <c r="CK2150" s="6"/>
      <c r="CL2150" s="6"/>
      <c r="CM2150" s="6"/>
      <c r="CN2150" s="6"/>
      <c r="CO2150" s="6"/>
      <c r="CP2150" s="6"/>
      <c r="CQ2150" s="6"/>
      <c r="CR2150" s="6"/>
      <c r="CS2150" s="6"/>
      <c r="CT2150" s="6"/>
      <c r="CU2150" s="6"/>
      <c r="CV2150" s="6"/>
      <c r="CW2150" s="6"/>
      <c r="CX2150" s="6"/>
      <c r="CY2150" s="6"/>
      <c r="CZ2150" s="6"/>
      <c r="DA2150" s="6"/>
      <c r="DB2150" s="6"/>
      <c r="DC2150" s="6"/>
      <c r="DD2150" s="6"/>
      <c r="DE2150" s="6"/>
      <c r="DF2150" s="6"/>
      <c r="DG2150" s="6"/>
      <c r="DH2150" s="6"/>
      <c r="DI2150" s="6"/>
      <c r="DJ2150" s="6"/>
      <c r="DK2150" s="6"/>
      <c r="DL2150" s="6"/>
      <c r="DM2150" s="6"/>
      <c r="DN2150" s="6"/>
      <c r="DO2150" s="6"/>
      <c r="DP2150" s="6"/>
      <c r="DQ2150" s="6"/>
      <c r="DR2150" s="6"/>
      <c r="DS2150" s="6"/>
      <c r="DT2150" s="6"/>
      <c r="DU2150" s="6"/>
      <c r="DV2150" s="6"/>
      <c r="DW2150" s="6"/>
      <c r="DX2150" s="6"/>
      <c r="DY2150" s="6"/>
    </row>
    <row r="2151" spans="5:129" x14ac:dyDescent="0.25">
      <c r="E2151" s="5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  <c r="AJ2151" s="6"/>
      <c r="AK2151" s="6"/>
      <c r="AL2151" s="6"/>
      <c r="AM2151" s="6"/>
      <c r="AN2151" s="6"/>
      <c r="AO2151" s="6"/>
      <c r="AP2151" s="6"/>
      <c r="AQ2151" s="6"/>
      <c r="AR2151" s="6"/>
      <c r="AS2151" s="6"/>
      <c r="AT2151" s="6"/>
      <c r="AU2151" s="6"/>
      <c r="AV2151" s="6"/>
      <c r="AW2151" s="6"/>
      <c r="AX2151" s="6"/>
      <c r="AY2151" s="6"/>
      <c r="AZ2151" s="6"/>
      <c r="BA2151" s="6"/>
      <c r="BB2151" s="6"/>
      <c r="BC2151" s="6"/>
      <c r="BD2151" s="6"/>
      <c r="BE2151" s="6"/>
      <c r="BF2151" s="6"/>
      <c r="BG2151" s="6"/>
      <c r="BH2151" s="6"/>
      <c r="BI2151" s="6"/>
      <c r="BJ2151" s="6"/>
      <c r="BK2151" s="6"/>
      <c r="BL2151" s="6"/>
      <c r="BM2151" s="6"/>
      <c r="BN2151" s="6"/>
      <c r="BO2151" s="6"/>
      <c r="BP2151" s="6"/>
      <c r="BQ2151" s="6"/>
      <c r="BR2151" s="6"/>
      <c r="BS2151" s="6"/>
      <c r="BT2151" s="6"/>
      <c r="BU2151" s="6"/>
      <c r="BV2151" s="6"/>
      <c r="BW2151" s="6"/>
      <c r="BX2151" s="6"/>
      <c r="BY2151" s="6"/>
      <c r="BZ2151" s="6"/>
      <c r="CA2151" s="6"/>
      <c r="CB2151" s="6"/>
      <c r="CC2151" s="6"/>
      <c r="CD2151" s="6"/>
      <c r="CE2151" s="6"/>
      <c r="CF2151" s="6"/>
      <c r="CG2151" s="6"/>
      <c r="CH2151" s="6"/>
      <c r="CI2151" s="6"/>
      <c r="CJ2151" s="6"/>
      <c r="CK2151" s="6"/>
      <c r="CL2151" s="6"/>
      <c r="CM2151" s="6"/>
      <c r="CN2151" s="6"/>
      <c r="CO2151" s="6"/>
      <c r="CP2151" s="6"/>
      <c r="CQ2151" s="6"/>
      <c r="CR2151" s="6"/>
      <c r="CS2151" s="6"/>
      <c r="CT2151" s="6"/>
      <c r="CU2151" s="6"/>
      <c r="CV2151" s="6"/>
      <c r="CW2151" s="6"/>
      <c r="CX2151" s="6"/>
      <c r="CY2151" s="6"/>
      <c r="CZ2151" s="6"/>
      <c r="DA2151" s="6"/>
      <c r="DB2151" s="6"/>
      <c r="DC2151" s="6"/>
      <c r="DD2151" s="6"/>
      <c r="DE2151" s="6"/>
      <c r="DF2151" s="6"/>
      <c r="DG2151" s="6"/>
      <c r="DH2151" s="6"/>
      <c r="DI2151" s="6"/>
      <c r="DJ2151" s="6"/>
      <c r="DK2151" s="6"/>
      <c r="DL2151" s="6"/>
      <c r="DM2151" s="6"/>
      <c r="DN2151" s="6"/>
      <c r="DO2151" s="6"/>
      <c r="DP2151" s="6"/>
      <c r="DQ2151" s="6"/>
      <c r="DR2151" s="6"/>
      <c r="DS2151" s="6"/>
      <c r="DT2151" s="6"/>
      <c r="DU2151" s="6"/>
      <c r="DV2151" s="6"/>
      <c r="DW2151" s="6"/>
      <c r="DX2151" s="6"/>
      <c r="DY2151" s="6"/>
    </row>
    <row r="2152" spans="5:129" x14ac:dyDescent="0.25">
      <c r="E2152" s="5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  <c r="AJ2152" s="6"/>
      <c r="AK2152" s="6"/>
      <c r="AL2152" s="6"/>
      <c r="AM2152" s="6"/>
      <c r="AN2152" s="6"/>
      <c r="AO2152" s="6"/>
      <c r="AP2152" s="6"/>
      <c r="AQ2152" s="6"/>
      <c r="AR2152" s="6"/>
      <c r="AS2152" s="6"/>
      <c r="AT2152" s="6"/>
      <c r="AU2152" s="6"/>
      <c r="AV2152" s="6"/>
      <c r="AW2152" s="6"/>
      <c r="AX2152" s="6"/>
      <c r="AY2152" s="6"/>
      <c r="AZ2152" s="6"/>
      <c r="BA2152" s="6"/>
      <c r="BB2152" s="6"/>
      <c r="BC2152" s="6"/>
      <c r="BD2152" s="6"/>
      <c r="BE2152" s="6"/>
      <c r="BF2152" s="6"/>
      <c r="BG2152" s="6"/>
      <c r="BH2152" s="6"/>
      <c r="BI2152" s="6"/>
      <c r="BJ2152" s="6"/>
      <c r="BK2152" s="6"/>
      <c r="BL2152" s="6"/>
      <c r="BM2152" s="6"/>
      <c r="BN2152" s="6"/>
      <c r="BO2152" s="6"/>
      <c r="BP2152" s="6"/>
      <c r="BQ2152" s="6"/>
      <c r="BR2152" s="6"/>
      <c r="BS2152" s="6"/>
      <c r="BT2152" s="6"/>
      <c r="BU2152" s="6"/>
      <c r="BV2152" s="6"/>
      <c r="BW2152" s="6"/>
      <c r="BX2152" s="6"/>
      <c r="BY2152" s="6"/>
      <c r="BZ2152" s="6"/>
      <c r="CA2152" s="6"/>
      <c r="CB2152" s="6"/>
      <c r="CC2152" s="6"/>
      <c r="CD2152" s="6"/>
      <c r="CE2152" s="6"/>
      <c r="CF2152" s="6"/>
      <c r="CG2152" s="6"/>
      <c r="CH2152" s="6"/>
      <c r="CI2152" s="6"/>
      <c r="CJ2152" s="6"/>
      <c r="CK2152" s="6"/>
      <c r="CL2152" s="6"/>
      <c r="CM2152" s="6"/>
      <c r="CN2152" s="6"/>
      <c r="CO2152" s="6"/>
      <c r="CP2152" s="6"/>
      <c r="CQ2152" s="6"/>
      <c r="CR2152" s="6"/>
      <c r="CS2152" s="6"/>
      <c r="CT2152" s="6"/>
      <c r="CU2152" s="6"/>
      <c r="CV2152" s="6"/>
      <c r="CW2152" s="6"/>
      <c r="CX2152" s="6"/>
      <c r="CY2152" s="6"/>
      <c r="CZ2152" s="6"/>
      <c r="DA2152" s="6"/>
      <c r="DB2152" s="6"/>
      <c r="DC2152" s="6"/>
      <c r="DD2152" s="6"/>
      <c r="DE2152" s="6"/>
      <c r="DF2152" s="6"/>
      <c r="DG2152" s="6"/>
      <c r="DH2152" s="6"/>
      <c r="DI2152" s="6"/>
      <c r="DJ2152" s="6"/>
      <c r="DK2152" s="6"/>
      <c r="DL2152" s="6"/>
      <c r="DM2152" s="6"/>
      <c r="DN2152" s="6"/>
      <c r="DO2152" s="6"/>
      <c r="DP2152" s="6"/>
      <c r="DQ2152" s="6"/>
      <c r="DR2152" s="6"/>
      <c r="DS2152" s="6"/>
      <c r="DT2152" s="6"/>
      <c r="DU2152" s="6"/>
      <c r="DV2152" s="6"/>
      <c r="DW2152" s="6"/>
      <c r="DX2152" s="6"/>
      <c r="DY2152" s="6"/>
    </row>
    <row r="2153" spans="5:129" x14ac:dyDescent="0.25">
      <c r="E2153" s="5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  <c r="AJ2153" s="6"/>
      <c r="AK2153" s="6"/>
      <c r="AL2153" s="6"/>
      <c r="AM2153" s="6"/>
      <c r="AN2153" s="6"/>
      <c r="AO2153" s="6"/>
      <c r="AP2153" s="6"/>
      <c r="AQ2153" s="6"/>
      <c r="AR2153" s="6"/>
      <c r="AS2153" s="6"/>
      <c r="AT2153" s="6"/>
      <c r="AU2153" s="6"/>
      <c r="AV2153" s="6"/>
      <c r="AW2153" s="6"/>
      <c r="AX2153" s="6"/>
      <c r="AY2153" s="6"/>
      <c r="AZ2153" s="6"/>
      <c r="BA2153" s="6"/>
      <c r="BB2153" s="6"/>
      <c r="BC2153" s="6"/>
      <c r="BD2153" s="6"/>
      <c r="BE2153" s="6"/>
      <c r="BF2153" s="6"/>
      <c r="BG2153" s="6"/>
      <c r="BH2153" s="6"/>
      <c r="BI2153" s="6"/>
      <c r="BJ2153" s="6"/>
      <c r="BK2153" s="6"/>
      <c r="BL2153" s="6"/>
      <c r="BM2153" s="6"/>
      <c r="BN2153" s="6"/>
      <c r="BO2153" s="6"/>
      <c r="BP2153" s="6"/>
      <c r="BQ2153" s="6"/>
      <c r="BR2153" s="6"/>
      <c r="BS2153" s="6"/>
      <c r="BT2153" s="6"/>
      <c r="BU2153" s="6"/>
      <c r="BV2153" s="6"/>
      <c r="BW2153" s="6"/>
      <c r="BX2153" s="6"/>
      <c r="BY2153" s="6"/>
      <c r="BZ2153" s="6"/>
      <c r="CA2153" s="6"/>
      <c r="CB2153" s="6"/>
      <c r="CC2153" s="6"/>
      <c r="CD2153" s="6"/>
      <c r="CE2153" s="6"/>
      <c r="CF2153" s="6"/>
      <c r="CG2153" s="6"/>
      <c r="CH2153" s="6"/>
      <c r="CI2153" s="6"/>
      <c r="CJ2153" s="6"/>
      <c r="CK2153" s="6"/>
      <c r="CL2153" s="6"/>
      <c r="CM2153" s="6"/>
      <c r="CN2153" s="6"/>
      <c r="CO2153" s="6"/>
      <c r="CP2153" s="6"/>
      <c r="CQ2153" s="6"/>
      <c r="CR2153" s="6"/>
      <c r="CS2153" s="6"/>
      <c r="CT2153" s="6"/>
      <c r="CU2153" s="6"/>
      <c r="CV2153" s="6"/>
      <c r="CW2153" s="6"/>
      <c r="CX2153" s="6"/>
      <c r="CY2153" s="6"/>
      <c r="CZ2153" s="6"/>
      <c r="DA2153" s="6"/>
      <c r="DB2153" s="6"/>
      <c r="DC2153" s="6"/>
      <c r="DD2153" s="6"/>
      <c r="DE2153" s="6"/>
      <c r="DF2153" s="6"/>
      <c r="DG2153" s="6"/>
      <c r="DH2153" s="6"/>
      <c r="DI2153" s="6"/>
      <c r="DJ2153" s="6"/>
      <c r="DK2153" s="6"/>
      <c r="DL2153" s="6"/>
      <c r="DM2153" s="6"/>
      <c r="DN2153" s="6"/>
      <c r="DO2153" s="6"/>
      <c r="DP2153" s="6"/>
      <c r="DQ2153" s="6"/>
      <c r="DR2153" s="6"/>
      <c r="DS2153" s="6"/>
      <c r="DT2153" s="6"/>
      <c r="DU2153" s="6"/>
      <c r="DV2153" s="6"/>
      <c r="DW2153" s="6"/>
      <c r="DX2153" s="6"/>
      <c r="DY2153" s="6"/>
    </row>
    <row r="2154" spans="5:129" x14ac:dyDescent="0.25">
      <c r="E2154" s="7" t="s">
        <v>1396</v>
      </c>
      <c r="F2154" s="8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  <c r="AF2154" s="8"/>
      <c r="AG2154" s="8"/>
      <c r="AH2154" s="8"/>
      <c r="AI2154" s="8"/>
      <c r="AJ2154" s="8"/>
      <c r="AK2154" s="8"/>
      <c r="AL2154" s="8"/>
      <c r="AM2154" s="8"/>
      <c r="AN2154" s="8"/>
      <c r="AO2154" s="8"/>
      <c r="AP2154" s="8"/>
      <c r="AQ2154" s="8"/>
      <c r="AR2154" s="8"/>
      <c r="AS2154" s="8"/>
      <c r="AT2154" s="8"/>
      <c r="AU2154" s="8"/>
      <c r="AV2154" s="8"/>
      <c r="AW2154" s="8"/>
      <c r="AX2154" s="8"/>
      <c r="AY2154" s="8"/>
      <c r="AZ2154" s="8"/>
      <c r="BA2154" s="8"/>
      <c r="BB2154" s="8"/>
      <c r="BC2154" s="8"/>
      <c r="BD2154" s="8"/>
      <c r="BE2154" s="8"/>
      <c r="BF2154" s="8"/>
      <c r="BG2154" s="8"/>
      <c r="BH2154" s="8"/>
      <c r="BI2154" s="8"/>
      <c r="BJ2154" s="8"/>
      <c r="BK2154" s="8"/>
      <c r="BL2154" s="8"/>
      <c r="BM2154" s="8"/>
      <c r="BN2154" s="8"/>
      <c r="BO2154" s="8"/>
      <c r="BP2154" s="8"/>
      <c r="BQ2154" s="8"/>
      <c r="BR2154" s="8"/>
      <c r="BS2154" s="8"/>
      <c r="BT2154" s="8"/>
      <c r="BU2154" s="8"/>
      <c r="BV2154" s="8"/>
      <c r="BW2154" s="8"/>
      <c r="BX2154" s="8"/>
      <c r="BY2154" s="8"/>
      <c r="BZ2154" s="8"/>
      <c r="CA2154" s="8"/>
      <c r="CB2154" s="8"/>
      <c r="CC2154" s="8"/>
      <c r="CD2154" s="8"/>
      <c r="CE2154" s="8"/>
      <c r="CF2154" s="8"/>
      <c r="CG2154" s="8"/>
      <c r="CH2154" s="8"/>
      <c r="CI2154" s="8"/>
      <c r="CJ2154" s="8"/>
      <c r="CK2154" s="8"/>
      <c r="CL2154" s="8"/>
      <c r="CM2154" s="8"/>
      <c r="CN2154" s="8"/>
      <c r="CO2154" s="8"/>
      <c r="CP2154" s="8"/>
      <c r="CQ2154" s="8"/>
      <c r="CR2154" s="8"/>
      <c r="CS2154" s="8"/>
      <c r="CT2154" s="8"/>
      <c r="CU2154" s="8"/>
      <c r="CV2154" s="8"/>
      <c r="CW2154" s="8"/>
      <c r="CX2154" s="8"/>
      <c r="CY2154" s="8"/>
      <c r="CZ2154" s="8"/>
      <c r="DA2154" s="8"/>
      <c r="DB2154" s="8"/>
      <c r="DC2154" s="8"/>
      <c r="DD2154" s="8"/>
      <c r="DE2154" s="8"/>
      <c r="DF2154" s="8"/>
      <c r="DG2154" s="8"/>
      <c r="DH2154" s="8"/>
      <c r="DI2154" s="8"/>
      <c r="DJ2154" s="8"/>
      <c r="DK2154" s="8"/>
      <c r="DL2154" s="8"/>
      <c r="DM2154" s="8"/>
      <c r="DN2154" s="8"/>
      <c r="DO2154" s="8"/>
      <c r="DP2154" s="8"/>
      <c r="DQ2154" s="8"/>
      <c r="DR2154" s="8"/>
      <c r="DS2154" s="8"/>
      <c r="DT2154" s="8"/>
      <c r="DU2154" s="8"/>
      <c r="DV2154" s="8"/>
      <c r="DW2154" s="8"/>
      <c r="DX2154" s="8"/>
      <c r="DY2154" s="8"/>
    </row>
    <row r="2155" spans="5:129" x14ac:dyDescent="0.25">
      <c r="E2155" s="7" t="s">
        <v>1067</v>
      </c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8"/>
      <c r="AJ2155" s="8"/>
      <c r="AK2155" s="8"/>
      <c r="AL2155" s="8"/>
      <c r="AM2155" s="8"/>
      <c r="AN2155" s="8"/>
      <c r="AO2155" s="8"/>
      <c r="AP2155" s="8"/>
      <c r="AQ2155" s="8"/>
      <c r="AR2155" s="8"/>
      <c r="AS2155" s="8"/>
      <c r="AT2155" s="8"/>
      <c r="AU2155" s="8"/>
      <c r="AV2155" s="8"/>
      <c r="AW2155" s="8"/>
      <c r="AX2155" s="8"/>
      <c r="AY2155" s="8"/>
      <c r="AZ2155" s="8"/>
      <c r="BA2155" s="8"/>
      <c r="BB2155" s="8"/>
      <c r="BC2155" s="8"/>
      <c r="BD2155" s="8"/>
      <c r="BE2155" s="8"/>
      <c r="BF2155" s="8"/>
      <c r="BG2155" s="8"/>
      <c r="BH2155" s="8"/>
      <c r="BI2155" s="8"/>
      <c r="BJ2155" s="8"/>
      <c r="BK2155" s="8"/>
      <c r="BL2155" s="8"/>
      <c r="BM2155" s="8"/>
      <c r="BN2155" s="8"/>
      <c r="BO2155" s="8"/>
      <c r="BP2155" s="8"/>
      <c r="BQ2155" s="8"/>
      <c r="BR2155" s="8"/>
      <c r="BS2155" s="8"/>
      <c r="BT2155" s="8"/>
      <c r="BU2155" s="8"/>
      <c r="BV2155" s="8"/>
      <c r="BW2155" s="8"/>
      <c r="BX2155" s="8"/>
      <c r="BY2155" s="8"/>
      <c r="BZ2155" s="8"/>
      <c r="CA2155" s="8"/>
      <c r="CB2155" s="8"/>
      <c r="CC2155" s="8"/>
      <c r="CD2155" s="8"/>
      <c r="CE2155" s="8"/>
      <c r="CF2155" s="8"/>
      <c r="CG2155" s="8"/>
      <c r="CH2155" s="8"/>
      <c r="CI2155" s="8"/>
      <c r="CJ2155" s="8"/>
      <c r="CK2155" s="8"/>
      <c r="CL2155" s="8"/>
      <c r="CM2155" s="8"/>
      <c r="CN2155" s="8"/>
      <c r="CO2155" s="8"/>
      <c r="CP2155" s="8"/>
      <c r="CQ2155" s="8"/>
      <c r="CR2155" s="8"/>
      <c r="CS2155" s="8"/>
      <c r="CT2155" s="8"/>
      <c r="CU2155" s="8"/>
      <c r="CV2155" s="8"/>
      <c r="CW2155" s="8"/>
      <c r="CX2155" s="8"/>
      <c r="CY2155" s="8"/>
      <c r="CZ2155" s="8"/>
      <c r="DA2155" s="8"/>
      <c r="DB2155" s="8"/>
      <c r="DC2155" s="8"/>
      <c r="DD2155" s="8"/>
      <c r="DE2155" s="8"/>
      <c r="DF2155" s="8"/>
      <c r="DG2155" s="8"/>
      <c r="DH2155" s="8"/>
      <c r="DI2155" s="8"/>
      <c r="DJ2155" s="8"/>
      <c r="DK2155" s="8"/>
      <c r="DL2155" s="8"/>
      <c r="DM2155" s="8"/>
      <c r="DN2155" s="8"/>
      <c r="DO2155" s="8"/>
      <c r="DP2155" s="8"/>
      <c r="DQ2155" s="8"/>
      <c r="DR2155" s="8"/>
      <c r="DS2155" s="8"/>
      <c r="DT2155" s="8"/>
      <c r="DU2155" s="8"/>
      <c r="DV2155" s="8"/>
      <c r="DW2155" s="8"/>
      <c r="DX2155" s="8"/>
      <c r="DY2155" s="8"/>
    </row>
    <row r="2156" spans="5:129" x14ac:dyDescent="0.25">
      <c r="E2156" s="7" t="s">
        <v>1457</v>
      </c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8"/>
      <c r="AJ2156" s="8"/>
      <c r="AK2156" s="8"/>
      <c r="AL2156" s="8"/>
      <c r="AM2156" s="8"/>
      <c r="AN2156" s="8"/>
      <c r="AO2156" s="8"/>
      <c r="AP2156" s="8"/>
      <c r="AQ2156" s="8"/>
      <c r="AR2156" s="8"/>
      <c r="AS2156" s="8"/>
      <c r="AT2156" s="8"/>
      <c r="AU2156" s="8"/>
      <c r="AV2156" s="8"/>
      <c r="AW2156" s="8"/>
      <c r="AX2156" s="8"/>
      <c r="AY2156" s="8"/>
      <c r="AZ2156" s="8"/>
      <c r="BA2156" s="8"/>
      <c r="BB2156" s="8"/>
      <c r="BC2156" s="8"/>
      <c r="BD2156" s="8"/>
      <c r="BE2156" s="8"/>
      <c r="BF2156" s="8"/>
      <c r="BG2156" s="8"/>
      <c r="BH2156" s="8"/>
      <c r="BI2156" s="8"/>
      <c r="BJ2156" s="8"/>
      <c r="BK2156" s="8"/>
      <c r="BL2156" s="8"/>
      <c r="BM2156" s="8"/>
      <c r="BN2156" s="8"/>
      <c r="BO2156" s="8"/>
      <c r="BP2156" s="8"/>
      <c r="BQ2156" s="8"/>
      <c r="BR2156" s="8"/>
      <c r="BS2156" s="8"/>
      <c r="BT2156" s="8"/>
      <c r="BU2156" s="8"/>
      <c r="BV2156" s="8"/>
      <c r="BW2156" s="8"/>
      <c r="BX2156" s="8"/>
      <c r="BY2156" s="8"/>
      <c r="BZ2156" s="8"/>
      <c r="CA2156" s="8"/>
      <c r="CB2156" s="8"/>
      <c r="CC2156" s="8"/>
      <c r="CD2156" s="8"/>
      <c r="CE2156" s="8"/>
      <c r="CF2156" s="8"/>
      <c r="CG2156" s="8"/>
      <c r="CH2156" s="8"/>
      <c r="CI2156" s="8"/>
      <c r="CJ2156" s="8"/>
      <c r="CK2156" s="8"/>
      <c r="CL2156" s="8"/>
      <c r="CM2156" s="8"/>
      <c r="CN2156" s="8"/>
      <c r="CO2156" s="8"/>
      <c r="CP2156" s="8"/>
      <c r="CQ2156" s="8"/>
      <c r="CR2156" s="8"/>
      <c r="CS2156" s="8"/>
      <c r="CT2156" s="8"/>
      <c r="CU2156" s="8"/>
      <c r="CV2156" s="8"/>
      <c r="CW2156" s="8"/>
      <c r="CX2156" s="8"/>
      <c r="CY2156" s="8"/>
      <c r="CZ2156" s="8"/>
      <c r="DA2156" s="8"/>
      <c r="DB2156" s="8"/>
      <c r="DC2156" s="8"/>
      <c r="DD2156" s="8"/>
      <c r="DE2156" s="8"/>
      <c r="DF2156" s="8"/>
      <c r="DG2156" s="8"/>
      <c r="DH2156" s="8"/>
      <c r="DI2156" s="8"/>
      <c r="DJ2156" s="8"/>
      <c r="DK2156" s="8"/>
      <c r="DL2156" s="8"/>
      <c r="DM2156" s="8"/>
      <c r="DN2156" s="8"/>
      <c r="DO2156" s="8"/>
      <c r="DP2156" s="8"/>
      <c r="DQ2156" s="8"/>
      <c r="DR2156" s="8"/>
      <c r="DS2156" s="8"/>
      <c r="DT2156" s="8"/>
      <c r="DU2156" s="8"/>
      <c r="DV2156" s="8"/>
      <c r="DW2156" s="8"/>
      <c r="DX2156" s="8"/>
      <c r="DY2156" s="8"/>
    </row>
    <row r="2157" spans="5:129" x14ac:dyDescent="0.25">
      <c r="E2157" s="7" t="s">
        <v>1458</v>
      </c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8"/>
      <c r="AJ2157" s="8"/>
      <c r="AK2157" s="8"/>
      <c r="AL2157" s="8"/>
      <c r="AM2157" s="8"/>
      <c r="AN2157" s="8"/>
      <c r="AO2157" s="8"/>
      <c r="AP2157" s="8"/>
      <c r="AQ2157" s="8"/>
      <c r="AR2157" s="8"/>
      <c r="AS2157" s="8"/>
      <c r="AT2157" s="8"/>
      <c r="AU2157" s="8"/>
      <c r="AV2157" s="8"/>
      <c r="AW2157" s="8"/>
      <c r="AX2157" s="8"/>
      <c r="AY2157" s="8"/>
      <c r="AZ2157" s="8"/>
      <c r="BA2157" s="8"/>
      <c r="BB2157" s="8"/>
      <c r="BC2157" s="8"/>
      <c r="BD2157" s="8"/>
      <c r="BE2157" s="8"/>
      <c r="BF2157" s="8"/>
      <c r="BG2157" s="8"/>
      <c r="BH2157" s="8"/>
      <c r="BI2157" s="8"/>
      <c r="BJ2157" s="8"/>
      <c r="BK2157" s="8"/>
      <c r="BL2157" s="8"/>
      <c r="BM2157" s="8"/>
      <c r="BN2157" s="8"/>
      <c r="BO2157" s="8"/>
      <c r="BP2157" s="8"/>
      <c r="BQ2157" s="8"/>
      <c r="BR2157" s="8"/>
      <c r="BS2157" s="8"/>
      <c r="BT2157" s="8"/>
      <c r="BU2157" s="8"/>
      <c r="BV2157" s="8"/>
      <c r="BW2157" s="8"/>
      <c r="BX2157" s="8"/>
      <c r="BY2157" s="8"/>
      <c r="BZ2157" s="8"/>
      <c r="CA2157" s="8"/>
      <c r="CB2157" s="8"/>
      <c r="CC2157" s="8"/>
      <c r="CD2157" s="8"/>
      <c r="CE2157" s="8"/>
      <c r="CF2157" s="8"/>
      <c r="CG2157" s="8"/>
      <c r="CH2157" s="8"/>
      <c r="CI2157" s="8"/>
      <c r="CJ2157" s="8"/>
      <c r="CK2157" s="8"/>
      <c r="CL2157" s="8"/>
      <c r="CM2157" s="8"/>
      <c r="CN2157" s="8"/>
      <c r="CO2157" s="8"/>
      <c r="CP2157" s="8"/>
      <c r="CQ2157" s="8"/>
      <c r="CR2157" s="8"/>
      <c r="CS2157" s="8"/>
      <c r="CT2157" s="8"/>
      <c r="CU2157" s="8"/>
      <c r="CV2157" s="8"/>
      <c r="CW2157" s="8"/>
      <c r="CX2157" s="8"/>
      <c r="CY2157" s="8"/>
      <c r="CZ2157" s="8"/>
      <c r="DA2157" s="8"/>
      <c r="DB2157" s="8"/>
      <c r="DC2157" s="8"/>
      <c r="DD2157" s="8"/>
      <c r="DE2157" s="8"/>
      <c r="DF2157" s="8"/>
      <c r="DG2157" s="8"/>
      <c r="DH2157" s="8"/>
      <c r="DI2157" s="8"/>
      <c r="DJ2157" s="8"/>
      <c r="DK2157" s="8"/>
      <c r="DL2157" s="8"/>
      <c r="DM2157" s="8"/>
      <c r="DN2157" s="8"/>
      <c r="DO2157" s="8"/>
      <c r="DP2157" s="8"/>
      <c r="DQ2157" s="8"/>
      <c r="DR2157" s="8"/>
      <c r="DS2157" s="8"/>
      <c r="DT2157" s="8"/>
      <c r="DU2157" s="8"/>
      <c r="DV2157" s="8"/>
      <c r="DW2157" s="8"/>
      <c r="DX2157" s="8"/>
      <c r="DY2157" s="8"/>
    </row>
    <row r="2158" spans="5:129" x14ac:dyDescent="0.25">
      <c r="E2158" s="7"/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8"/>
      <c r="AJ2158" s="8"/>
      <c r="AK2158" s="8"/>
      <c r="AL2158" s="8"/>
      <c r="AM2158" s="8"/>
      <c r="AN2158" s="8"/>
      <c r="AO2158" s="8"/>
      <c r="AP2158" s="8"/>
      <c r="AQ2158" s="8"/>
      <c r="AR2158" s="8"/>
      <c r="AS2158" s="8"/>
      <c r="AT2158" s="8"/>
      <c r="AU2158" s="8"/>
      <c r="AV2158" s="8"/>
      <c r="AW2158" s="8"/>
      <c r="AX2158" s="8"/>
      <c r="AY2158" s="8"/>
      <c r="AZ2158" s="8"/>
      <c r="BA2158" s="8"/>
      <c r="BB2158" s="8"/>
      <c r="BC2158" s="8"/>
      <c r="BD2158" s="8"/>
      <c r="BE2158" s="8"/>
      <c r="BF2158" s="8"/>
      <c r="BG2158" s="8"/>
      <c r="BH2158" s="8"/>
      <c r="BI2158" s="8"/>
      <c r="BJ2158" s="8"/>
      <c r="BK2158" s="8"/>
      <c r="BL2158" s="8"/>
      <c r="BM2158" s="8"/>
      <c r="BN2158" s="8"/>
      <c r="BO2158" s="8"/>
      <c r="BP2158" s="8"/>
      <c r="BQ2158" s="8"/>
      <c r="BR2158" s="8"/>
      <c r="BS2158" s="8"/>
      <c r="BT2158" s="8"/>
      <c r="BU2158" s="8"/>
      <c r="BV2158" s="8"/>
      <c r="BW2158" s="8"/>
      <c r="BX2158" s="8"/>
      <c r="BY2158" s="8"/>
      <c r="BZ2158" s="8"/>
      <c r="CA2158" s="8"/>
      <c r="CB2158" s="8"/>
      <c r="CC2158" s="8"/>
      <c r="CD2158" s="8"/>
      <c r="CE2158" s="8"/>
      <c r="CF2158" s="8"/>
      <c r="CG2158" s="8"/>
      <c r="CH2158" s="8"/>
      <c r="CI2158" s="8"/>
      <c r="CJ2158" s="8"/>
      <c r="CK2158" s="8"/>
      <c r="CL2158" s="8"/>
      <c r="CM2158" s="8"/>
      <c r="CN2158" s="8"/>
      <c r="CO2158" s="8"/>
      <c r="CP2158" s="8"/>
      <c r="CQ2158" s="8"/>
      <c r="CR2158" s="8"/>
      <c r="CS2158" s="8"/>
      <c r="CT2158" s="8"/>
      <c r="CU2158" s="8"/>
      <c r="CV2158" s="8"/>
      <c r="CW2158" s="8"/>
      <c r="CX2158" s="8"/>
      <c r="CY2158" s="8"/>
      <c r="CZ2158" s="8"/>
      <c r="DA2158" s="8"/>
      <c r="DB2158" s="8"/>
      <c r="DC2158" s="8"/>
      <c r="DD2158" s="8"/>
      <c r="DE2158" s="8"/>
      <c r="DF2158" s="8"/>
      <c r="DG2158" s="8"/>
      <c r="DH2158" s="8"/>
      <c r="DI2158" s="8"/>
      <c r="DJ2158" s="8"/>
      <c r="DK2158" s="8"/>
      <c r="DL2158" s="8"/>
      <c r="DM2158" s="8"/>
      <c r="DN2158" s="8"/>
      <c r="DO2158" s="8"/>
      <c r="DP2158" s="8"/>
      <c r="DQ2158" s="8"/>
      <c r="DR2158" s="8"/>
      <c r="DS2158" s="8"/>
      <c r="DT2158" s="8"/>
      <c r="DU2158" s="8"/>
      <c r="DV2158" s="8"/>
      <c r="DW2158" s="8"/>
      <c r="DX2158" s="8"/>
      <c r="DY2158" s="8"/>
    </row>
    <row r="2159" spans="5:129" x14ac:dyDescent="0.25">
      <c r="E2159" s="7" t="s">
        <v>605</v>
      </c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8"/>
      <c r="AJ2159" s="8"/>
      <c r="AK2159" s="8"/>
      <c r="AL2159" s="8"/>
      <c r="AM2159" s="8"/>
      <c r="AN2159" s="8"/>
      <c r="AO2159" s="8"/>
      <c r="AP2159" s="8"/>
      <c r="AQ2159" s="8"/>
      <c r="AR2159" s="8"/>
      <c r="AS2159" s="8"/>
      <c r="AT2159" s="8"/>
      <c r="AU2159" s="8"/>
      <c r="AV2159" s="8"/>
      <c r="AW2159" s="8"/>
      <c r="AX2159" s="8"/>
      <c r="AY2159" s="8"/>
      <c r="AZ2159" s="8"/>
      <c r="BA2159" s="8"/>
      <c r="BB2159" s="8"/>
      <c r="BC2159" s="8"/>
      <c r="BD2159" s="8"/>
      <c r="BE2159" s="8"/>
      <c r="BF2159" s="8"/>
      <c r="BG2159" s="8"/>
      <c r="BH2159" s="8"/>
      <c r="BI2159" s="8"/>
      <c r="BJ2159" s="8"/>
      <c r="BK2159" s="8"/>
      <c r="BL2159" s="8"/>
      <c r="BM2159" s="8"/>
      <c r="BN2159" s="8"/>
      <c r="BO2159" s="8"/>
      <c r="BP2159" s="8"/>
      <c r="BQ2159" s="8"/>
      <c r="BR2159" s="8"/>
      <c r="BS2159" s="8"/>
      <c r="BT2159" s="8"/>
      <c r="BU2159" s="8"/>
      <c r="BV2159" s="8"/>
      <c r="BW2159" s="8"/>
      <c r="BX2159" s="8"/>
      <c r="BY2159" s="8"/>
      <c r="BZ2159" s="8"/>
      <c r="CA2159" s="8"/>
      <c r="CB2159" s="8"/>
      <c r="CC2159" s="8"/>
      <c r="CD2159" s="8"/>
      <c r="CE2159" s="8"/>
      <c r="CF2159" s="8"/>
      <c r="CG2159" s="8"/>
      <c r="CH2159" s="8"/>
      <c r="CI2159" s="8"/>
      <c r="CJ2159" s="8"/>
      <c r="CK2159" s="8"/>
      <c r="CL2159" s="8"/>
      <c r="CM2159" s="8"/>
      <c r="CN2159" s="8"/>
      <c r="CO2159" s="8"/>
      <c r="CP2159" s="8"/>
      <c r="CQ2159" s="8"/>
      <c r="CR2159" s="8"/>
      <c r="CS2159" s="8"/>
      <c r="CT2159" s="8"/>
      <c r="CU2159" s="8"/>
      <c r="CV2159" s="8"/>
      <c r="CW2159" s="8"/>
      <c r="CX2159" s="8"/>
      <c r="CY2159" s="8"/>
      <c r="CZ2159" s="8"/>
      <c r="DA2159" s="8"/>
      <c r="DB2159" s="8"/>
      <c r="DC2159" s="8"/>
      <c r="DD2159" s="8"/>
      <c r="DE2159" s="8"/>
      <c r="DF2159" s="8"/>
      <c r="DG2159" s="8"/>
      <c r="DH2159" s="8"/>
      <c r="DI2159" s="8"/>
      <c r="DJ2159" s="8"/>
      <c r="DK2159" s="8"/>
      <c r="DL2159" s="8"/>
      <c r="DM2159" s="8"/>
      <c r="DN2159" s="8"/>
      <c r="DO2159" s="8"/>
      <c r="DP2159" s="8"/>
      <c r="DQ2159" s="8"/>
      <c r="DR2159" s="8"/>
      <c r="DS2159" s="8"/>
      <c r="DT2159" s="8"/>
      <c r="DU2159" s="8"/>
      <c r="DV2159" s="8"/>
      <c r="DW2159" s="8"/>
      <c r="DX2159" s="8"/>
      <c r="DY2159" s="8"/>
    </row>
    <row r="2160" spans="5:129" x14ac:dyDescent="0.25">
      <c r="E2160" s="7" t="s">
        <v>606</v>
      </c>
      <c r="F2160" s="8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  <c r="AF2160" s="8"/>
      <c r="AG2160" s="8"/>
      <c r="AH2160" s="8"/>
      <c r="AI2160" s="8"/>
      <c r="AJ2160" s="8"/>
      <c r="AK2160" s="8"/>
      <c r="AL2160" s="8"/>
      <c r="AM2160" s="8"/>
      <c r="AN2160" s="8"/>
      <c r="AO2160" s="8"/>
      <c r="AP2160" s="8"/>
      <c r="AQ2160" s="8"/>
      <c r="AR2160" s="8"/>
      <c r="AS2160" s="8"/>
      <c r="AT2160" s="8"/>
      <c r="AU2160" s="8"/>
      <c r="AV2160" s="8"/>
      <c r="AW2160" s="8"/>
      <c r="AX2160" s="8"/>
      <c r="AY2160" s="8"/>
      <c r="AZ2160" s="8"/>
      <c r="BA2160" s="8"/>
      <c r="BB2160" s="8"/>
      <c r="BC2160" s="8"/>
      <c r="BD2160" s="8"/>
      <c r="BE2160" s="8"/>
      <c r="BF2160" s="8"/>
      <c r="BG2160" s="8"/>
      <c r="BH2160" s="8"/>
      <c r="BI2160" s="8"/>
      <c r="BJ2160" s="8"/>
      <c r="BK2160" s="8"/>
      <c r="BL2160" s="8"/>
      <c r="BM2160" s="8"/>
      <c r="BN2160" s="8"/>
      <c r="BO2160" s="8"/>
      <c r="BP2160" s="8"/>
      <c r="BQ2160" s="8"/>
      <c r="BR2160" s="8"/>
      <c r="BS2160" s="8"/>
      <c r="BT2160" s="8"/>
      <c r="BU2160" s="8"/>
      <c r="BV2160" s="8"/>
      <c r="BW2160" s="8"/>
      <c r="BX2160" s="8"/>
      <c r="BY2160" s="8"/>
      <c r="BZ2160" s="8"/>
      <c r="CA2160" s="8"/>
      <c r="CB2160" s="8"/>
      <c r="CC2160" s="8"/>
      <c r="CD2160" s="8"/>
      <c r="CE2160" s="8"/>
      <c r="CF2160" s="8"/>
      <c r="CG2160" s="8"/>
      <c r="CH2160" s="8"/>
      <c r="CI2160" s="8"/>
      <c r="CJ2160" s="8"/>
      <c r="CK2160" s="8"/>
      <c r="CL2160" s="8"/>
      <c r="CM2160" s="8"/>
      <c r="CN2160" s="8"/>
      <c r="CO2160" s="8"/>
      <c r="CP2160" s="8"/>
      <c r="CQ2160" s="8"/>
      <c r="CR2160" s="8"/>
      <c r="CS2160" s="8"/>
      <c r="CT2160" s="8"/>
      <c r="CU2160" s="8"/>
      <c r="CV2160" s="8"/>
      <c r="CW2160" s="8"/>
      <c r="CX2160" s="8"/>
      <c r="CY2160" s="8"/>
      <c r="CZ2160" s="8"/>
      <c r="DA2160" s="8"/>
      <c r="DB2160" s="8"/>
      <c r="DC2160" s="8"/>
      <c r="DD2160" s="8"/>
      <c r="DE2160" s="8"/>
      <c r="DF2160" s="8"/>
      <c r="DG2160" s="8"/>
      <c r="DH2160" s="8"/>
      <c r="DI2160" s="8"/>
      <c r="DJ2160" s="8"/>
      <c r="DK2160" s="8"/>
      <c r="DL2160" s="8"/>
      <c r="DM2160" s="8"/>
      <c r="DN2160" s="8"/>
      <c r="DO2160" s="8"/>
      <c r="DP2160" s="8"/>
      <c r="DQ2160" s="8"/>
      <c r="DR2160" s="8"/>
      <c r="DS2160" s="8"/>
      <c r="DT2160" s="8"/>
      <c r="DU2160" s="8"/>
      <c r="DV2160" s="8"/>
      <c r="DW2160" s="8"/>
      <c r="DX2160" s="8"/>
      <c r="DY2160" s="8"/>
    </row>
    <row r="2161" spans="5:129" x14ac:dyDescent="0.25">
      <c r="E2161" s="7" t="s">
        <v>1459</v>
      </c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8"/>
      <c r="AJ2161" s="8"/>
      <c r="AK2161" s="8"/>
      <c r="AL2161" s="8"/>
      <c r="AM2161" s="8"/>
      <c r="AN2161" s="8"/>
      <c r="AO2161" s="8"/>
      <c r="AP2161" s="8"/>
      <c r="AQ2161" s="8"/>
      <c r="AR2161" s="8"/>
      <c r="AS2161" s="8"/>
      <c r="AT2161" s="8"/>
      <c r="AU2161" s="8"/>
      <c r="AV2161" s="8"/>
      <c r="AW2161" s="8"/>
      <c r="AX2161" s="8"/>
      <c r="AY2161" s="8"/>
      <c r="AZ2161" s="8"/>
      <c r="BA2161" s="8"/>
      <c r="BB2161" s="8"/>
      <c r="BC2161" s="8"/>
      <c r="BD2161" s="8"/>
      <c r="BE2161" s="8"/>
      <c r="BF2161" s="8"/>
      <c r="BG2161" s="8"/>
      <c r="BH2161" s="8"/>
      <c r="BI2161" s="8"/>
      <c r="BJ2161" s="8"/>
      <c r="BK2161" s="8"/>
      <c r="BL2161" s="8"/>
      <c r="BM2161" s="8"/>
      <c r="BN2161" s="8"/>
      <c r="BO2161" s="8"/>
      <c r="BP2161" s="8"/>
      <c r="BQ2161" s="8"/>
      <c r="BR2161" s="8"/>
      <c r="BS2161" s="8"/>
      <c r="BT2161" s="8"/>
      <c r="BU2161" s="8"/>
      <c r="BV2161" s="8"/>
      <c r="BW2161" s="8"/>
      <c r="BX2161" s="8"/>
      <c r="BY2161" s="8"/>
      <c r="BZ2161" s="8"/>
      <c r="CA2161" s="8"/>
      <c r="CB2161" s="8"/>
      <c r="CC2161" s="8"/>
      <c r="CD2161" s="8"/>
      <c r="CE2161" s="8"/>
      <c r="CF2161" s="8"/>
      <c r="CG2161" s="8"/>
      <c r="CH2161" s="8"/>
      <c r="CI2161" s="8"/>
      <c r="CJ2161" s="8"/>
      <c r="CK2161" s="8"/>
      <c r="CL2161" s="8"/>
      <c r="CM2161" s="8"/>
      <c r="CN2161" s="8"/>
      <c r="CO2161" s="8"/>
      <c r="CP2161" s="8"/>
      <c r="CQ2161" s="8"/>
      <c r="CR2161" s="8"/>
      <c r="CS2161" s="8"/>
      <c r="CT2161" s="8"/>
      <c r="CU2161" s="8"/>
      <c r="CV2161" s="8"/>
      <c r="CW2161" s="8"/>
      <c r="CX2161" s="8"/>
      <c r="CY2161" s="8"/>
      <c r="CZ2161" s="8"/>
      <c r="DA2161" s="8"/>
      <c r="DB2161" s="8"/>
      <c r="DC2161" s="8"/>
      <c r="DD2161" s="8"/>
      <c r="DE2161" s="8"/>
      <c r="DF2161" s="8"/>
      <c r="DG2161" s="8"/>
      <c r="DH2161" s="8"/>
      <c r="DI2161" s="8"/>
      <c r="DJ2161" s="8"/>
      <c r="DK2161" s="8"/>
      <c r="DL2161" s="8"/>
      <c r="DM2161" s="8"/>
      <c r="DN2161" s="8"/>
      <c r="DO2161" s="8"/>
      <c r="DP2161" s="8"/>
      <c r="DQ2161" s="8"/>
      <c r="DR2161" s="8"/>
      <c r="DS2161" s="8"/>
      <c r="DT2161" s="8"/>
      <c r="DU2161" s="8"/>
      <c r="DV2161" s="8"/>
      <c r="DW2161" s="8"/>
      <c r="DX2161" s="8"/>
      <c r="DY2161" s="8"/>
    </row>
    <row r="2162" spans="5:129" x14ac:dyDescent="0.25">
      <c r="E2162" s="7" t="s">
        <v>1460</v>
      </c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  <c r="AJ2162" s="8"/>
      <c r="AK2162" s="8"/>
      <c r="AL2162" s="8"/>
      <c r="AM2162" s="8"/>
      <c r="AN2162" s="8"/>
      <c r="AO2162" s="8"/>
      <c r="AP2162" s="8"/>
      <c r="AQ2162" s="8"/>
      <c r="AR2162" s="8"/>
      <c r="AS2162" s="8"/>
      <c r="AT2162" s="8"/>
      <c r="AU2162" s="8"/>
      <c r="AV2162" s="8"/>
      <c r="AW2162" s="8"/>
      <c r="AX2162" s="8"/>
      <c r="AY2162" s="8"/>
      <c r="AZ2162" s="8"/>
      <c r="BA2162" s="8"/>
      <c r="BB2162" s="8"/>
      <c r="BC2162" s="8"/>
      <c r="BD2162" s="8"/>
      <c r="BE2162" s="8"/>
      <c r="BF2162" s="8"/>
      <c r="BG2162" s="8"/>
      <c r="BH2162" s="8"/>
      <c r="BI2162" s="8"/>
      <c r="BJ2162" s="8"/>
      <c r="BK2162" s="8"/>
      <c r="BL2162" s="8"/>
      <c r="BM2162" s="8"/>
      <c r="BN2162" s="8"/>
      <c r="BO2162" s="8"/>
      <c r="BP2162" s="8"/>
      <c r="BQ2162" s="8"/>
      <c r="BR2162" s="8"/>
      <c r="BS2162" s="8"/>
      <c r="BT2162" s="8"/>
      <c r="BU2162" s="8"/>
      <c r="BV2162" s="8"/>
      <c r="BW2162" s="8"/>
      <c r="BX2162" s="8"/>
      <c r="BY2162" s="8"/>
      <c r="BZ2162" s="8"/>
      <c r="CA2162" s="8"/>
      <c r="CB2162" s="8"/>
      <c r="CC2162" s="8"/>
      <c r="CD2162" s="8"/>
      <c r="CE2162" s="8"/>
      <c r="CF2162" s="8"/>
      <c r="CG2162" s="8"/>
      <c r="CH2162" s="8"/>
      <c r="CI2162" s="8"/>
      <c r="CJ2162" s="8"/>
      <c r="CK2162" s="8"/>
      <c r="CL2162" s="8"/>
      <c r="CM2162" s="8"/>
      <c r="CN2162" s="8"/>
      <c r="CO2162" s="8"/>
      <c r="CP2162" s="8"/>
      <c r="CQ2162" s="8"/>
      <c r="CR2162" s="8"/>
      <c r="CS2162" s="8"/>
      <c r="CT2162" s="8"/>
      <c r="CU2162" s="8"/>
      <c r="CV2162" s="8"/>
      <c r="CW2162" s="8"/>
      <c r="CX2162" s="8"/>
      <c r="CY2162" s="8"/>
      <c r="CZ2162" s="8"/>
      <c r="DA2162" s="8"/>
      <c r="DB2162" s="8"/>
      <c r="DC2162" s="8"/>
      <c r="DD2162" s="8"/>
      <c r="DE2162" s="8"/>
      <c r="DF2162" s="8"/>
      <c r="DG2162" s="8"/>
      <c r="DH2162" s="8"/>
      <c r="DI2162" s="8"/>
      <c r="DJ2162" s="8"/>
      <c r="DK2162" s="8"/>
      <c r="DL2162" s="8"/>
      <c r="DM2162" s="8"/>
      <c r="DN2162" s="8"/>
      <c r="DO2162" s="8"/>
      <c r="DP2162" s="8"/>
      <c r="DQ2162" s="8"/>
      <c r="DR2162" s="8"/>
      <c r="DS2162" s="8"/>
      <c r="DT2162" s="8"/>
      <c r="DU2162" s="8"/>
      <c r="DV2162" s="8"/>
      <c r="DW2162" s="8"/>
      <c r="DX2162" s="8"/>
      <c r="DY2162" s="8"/>
    </row>
    <row r="2163" spans="5:129" x14ac:dyDescent="0.25">
      <c r="E2163" s="7" t="s">
        <v>1461</v>
      </c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8"/>
      <c r="AJ2163" s="8"/>
      <c r="AK2163" s="8"/>
      <c r="AL2163" s="8"/>
      <c r="AM2163" s="8"/>
      <c r="AN2163" s="8"/>
      <c r="AO2163" s="8"/>
      <c r="AP2163" s="8"/>
      <c r="AQ2163" s="8"/>
      <c r="AR2163" s="8"/>
      <c r="AS2163" s="8"/>
      <c r="AT2163" s="8"/>
      <c r="AU2163" s="8"/>
      <c r="AV2163" s="8"/>
      <c r="AW2163" s="8"/>
      <c r="AX2163" s="8"/>
      <c r="AY2163" s="8"/>
      <c r="AZ2163" s="8"/>
      <c r="BA2163" s="8"/>
      <c r="BB2163" s="8"/>
      <c r="BC2163" s="8"/>
      <c r="BD2163" s="8"/>
      <c r="BE2163" s="8"/>
      <c r="BF2163" s="8"/>
      <c r="BG2163" s="8"/>
      <c r="BH2163" s="8"/>
      <c r="BI2163" s="8"/>
      <c r="BJ2163" s="8"/>
      <c r="BK2163" s="8"/>
      <c r="BL2163" s="8"/>
      <c r="BM2163" s="8"/>
      <c r="BN2163" s="8"/>
      <c r="BO2163" s="8"/>
      <c r="BP2163" s="8"/>
      <c r="BQ2163" s="8"/>
      <c r="BR2163" s="8"/>
      <c r="BS2163" s="8"/>
      <c r="BT2163" s="8"/>
      <c r="BU2163" s="8"/>
      <c r="BV2163" s="8"/>
      <c r="BW2163" s="8"/>
      <c r="BX2163" s="8"/>
      <c r="BY2163" s="8"/>
      <c r="BZ2163" s="8"/>
      <c r="CA2163" s="8"/>
      <c r="CB2163" s="8"/>
      <c r="CC2163" s="8"/>
      <c r="CD2163" s="8"/>
      <c r="CE2163" s="8"/>
      <c r="CF2163" s="8"/>
      <c r="CG2163" s="8"/>
      <c r="CH2163" s="8"/>
      <c r="CI2163" s="8"/>
      <c r="CJ2163" s="8"/>
      <c r="CK2163" s="8"/>
      <c r="CL2163" s="8"/>
      <c r="CM2163" s="8"/>
      <c r="CN2163" s="8"/>
      <c r="CO2163" s="8"/>
      <c r="CP2163" s="8"/>
      <c r="CQ2163" s="8"/>
      <c r="CR2163" s="8"/>
      <c r="CS2163" s="8"/>
      <c r="CT2163" s="8"/>
      <c r="CU2163" s="8"/>
      <c r="CV2163" s="8"/>
      <c r="CW2163" s="8"/>
      <c r="CX2163" s="8"/>
      <c r="CY2163" s="8"/>
      <c r="CZ2163" s="8"/>
      <c r="DA2163" s="8"/>
      <c r="DB2163" s="8"/>
      <c r="DC2163" s="8"/>
      <c r="DD2163" s="8"/>
      <c r="DE2163" s="8"/>
      <c r="DF2163" s="8"/>
      <c r="DG2163" s="8"/>
      <c r="DH2163" s="8"/>
      <c r="DI2163" s="8"/>
      <c r="DJ2163" s="8"/>
      <c r="DK2163" s="8"/>
      <c r="DL2163" s="8"/>
      <c r="DM2163" s="8"/>
      <c r="DN2163" s="8"/>
      <c r="DO2163" s="8"/>
      <c r="DP2163" s="8"/>
      <c r="DQ2163" s="8"/>
      <c r="DR2163" s="8"/>
      <c r="DS2163" s="8"/>
      <c r="DT2163" s="8"/>
      <c r="DU2163" s="8"/>
      <c r="DV2163" s="8"/>
      <c r="DW2163" s="8"/>
      <c r="DX2163" s="8"/>
      <c r="DY2163" s="8"/>
    </row>
    <row r="2164" spans="5:129" x14ac:dyDescent="0.25">
      <c r="E2164" s="7" t="s">
        <v>1072</v>
      </c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8"/>
      <c r="AJ2164" s="8"/>
      <c r="AK2164" s="8"/>
      <c r="AL2164" s="8"/>
      <c r="AM2164" s="8"/>
      <c r="AN2164" s="8"/>
      <c r="AO2164" s="8"/>
      <c r="AP2164" s="8"/>
      <c r="AQ2164" s="8"/>
      <c r="AR2164" s="8"/>
      <c r="AS2164" s="8"/>
      <c r="AT2164" s="8"/>
      <c r="AU2164" s="8"/>
      <c r="AV2164" s="8"/>
      <c r="AW2164" s="8"/>
      <c r="AX2164" s="8"/>
      <c r="AY2164" s="8"/>
      <c r="AZ2164" s="8"/>
      <c r="BA2164" s="8"/>
      <c r="BB2164" s="8"/>
      <c r="BC2164" s="8"/>
      <c r="BD2164" s="8"/>
      <c r="BE2164" s="8"/>
      <c r="BF2164" s="8"/>
      <c r="BG2164" s="8"/>
      <c r="BH2164" s="8"/>
      <c r="BI2164" s="8"/>
      <c r="BJ2164" s="8"/>
      <c r="BK2164" s="8"/>
      <c r="BL2164" s="8"/>
      <c r="BM2164" s="8"/>
      <c r="BN2164" s="8"/>
      <c r="BO2164" s="8"/>
      <c r="BP2164" s="8"/>
      <c r="BQ2164" s="8"/>
      <c r="BR2164" s="8"/>
      <c r="BS2164" s="8"/>
      <c r="BT2164" s="8"/>
      <c r="BU2164" s="8"/>
      <c r="BV2164" s="8"/>
      <c r="BW2164" s="8"/>
      <c r="BX2164" s="8"/>
      <c r="BY2164" s="8"/>
      <c r="BZ2164" s="8"/>
      <c r="CA2164" s="8"/>
      <c r="CB2164" s="8"/>
      <c r="CC2164" s="8"/>
      <c r="CD2164" s="8"/>
      <c r="CE2164" s="8"/>
      <c r="CF2164" s="8"/>
      <c r="CG2164" s="8"/>
      <c r="CH2164" s="8"/>
      <c r="CI2164" s="8"/>
      <c r="CJ2164" s="8"/>
      <c r="CK2164" s="8"/>
      <c r="CL2164" s="8"/>
      <c r="CM2164" s="8"/>
      <c r="CN2164" s="8"/>
      <c r="CO2164" s="8"/>
      <c r="CP2164" s="8"/>
      <c r="CQ2164" s="8"/>
      <c r="CR2164" s="8"/>
      <c r="CS2164" s="8"/>
      <c r="CT2164" s="8"/>
      <c r="CU2164" s="8"/>
      <c r="CV2164" s="8"/>
      <c r="CW2164" s="8"/>
      <c r="CX2164" s="8"/>
      <c r="CY2164" s="8"/>
      <c r="CZ2164" s="8"/>
      <c r="DA2164" s="8"/>
      <c r="DB2164" s="8"/>
      <c r="DC2164" s="8"/>
      <c r="DD2164" s="8"/>
      <c r="DE2164" s="8"/>
      <c r="DF2164" s="8"/>
      <c r="DG2164" s="8"/>
      <c r="DH2164" s="8"/>
      <c r="DI2164" s="8"/>
      <c r="DJ2164" s="8"/>
      <c r="DK2164" s="8"/>
      <c r="DL2164" s="8"/>
      <c r="DM2164" s="8"/>
      <c r="DN2164" s="8"/>
      <c r="DO2164" s="8"/>
      <c r="DP2164" s="8"/>
      <c r="DQ2164" s="8"/>
      <c r="DR2164" s="8"/>
      <c r="DS2164" s="8"/>
      <c r="DT2164" s="8"/>
      <c r="DU2164" s="8"/>
      <c r="DV2164" s="8"/>
      <c r="DW2164" s="8"/>
      <c r="DX2164" s="8"/>
      <c r="DY2164" s="8"/>
    </row>
    <row r="2165" spans="5:129" x14ac:dyDescent="0.25">
      <c r="E2165" s="7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8"/>
      <c r="AJ2165" s="8"/>
      <c r="AK2165" s="8"/>
      <c r="AL2165" s="8"/>
      <c r="AM2165" s="8"/>
      <c r="AN2165" s="8"/>
      <c r="AO2165" s="8"/>
      <c r="AP2165" s="8"/>
      <c r="AQ2165" s="8"/>
      <c r="AR2165" s="8"/>
      <c r="AS2165" s="8"/>
      <c r="AT2165" s="8"/>
      <c r="AU2165" s="8"/>
      <c r="AV2165" s="8"/>
      <c r="AW2165" s="8"/>
      <c r="AX2165" s="8"/>
      <c r="AY2165" s="8"/>
      <c r="AZ2165" s="8"/>
      <c r="BA2165" s="8"/>
      <c r="BB2165" s="8"/>
      <c r="BC2165" s="8"/>
      <c r="BD2165" s="8"/>
      <c r="BE2165" s="8"/>
      <c r="BF2165" s="8"/>
      <c r="BG2165" s="8"/>
      <c r="BH2165" s="8"/>
      <c r="BI2165" s="8"/>
      <c r="BJ2165" s="8"/>
      <c r="BK2165" s="8"/>
      <c r="BL2165" s="8"/>
      <c r="BM2165" s="8"/>
      <c r="BN2165" s="8"/>
      <c r="BO2165" s="8"/>
      <c r="BP2165" s="8"/>
      <c r="BQ2165" s="8"/>
      <c r="BR2165" s="8"/>
      <c r="BS2165" s="8"/>
      <c r="BT2165" s="8"/>
      <c r="BU2165" s="8"/>
      <c r="BV2165" s="8"/>
      <c r="BW2165" s="8"/>
      <c r="BX2165" s="8"/>
      <c r="BY2165" s="8"/>
      <c r="BZ2165" s="8"/>
      <c r="CA2165" s="8"/>
      <c r="CB2165" s="8"/>
      <c r="CC2165" s="8"/>
      <c r="CD2165" s="8"/>
      <c r="CE2165" s="8"/>
      <c r="CF2165" s="8"/>
      <c r="CG2165" s="8"/>
      <c r="CH2165" s="8"/>
      <c r="CI2165" s="8"/>
      <c r="CJ2165" s="8"/>
      <c r="CK2165" s="8"/>
      <c r="CL2165" s="8"/>
      <c r="CM2165" s="8"/>
      <c r="CN2165" s="8"/>
      <c r="CO2165" s="8"/>
      <c r="CP2165" s="8"/>
      <c r="CQ2165" s="8"/>
      <c r="CR2165" s="8"/>
      <c r="CS2165" s="8"/>
      <c r="CT2165" s="8"/>
      <c r="CU2165" s="8"/>
      <c r="CV2165" s="8"/>
      <c r="CW2165" s="8"/>
      <c r="CX2165" s="8"/>
      <c r="CY2165" s="8"/>
      <c r="CZ2165" s="8"/>
      <c r="DA2165" s="8"/>
      <c r="DB2165" s="8"/>
      <c r="DC2165" s="8"/>
      <c r="DD2165" s="8"/>
      <c r="DE2165" s="8"/>
      <c r="DF2165" s="8"/>
      <c r="DG2165" s="8"/>
      <c r="DH2165" s="8"/>
      <c r="DI2165" s="8"/>
      <c r="DJ2165" s="8"/>
      <c r="DK2165" s="8"/>
      <c r="DL2165" s="8"/>
      <c r="DM2165" s="8"/>
      <c r="DN2165" s="8"/>
      <c r="DO2165" s="8"/>
      <c r="DP2165" s="8"/>
      <c r="DQ2165" s="8"/>
      <c r="DR2165" s="8"/>
      <c r="DS2165" s="8"/>
      <c r="DT2165" s="8"/>
      <c r="DU2165" s="8"/>
      <c r="DV2165" s="8"/>
      <c r="DW2165" s="8"/>
      <c r="DX2165" s="8"/>
      <c r="DY2165" s="8"/>
    </row>
    <row r="2166" spans="5:129" x14ac:dyDescent="0.25">
      <c r="E2166" s="7" t="s">
        <v>1413</v>
      </c>
      <c r="F2166" s="8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8"/>
      <c r="AJ2166" s="8"/>
      <c r="AK2166" s="8"/>
      <c r="AL2166" s="8"/>
      <c r="AM2166" s="8"/>
      <c r="AN2166" s="8"/>
      <c r="AO2166" s="8"/>
      <c r="AP2166" s="8"/>
      <c r="AQ2166" s="8"/>
      <c r="AR2166" s="8"/>
      <c r="AS2166" s="8"/>
      <c r="AT2166" s="8"/>
      <c r="AU2166" s="8"/>
      <c r="AV2166" s="8"/>
      <c r="AW2166" s="8"/>
      <c r="AX2166" s="8"/>
      <c r="AY2166" s="8"/>
      <c r="AZ2166" s="8"/>
      <c r="BA2166" s="8"/>
      <c r="BB2166" s="8"/>
      <c r="BC2166" s="8"/>
      <c r="BD2166" s="8"/>
      <c r="BE2166" s="8"/>
      <c r="BF2166" s="8"/>
      <c r="BG2166" s="8"/>
      <c r="BH2166" s="8"/>
      <c r="BI2166" s="8"/>
      <c r="BJ2166" s="8"/>
      <c r="BK2166" s="8"/>
      <c r="BL2166" s="8"/>
      <c r="BM2166" s="8"/>
      <c r="BN2166" s="8"/>
      <c r="BO2166" s="8"/>
      <c r="BP2166" s="8"/>
      <c r="BQ2166" s="8"/>
      <c r="BR2166" s="8"/>
      <c r="BS2166" s="8"/>
      <c r="BT2166" s="8"/>
      <c r="BU2166" s="8"/>
      <c r="BV2166" s="8"/>
      <c r="BW2166" s="8"/>
      <c r="BX2166" s="8"/>
      <c r="BY2166" s="8"/>
      <c r="BZ2166" s="8"/>
      <c r="CA2166" s="8"/>
      <c r="CB2166" s="8"/>
      <c r="CC2166" s="8"/>
      <c r="CD2166" s="8"/>
      <c r="CE2166" s="8"/>
      <c r="CF2166" s="8"/>
      <c r="CG2166" s="8"/>
      <c r="CH2166" s="8"/>
      <c r="CI2166" s="8"/>
      <c r="CJ2166" s="8"/>
      <c r="CK2166" s="8"/>
      <c r="CL2166" s="8"/>
      <c r="CM2166" s="8"/>
      <c r="CN2166" s="8"/>
      <c r="CO2166" s="8"/>
      <c r="CP2166" s="8"/>
      <c r="CQ2166" s="8"/>
      <c r="CR2166" s="8"/>
      <c r="CS2166" s="8"/>
      <c r="CT2166" s="8"/>
      <c r="CU2166" s="8"/>
      <c r="CV2166" s="8"/>
      <c r="CW2166" s="8"/>
      <c r="CX2166" s="8"/>
      <c r="CY2166" s="8"/>
      <c r="CZ2166" s="8"/>
      <c r="DA2166" s="8"/>
      <c r="DB2166" s="8"/>
      <c r="DC2166" s="8"/>
      <c r="DD2166" s="8"/>
      <c r="DE2166" s="8"/>
      <c r="DF2166" s="8"/>
      <c r="DG2166" s="8"/>
      <c r="DH2166" s="8"/>
      <c r="DI2166" s="8"/>
      <c r="DJ2166" s="8"/>
      <c r="DK2166" s="8"/>
      <c r="DL2166" s="8"/>
      <c r="DM2166" s="8"/>
      <c r="DN2166" s="8"/>
      <c r="DO2166" s="8"/>
      <c r="DP2166" s="8"/>
      <c r="DQ2166" s="8"/>
      <c r="DR2166" s="8"/>
      <c r="DS2166" s="8"/>
      <c r="DT2166" s="8"/>
      <c r="DU2166" s="8"/>
      <c r="DV2166" s="8"/>
      <c r="DW2166" s="8"/>
      <c r="DX2166" s="8"/>
      <c r="DY2166" s="8"/>
    </row>
    <row r="2167" spans="5:129" x14ac:dyDescent="0.25">
      <c r="E2167" s="7" t="s">
        <v>1414</v>
      </c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  <c r="AJ2167" s="8"/>
      <c r="AK2167" s="8"/>
      <c r="AL2167" s="8"/>
      <c r="AM2167" s="8"/>
      <c r="AN2167" s="8"/>
      <c r="AO2167" s="8"/>
      <c r="AP2167" s="8"/>
      <c r="AQ2167" s="8"/>
      <c r="AR2167" s="8"/>
      <c r="AS2167" s="8"/>
      <c r="AT2167" s="8"/>
      <c r="AU2167" s="8"/>
      <c r="AV2167" s="8"/>
      <c r="AW2167" s="8"/>
      <c r="AX2167" s="8"/>
      <c r="AY2167" s="8"/>
      <c r="AZ2167" s="8"/>
      <c r="BA2167" s="8"/>
      <c r="BB2167" s="8"/>
      <c r="BC2167" s="8"/>
      <c r="BD2167" s="8"/>
      <c r="BE2167" s="8"/>
      <c r="BF2167" s="8"/>
      <c r="BG2167" s="8"/>
      <c r="BH2167" s="8"/>
      <c r="BI2167" s="8"/>
      <c r="BJ2167" s="8"/>
      <c r="BK2167" s="8"/>
      <c r="BL2167" s="8"/>
      <c r="BM2167" s="8"/>
      <c r="BN2167" s="8"/>
      <c r="BO2167" s="8"/>
      <c r="BP2167" s="8"/>
      <c r="BQ2167" s="8"/>
      <c r="BR2167" s="8"/>
      <c r="BS2167" s="8"/>
      <c r="BT2167" s="8"/>
      <c r="BU2167" s="8"/>
      <c r="BV2167" s="8"/>
      <c r="BW2167" s="8"/>
      <c r="BX2167" s="8"/>
      <c r="BY2167" s="8"/>
      <c r="BZ2167" s="8"/>
      <c r="CA2167" s="8"/>
      <c r="CB2167" s="8"/>
      <c r="CC2167" s="8"/>
      <c r="CD2167" s="8"/>
      <c r="CE2167" s="8"/>
      <c r="CF2167" s="8"/>
      <c r="CG2167" s="8"/>
      <c r="CH2167" s="8"/>
      <c r="CI2167" s="8"/>
      <c r="CJ2167" s="8"/>
      <c r="CK2167" s="8"/>
      <c r="CL2167" s="8"/>
      <c r="CM2167" s="8"/>
      <c r="CN2167" s="8"/>
      <c r="CO2167" s="8"/>
      <c r="CP2167" s="8"/>
      <c r="CQ2167" s="8"/>
      <c r="CR2167" s="8"/>
      <c r="CS2167" s="8"/>
      <c r="CT2167" s="8"/>
      <c r="CU2167" s="8"/>
      <c r="CV2167" s="8"/>
      <c r="CW2167" s="8"/>
      <c r="CX2167" s="8"/>
      <c r="CY2167" s="8"/>
      <c r="CZ2167" s="8"/>
      <c r="DA2167" s="8"/>
      <c r="DB2167" s="8"/>
      <c r="DC2167" s="8"/>
      <c r="DD2167" s="8"/>
      <c r="DE2167" s="8"/>
      <c r="DF2167" s="8"/>
      <c r="DG2167" s="8"/>
      <c r="DH2167" s="8"/>
      <c r="DI2167" s="8"/>
      <c r="DJ2167" s="8"/>
      <c r="DK2167" s="8"/>
      <c r="DL2167" s="8"/>
      <c r="DM2167" s="8"/>
      <c r="DN2167" s="8"/>
      <c r="DO2167" s="8"/>
      <c r="DP2167" s="8"/>
      <c r="DQ2167" s="8"/>
      <c r="DR2167" s="8"/>
      <c r="DS2167" s="8"/>
      <c r="DT2167" s="8"/>
      <c r="DU2167" s="8"/>
      <c r="DV2167" s="8"/>
      <c r="DW2167" s="8"/>
      <c r="DX2167" s="8"/>
      <c r="DY2167" s="8"/>
    </row>
    <row r="2168" spans="5:129" x14ac:dyDescent="0.25">
      <c r="E2168" s="7"/>
      <c r="F2168" s="8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  <c r="Z2168" s="8"/>
      <c r="AA2168" s="8"/>
      <c r="AB2168" s="8"/>
      <c r="AC2168" s="8"/>
      <c r="AD2168" s="8"/>
      <c r="AE2168" s="8"/>
      <c r="AF2168" s="8"/>
      <c r="AG2168" s="8"/>
      <c r="AH2168" s="8"/>
      <c r="AI2168" s="8"/>
      <c r="AJ2168" s="8"/>
      <c r="AK2168" s="8"/>
      <c r="AL2168" s="8"/>
      <c r="AM2168" s="8"/>
      <c r="AN2168" s="8"/>
      <c r="AO2168" s="8"/>
      <c r="AP2168" s="8"/>
      <c r="AQ2168" s="8"/>
      <c r="AR2168" s="8"/>
      <c r="AS2168" s="8"/>
      <c r="AT2168" s="8"/>
      <c r="AU2168" s="8"/>
      <c r="AV2168" s="8"/>
      <c r="AW2168" s="8"/>
      <c r="AX2168" s="8"/>
      <c r="AY2168" s="8"/>
      <c r="AZ2168" s="8"/>
      <c r="BA2168" s="8"/>
      <c r="BB2168" s="8"/>
      <c r="BC2168" s="8"/>
      <c r="BD2168" s="8"/>
      <c r="BE2168" s="8"/>
      <c r="BF2168" s="8"/>
      <c r="BG2168" s="8"/>
      <c r="BH2168" s="8"/>
      <c r="BI2168" s="8"/>
      <c r="BJ2168" s="8"/>
      <c r="BK2168" s="8"/>
      <c r="BL2168" s="8"/>
      <c r="BM2168" s="8"/>
      <c r="BN2168" s="8"/>
      <c r="BO2168" s="8"/>
      <c r="BP2168" s="8"/>
      <c r="BQ2168" s="8"/>
      <c r="BR2168" s="8"/>
      <c r="BS2168" s="8"/>
      <c r="BT2168" s="8"/>
      <c r="BU2168" s="8"/>
      <c r="BV2168" s="8"/>
      <c r="BW2168" s="8"/>
      <c r="BX2168" s="8"/>
      <c r="BY2168" s="8"/>
      <c r="BZ2168" s="8"/>
      <c r="CA2168" s="8"/>
      <c r="CB2168" s="8"/>
      <c r="CC2168" s="8"/>
      <c r="CD2168" s="8"/>
      <c r="CE2168" s="8"/>
      <c r="CF2168" s="8"/>
      <c r="CG2168" s="8"/>
      <c r="CH2168" s="8"/>
      <c r="CI2168" s="8"/>
      <c r="CJ2168" s="8"/>
      <c r="CK2168" s="8"/>
      <c r="CL2168" s="8"/>
      <c r="CM2168" s="8"/>
      <c r="CN2168" s="8"/>
      <c r="CO2168" s="8"/>
      <c r="CP2168" s="8"/>
      <c r="CQ2168" s="8"/>
      <c r="CR2168" s="8"/>
      <c r="CS2168" s="8"/>
      <c r="CT2168" s="8"/>
      <c r="CU2168" s="8"/>
      <c r="CV2168" s="8"/>
      <c r="CW2168" s="8"/>
      <c r="CX2168" s="8"/>
      <c r="CY2168" s="8"/>
      <c r="CZ2168" s="8"/>
      <c r="DA2168" s="8"/>
      <c r="DB2168" s="8"/>
      <c r="DC2168" s="8"/>
      <c r="DD2168" s="8"/>
      <c r="DE2168" s="8"/>
      <c r="DF2168" s="8"/>
      <c r="DG2168" s="8"/>
      <c r="DH2168" s="8"/>
      <c r="DI2168" s="8"/>
      <c r="DJ2168" s="8"/>
      <c r="DK2168" s="8"/>
      <c r="DL2168" s="8"/>
      <c r="DM2168" s="8"/>
      <c r="DN2168" s="8"/>
      <c r="DO2168" s="8"/>
      <c r="DP2168" s="8"/>
      <c r="DQ2168" s="8"/>
      <c r="DR2168" s="8"/>
      <c r="DS2168" s="8"/>
      <c r="DT2168" s="8"/>
      <c r="DU2168" s="8"/>
      <c r="DV2168" s="8"/>
      <c r="DW2168" s="8"/>
      <c r="DX2168" s="8"/>
      <c r="DY2168" s="8"/>
    </row>
    <row r="2169" spans="5:129" x14ac:dyDescent="0.25">
      <c r="E2169" s="7" t="s">
        <v>1456</v>
      </c>
      <c r="F2169" s="8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  <c r="AF2169" s="8"/>
      <c r="AG2169" s="8"/>
      <c r="AH2169" s="8"/>
      <c r="AI2169" s="8"/>
      <c r="AJ2169" s="8"/>
      <c r="AK2169" s="8"/>
      <c r="AL2169" s="8"/>
      <c r="AM2169" s="8"/>
      <c r="AN2169" s="8"/>
      <c r="AO2169" s="8"/>
      <c r="AP2169" s="8"/>
      <c r="AQ2169" s="8"/>
      <c r="AR2169" s="8"/>
      <c r="AS2169" s="8"/>
      <c r="AT2169" s="8"/>
      <c r="AU2169" s="8"/>
      <c r="AV2169" s="8"/>
      <c r="AW2169" s="8"/>
      <c r="AX2169" s="8"/>
      <c r="AY2169" s="8"/>
      <c r="AZ2169" s="8"/>
      <c r="BA2169" s="8"/>
      <c r="BB2169" s="8"/>
      <c r="BC2169" s="8"/>
      <c r="BD2169" s="8"/>
      <c r="BE2169" s="8"/>
      <c r="BF2169" s="8"/>
      <c r="BG2169" s="8"/>
      <c r="BH2169" s="8"/>
      <c r="BI2169" s="8"/>
      <c r="BJ2169" s="8"/>
      <c r="BK2169" s="8"/>
      <c r="BL2169" s="8"/>
      <c r="BM2169" s="8"/>
      <c r="BN2169" s="8"/>
      <c r="BO2169" s="8"/>
      <c r="BP2169" s="8"/>
      <c r="BQ2169" s="8"/>
      <c r="BR2169" s="8"/>
      <c r="BS2169" s="8"/>
      <c r="BT2169" s="8"/>
      <c r="BU2169" s="8"/>
      <c r="BV2169" s="8"/>
      <c r="BW2169" s="8"/>
      <c r="BX2169" s="8"/>
      <c r="BY2169" s="8"/>
      <c r="BZ2169" s="8"/>
      <c r="CA2169" s="8"/>
      <c r="CB2169" s="8"/>
      <c r="CC2169" s="8"/>
      <c r="CD2169" s="8"/>
      <c r="CE2169" s="8"/>
      <c r="CF2169" s="8"/>
      <c r="CG2169" s="8"/>
      <c r="CH2169" s="8"/>
      <c r="CI2169" s="8"/>
      <c r="CJ2169" s="8"/>
      <c r="CK2169" s="8"/>
      <c r="CL2169" s="8"/>
      <c r="CM2169" s="8"/>
      <c r="CN2169" s="8"/>
      <c r="CO2169" s="8"/>
      <c r="CP2169" s="8"/>
      <c r="CQ2169" s="8"/>
      <c r="CR2169" s="8"/>
      <c r="CS2169" s="8"/>
      <c r="CT2169" s="8"/>
      <c r="CU2169" s="8"/>
      <c r="CV2169" s="8"/>
      <c r="CW2169" s="8"/>
      <c r="CX2169" s="8"/>
      <c r="CY2169" s="8"/>
      <c r="CZ2169" s="8"/>
      <c r="DA2169" s="8"/>
      <c r="DB2169" s="8"/>
      <c r="DC2169" s="8"/>
      <c r="DD2169" s="8"/>
      <c r="DE2169" s="8"/>
      <c r="DF2169" s="8"/>
      <c r="DG2169" s="8"/>
      <c r="DH2169" s="8"/>
      <c r="DI2169" s="8"/>
      <c r="DJ2169" s="8"/>
      <c r="DK2169" s="8"/>
      <c r="DL2169" s="8"/>
      <c r="DM2169" s="8"/>
      <c r="DN2169" s="8"/>
      <c r="DO2169" s="8"/>
      <c r="DP2169" s="8"/>
      <c r="DQ2169" s="8"/>
      <c r="DR2169" s="8"/>
      <c r="DS2169" s="8"/>
      <c r="DT2169" s="8"/>
      <c r="DU2169" s="8"/>
      <c r="DV2169" s="8"/>
      <c r="DW2169" s="8"/>
      <c r="DX2169" s="8"/>
      <c r="DY2169" s="8"/>
    </row>
    <row r="2170" spans="5:129" x14ac:dyDescent="0.25">
      <c r="E2170" s="7"/>
      <c r="F2170" s="8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8"/>
      <c r="AJ2170" s="8"/>
      <c r="AK2170" s="8"/>
      <c r="AL2170" s="8"/>
      <c r="AM2170" s="8"/>
      <c r="AN2170" s="8"/>
      <c r="AO2170" s="8"/>
      <c r="AP2170" s="8"/>
      <c r="AQ2170" s="8"/>
      <c r="AR2170" s="8"/>
      <c r="AS2170" s="8"/>
      <c r="AT2170" s="8"/>
      <c r="AU2170" s="8"/>
      <c r="AV2170" s="8"/>
      <c r="AW2170" s="8"/>
      <c r="AX2170" s="8"/>
      <c r="AY2170" s="8"/>
      <c r="AZ2170" s="8"/>
      <c r="BA2170" s="8"/>
      <c r="BB2170" s="8"/>
      <c r="BC2170" s="8"/>
      <c r="BD2170" s="8"/>
      <c r="BE2170" s="8"/>
      <c r="BF2170" s="8"/>
      <c r="BG2170" s="8"/>
      <c r="BH2170" s="8"/>
      <c r="BI2170" s="8"/>
      <c r="BJ2170" s="8"/>
      <c r="BK2170" s="8"/>
      <c r="BL2170" s="8"/>
      <c r="BM2170" s="8"/>
      <c r="BN2170" s="8"/>
      <c r="BO2170" s="8"/>
      <c r="BP2170" s="8"/>
      <c r="BQ2170" s="8"/>
      <c r="BR2170" s="8"/>
      <c r="BS2170" s="8"/>
      <c r="BT2170" s="8"/>
      <c r="BU2170" s="8"/>
      <c r="BV2170" s="8"/>
      <c r="BW2170" s="8"/>
      <c r="BX2170" s="8"/>
      <c r="BY2170" s="8"/>
      <c r="BZ2170" s="8"/>
      <c r="CA2170" s="8"/>
      <c r="CB2170" s="8"/>
      <c r="CC2170" s="8"/>
      <c r="CD2170" s="8"/>
      <c r="CE2170" s="8"/>
      <c r="CF2170" s="8"/>
      <c r="CG2170" s="8"/>
      <c r="CH2170" s="8"/>
      <c r="CI2170" s="8"/>
      <c r="CJ2170" s="8"/>
      <c r="CK2170" s="8"/>
      <c r="CL2170" s="8"/>
      <c r="CM2170" s="8"/>
      <c r="CN2170" s="8"/>
      <c r="CO2170" s="8"/>
      <c r="CP2170" s="8"/>
      <c r="CQ2170" s="8"/>
      <c r="CR2170" s="8"/>
      <c r="CS2170" s="8"/>
      <c r="CT2170" s="8"/>
      <c r="CU2170" s="8"/>
      <c r="CV2170" s="8"/>
      <c r="CW2170" s="8"/>
      <c r="CX2170" s="8"/>
      <c r="CY2170" s="8"/>
      <c r="CZ2170" s="8"/>
      <c r="DA2170" s="8"/>
      <c r="DB2170" s="8"/>
      <c r="DC2170" s="8"/>
      <c r="DD2170" s="8"/>
      <c r="DE2170" s="8"/>
      <c r="DF2170" s="8"/>
      <c r="DG2170" s="8"/>
      <c r="DH2170" s="8"/>
      <c r="DI2170" s="8"/>
      <c r="DJ2170" s="8"/>
      <c r="DK2170" s="8"/>
      <c r="DL2170" s="8"/>
      <c r="DM2170" s="8"/>
      <c r="DN2170" s="8"/>
      <c r="DO2170" s="8"/>
      <c r="DP2170" s="8"/>
      <c r="DQ2170" s="8"/>
      <c r="DR2170" s="8"/>
      <c r="DS2170" s="8"/>
      <c r="DT2170" s="8"/>
      <c r="DU2170" s="8"/>
      <c r="DV2170" s="8"/>
      <c r="DW2170" s="8"/>
      <c r="DX2170" s="8"/>
      <c r="DY2170" s="8"/>
    </row>
    <row r="2171" spans="5:129" x14ac:dyDescent="0.25">
      <c r="E2171" s="7" t="s">
        <v>1440</v>
      </c>
      <c r="F2171" s="8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/>
      <c r="Z2171" s="8"/>
      <c r="AA2171" s="8"/>
      <c r="AB2171" s="8"/>
      <c r="AC2171" s="8"/>
      <c r="AD2171" s="8"/>
      <c r="AE2171" s="8"/>
      <c r="AF2171" s="8"/>
      <c r="AG2171" s="8"/>
      <c r="AH2171" s="8"/>
      <c r="AI2171" s="8"/>
      <c r="AJ2171" s="8"/>
      <c r="AK2171" s="8"/>
      <c r="AL2171" s="8"/>
      <c r="AM2171" s="8"/>
      <c r="AN2171" s="8"/>
      <c r="AO2171" s="8"/>
      <c r="AP2171" s="8"/>
      <c r="AQ2171" s="8"/>
      <c r="AR2171" s="8"/>
      <c r="AS2171" s="8"/>
      <c r="AT2171" s="8"/>
      <c r="AU2171" s="8"/>
      <c r="AV2171" s="8"/>
      <c r="AW2171" s="8"/>
      <c r="AX2171" s="8"/>
      <c r="AY2171" s="8"/>
      <c r="AZ2171" s="8"/>
      <c r="BA2171" s="8"/>
      <c r="BB2171" s="8"/>
      <c r="BC2171" s="8"/>
      <c r="BD2171" s="8"/>
      <c r="BE2171" s="8"/>
      <c r="BF2171" s="8"/>
      <c r="BG2171" s="8"/>
      <c r="BH2171" s="8"/>
      <c r="BI2171" s="8"/>
      <c r="BJ2171" s="8"/>
      <c r="BK2171" s="8"/>
      <c r="BL2171" s="8"/>
      <c r="BM2171" s="8"/>
      <c r="BN2171" s="8"/>
      <c r="BO2171" s="8"/>
      <c r="BP2171" s="8"/>
      <c r="BQ2171" s="8"/>
      <c r="BR2171" s="8"/>
      <c r="BS2171" s="8"/>
      <c r="BT2171" s="8"/>
      <c r="BU2171" s="8"/>
      <c r="BV2171" s="8"/>
      <c r="BW2171" s="8"/>
      <c r="BX2171" s="8"/>
      <c r="BY2171" s="8"/>
      <c r="BZ2171" s="8"/>
      <c r="CA2171" s="8"/>
      <c r="CB2171" s="8"/>
      <c r="CC2171" s="8"/>
      <c r="CD2171" s="8"/>
      <c r="CE2171" s="8"/>
      <c r="CF2171" s="8"/>
      <c r="CG2171" s="8"/>
      <c r="CH2171" s="8"/>
      <c r="CI2171" s="8"/>
      <c r="CJ2171" s="8"/>
      <c r="CK2171" s="8"/>
      <c r="CL2171" s="8"/>
      <c r="CM2171" s="8"/>
      <c r="CN2171" s="8"/>
      <c r="CO2171" s="8"/>
      <c r="CP2171" s="8"/>
      <c r="CQ2171" s="8"/>
      <c r="CR2171" s="8"/>
      <c r="CS2171" s="8"/>
      <c r="CT2171" s="8"/>
      <c r="CU2171" s="8"/>
      <c r="CV2171" s="8"/>
      <c r="CW2171" s="8"/>
      <c r="CX2171" s="8"/>
      <c r="CY2171" s="8"/>
      <c r="CZ2171" s="8"/>
      <c r="DA2171" s="8"/>
      <c r="DB2171" s="8"/>
      <c r="DC2171" s="8"/>
      <c r="DD2171" s="8"/>
      <c r="DE2171" s="8"/>
      <c r="DF2171" s="8"/>
      <c r="DG2171" s="8"/>
      <c r="DH2171" s="8"/>
      <c r="DI2171" s="8"/>
      <c r="DJ2171" s="8"/>
      <c r="DK2171" s="8"/>
      <c r="DL2171" s="8"/>
      <c r="DM2171" s="8"/>
      <c r="DN2171" s="8"/>
      <c r="DO2171" s="8"/>
      <c r="DP2171" s="8"/>
      <c r="DQ2171" s="8"/>
      <c r="DR2171" s="8"/>
      <c r="DS2171" s="8"/>
      <c r="DT2171" s="8"/>
      <c r="DU2171" s="8"/>
      <c r="DV2171" s="8"/>
      <c r="DW2171" s="8"/>
      <c r="DX2171" s="8"/>
      <c r="DY2171" s="8"/>
    </row>
    <row r="2172" spans="5:129" x14ac:dyDescent="0.25">
      <c r="E2172" s="5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  <c r="AJ2172" s="6"/>
      <c r="AK2172" s="6"/>
      <c r="AL2172" s="6"/>
      <c r="AM2172" s="6"/>
      <c r="AN2172" s="6"/>
      <c r="AO2172" s="6"/>
      <c r="AP2172" s="6"/>
      <c r="AQ2172" s="6"/>
      <c r="AR2172" s="6"/>
      <c r="AS2172" s="6"/>
      <c r="AT2172" s="6"/>
      <c r="AU2172" s="6"/>
      <c r="AV2172" s="6"/>
      <c r="AW2172" s="6"/>
      <c r="AX2172" s="6"/>
      <c r="AY2172" s="6"/>
      <c r="AZ2172" s="6"/>
      <c r="BA2172" s="6"/>
      <c r="BB2172" s="6"/>
      <c r="BC2172" s="6"/>
      <c r="BD2172" s="6"/>
      <c r="BE2172" s="6"/>
      <c r="BF2172" s="6"/>
      <c r="BG2172" s="6"/>
      <c r="BH2172" s="6"/>
      <c r="BI2172" s="6"/>
      <c r="BJ2172" s="6"/>
      <c r="BK2172" s="6"/>
      <c r="BL2172" s="6"/>
      <c r="BM2172" s="6"/>
      <c r="BN2172" s="6"/>
      <c r="BO2172" s="6"/>
      <c r="BP2172" s="6"/>
      <c r="BQ2172" s="6"/>
      <c r="BR2172" s="6"/>
      <c r="BS2172" s="6"/>
      <c r="BT2172" s="6"/>
      <c r="BU2172" s="6"/>
      <c r="BV2172" s="6"/>
      <c r="BW2172" s="6"/>
      <c r="BX2172" s="6"/>
      <c r="BY2172" s="6"/>
      <c r="BZ2172" s="6"/>
      <c r="CA2172" s="6"/>
      <c r="CB2172" s="6"/>
      <c r="CC2172" s="6"/>
      <c r="CD2172" s="6"/>
      <c r="CE2172" s="6"/>
      <c r="CF2172" s="6"/>
      <c r="CG2172" s="6"/>
      <c r="CH2172" s="6"/>
      <c r="CI2172" s="6"/>
      <c r="CJ2172" s="6"/>
      <c r="CK2172" s="6"/>
      <c r="CL2172" s="6"/>
      <c r="CM2172" s="6"/>
      <c r="CN2172" s="6"/>
      <c r="CO2172" s="6"/>
      <c r="CP2172" s="6"/>
      <c r="CQ2172" s="6"/>
      <c r="CR2172" s="6"/>
      <c r="CS2172" s="6"/>
      <c r="CT2172" s="6"/>
      <c r="CU2172" s="6"/>
      <c r="CV2172" s="6"/>
      <c r="CW2172" s="6"/>
      <c r="CX2172" s="6"/>
      <c r="CY2172" s="6"/>
      <c r="CZ2172" s="6"/>
      <c r="DA2172" s="6"/>
      <c r="DB2172" s="6"/>
      <c r="DC2172" s="6"/>
      <c r="DD2172" s="6"/>
      <c r="DE2172" s="6"/>
      <c r="DF2172" s="6"/>
      <c r="DG2172" s="6"/>
      <c r="DH2172" s="6"/>
      <c r="DI2172" s="6"/>
      <c r="DJ2172" s="6"/>
      <c r="DK2172" s="6"/>
      <c r="DL2172" s="6"/>
      <c r="DM2172" s="6"/>
      <c r="DN2172" s="6"/>
      <c r="DO2172" s="6"/>
      <c r="DP2172" s="6"/>
      <c r="DQ2172" s="6"/>
      <c r="DR2172" s="6"/>
      <c r="DS2172" s="6"/>
      <c r="DT2172" s="6"/>
      <c r="DU2172" s="6"/>
      <c r="DV2172" s="6"/>
      <c r="DW2172" s="6"/>
      <c r="DX2172" s="6"/>
      <c r="DY2172" s="6"/>
    </row>
    <row r="2173" spans="5:129" x14ac:dyDescent="0.25">
      <c r="E2173" s="5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  <c r="AJ2173" s="6"/>
      <c r="AK2173" s="6"/>
      <c r="AL2173" s="6"/>
      <c r="AM2173" s="6"/>
      <c r="AN2173" s="6"/>
      <c r="AO2173" s="6"/>
      <c r="AP2173" s="6"/>
      <c r="AQ2173" s="6"/>
      <c r="AR2173" s="6"/>
      <c r="AS2173" s="6"/>
      <c r="AT2173" s="6"/>
      <c r="AU2173" s="6"/>
      <c r="AV2173" s="6"/>
      <c r="AW2173" s="6"/>
      <c r="AX2173" s="6"/>
      <c r="AY2173" s="6"/>
      <c r="AZ2173" s="6"/>
      <c r="BA2173" s="6"/>
      <c r="BB2173" s="6"/>
      <c r="BC2173" s="6"/>
      <c r="BD2173" s="6"/>
      <c r="BE2173" s="6"/>
      <c r="BF2173" s="6"/>
      <c r="BG2173" s="6"/>
      <c r="BH2173" s="6"/>
      <c r="BI2173" s="6"/>
      <c r="BJ2173" s="6"/>
      <c r="BK2173" s="6"/>
      <c r="BL2173" s="6"/>
      <c r="BM2173" s="6"/>
      <c r="BN2173" s="6"/>
      <c r="BO2173" s="6"/>
      <c r="BP2173" s="6"/>
      <c r="BQ2173" s="6"/>
      <c r="BR2173" s="6"/>
      <c r="BS2173" s="6"/>
      <c r="BT2173" s="6"/>
      <c r="BU2173" s="6"/>
      <c r="BV2173" s="6"/>
      <c r="BW2173" s="6"/>
      <c r="BX2173" s="6"/>
      <c r="BY2173" s="6"/>
      <c r="BZ2173" s="6"/>
      <c r="CA2173" s="6"/>
      <c r="CB2173" s="6"/>
      <c r="CC2173" s="6"/>
      <c r="CD2173" s="6"/>
      <c r="CE2173" s="6"/>
      <c r="CF2173" s="6"/>
      <c r="CG2173" s="6"/>
      <c r="CH2173" s="6"/>
      <c r="CI2173" s="6"/>
      <c r="CJ2173" s="6"/>
      <c r="CK2173" s="6"/>
      <c r="CL2173" s="6"/>
      <c r="CM2173" s="6"/>
      <c r="CN2173" s="6"/>
      <c r="CO2173" s="6"/>
      <c r="CP2173" s="6"/>
      <c r="CQ2173" s="6"/>
      <c r="CR2173" s="6"/>
      <c r="CS2173" s="6"/>
      <c r="CT2173" s="6"/>
      <c r="CU2173" s="6"/>
      <c r="CV2173" s="6"/>
      <c r="CW2173" s="6"/>
      <c r="CX2173" s="6"/>
      <c r="CY2173" s="6"/>
      <c r="CZ2173" s="6"/>
      <c r="DA2173" s="6"/>
      <c r="DB2173" s="6"/>
      <c r="DC2173" s="6"/>
      <c r="DD2173" s="6"/>
      <c r="DE2173" s="6"/>
      <c r="DF2173" s="6"/>
      <c r="DG2173" s="6"/>
      <c r="DH2173" s="6"/>
      <c r="DI2173" s="6"/>
      <c r="DJ2173" s="6"/>
      <c r="DK2173" s="6"/>
      <c r="DL2173" s="6"/>
      <c r="DM2173" s="6"/>
      <c r="DN2173" s="6"/>
      <c r="DO2173" s="6"/>
      <c r="DP2173" s="6"/>
      <c r="DQ2173" s="6"/>
      <c r="DR2173" s="6"/>
      <c r="DS2173" s="6"/>
      <c r="DT2173" s="6"/>
      <c r="DU2173" s="6"/>
      <c r="DV2173" s="6"/>
      <c r="DW2173" s="6"/>
      <c r="DX2173" s="6"/>
      <c r="DY2173" s="6"/>
    </row>
    <row r="2174" spans="5:129" x14ac:dyDescent="0.25">
      <c r="E2174" s="5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  <c r="AJ2174" s="6"/>
      <c r="AK2174" s="6"/>
      <c r="AL2174" s="6"/>
      <c r="AM2174" s="6"/>
      <c r="AN2174" s="6"/>
      <c r="AO2174" s="6"/>
      <c r="AP2174" s="6"/>
      <c r="AQ2174" s="6"/>
      <c r="AR2174" s="6"/>
      <c r="AS2174" s="6"/>
      <c r="AT2174" s="6"/>
      <c r="AU2174" s="6"/>
      <c r="AV2174" s="6"/>
      <c r="AW2174" s="6"/>
      <c r="AX2174" s="6"/>
      <c r="AY2174" s="6"/>
      <c r="AZ2174" s="6"/>
      <c r="BA2174" s="6"/>
      <c r="BB2174" s="6"/>
      <c r="BC2174" s="6"/>
      <c r="BD2174" s="6"/>
      <c r="BE2174" s="6"/>
      <c r="BF2174" s="6"/>
      <c r="BG2174" s="6"/>
      <c r="BH2174" s="6"/>
      <c r="BI2174" s="6"/>
      <c r="BJ2174" s="6"/>
      <c r="BK2174" s="6"/>
      <c r="BL2174" s="6"/>
      <c r="BM2174" s="6"/>
      <c r="BN2174" s="6"/>
      <c r="BO2174" s="6"/>
      <c r="BP2174" s="6"/>
      <c r="BQ2174" s="6"/>
      <c r="BR2174" s="6"/>
      <c r="BS2174" s="6"/>
      <c r="BT2174" s="6"/>
      <c r="BU2174" s="6"/>
      <c r="BV2174" s="6"/>
      <c r="BW2174" s="6"/>
      <c r="BX2174" s="6"/>
      <c r="BY2174" s="6"/>
      <c r="BZ2174" s="6"/>
      <c r="CA2174" s="6"/>
      <c r="CB2174" s="6"/>
      <c r="CC2174" s="6"/>
      <c r="CD2174" s="6"/>
      <c r="CE2174" s="6"/>
      <c r="CF2174" s="6"/>
      <c r="CG2174" s="6"/>
      <c r="CH2174" s="6"/>
      <c r="CI2174" s="6"/>
      <c r="CJ2174" s="6"/>
      <c r="CK2174" s="6"/>
      <c r="CL2174" s="6"/>
      <c r="CM2174" s="6"/>
      <c r="CN2174" s="6"/>
      <c r="CO2174" s="6"/>
      <c r="CP2174" s="6"/>
      <c r="CQ2174" s="6"/>
      <c r="CR2174" s="6"/>
      <c r="CS2174" s="6"/>
      <c r="CT2174" s="6"/>
      <c r="CU2174" s="6"/>
      <c r="CV2174" s="6"/>
      <c r="CW2174" s="6"/>
      <c r="CX2174" s="6"/>
      <c r="CY2174" s="6"/>
      <c r="CZ2174" s="6"/>
      <c r="DA2174" s="6"/>
      <c r="DB2174" s="6"/>
      <c r="DC2174" s="6"/>
      <c r="DD2174" s="6"/>
      <c r="DE2174" s="6"/>
      <c r="DF2174" s="6"/>
      <c r="DG2174" s="6"/>
      <c r="DH2174" s="6"/>
      <c r="DI2174" s="6"/>
      <c r="DJ2174" s="6"/>
      <c r="DK2174" s="6"/>
      <c r="DL2174" s="6"/>
      <c r="DM2174" s="6"/>
      <c r="DN2174" s="6"/>
      <c r="DO2174" s="6"/>
      <c r="DP2174" s="6"/>
      <c r="DQ2174" s="6"/>
      <c r="DR2174" s="6"/>
      <c r="DS2174" s="6"/>
      <c r="DT2174" s="6"/>
      <c r="DU2174" s="6"/>
      <c r="DV2174" s="6"/>
      <c r="DW2174" s="6"/>
      <c r="DX2174" s="6"/>
      <c r="DY2174" s="6"/>
    </row>
    <row r="2175" spans="5:129" x14ac:dyDescent="0.25">
      <c r="E2175" s="5" t="s">
        <v>669</v>
      </c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  <c r="AJ2175" s="6"/>
      <c r="AK2175" s="6"/>
      <c r="AL2175" s="6"/>
      <c r="AM2175" s="6"/>
      <c r="AN2175" s="6"/>
      <c r="AO2175" s="6"/>
      <c r="AP2175" s="6"/>
      <c r="AQ2175" s="6"/>
      <c r="AR2175" s="6"/>
      <c r="AS2175" s="6"/>
      <c r="AT2175" s="6"/>
      <c r="AU2175" s="6"/>
      <c r="AV2175" s="6"/>
      <c r="AW2175" s="6"/>
      <c r="AX2175" s="6"/>
      <c r="AY2175" s="6"/>
      <c r="AZ2175" s="6"/>
      <c r="BA2175" s="6"/>
      <c r="BB2175" s="6"/>
      <c r="BC2175" s="6"/>
      <c r="BD2175" s="6"/>
      <c r="BE2175" s="6"/>
      <c r="BF2175" s="6"/>
      <c r="BG2175" s="6"/>
      <c r="BH2175" s="6"/>
      <c r="BI2175" s="6"/>
      <c r="BJ2175" s="6"/>
      <c r="BK2175" s="6"/>
      <c r="BL2175" s="6"/>
      <c r="BM2175" s="6"/>
      <c r="BN2175" s="6"/>
      <c r="BO2175" s="6"/>
      <c r="BP2175" s="6"/>
      <c r="BQ2175" s="6"/>
      <c r="BR2175" s="6"/>
      <c r="BS2175" s="6"/>
      <c r="BT2175" s="6"/>
      <c r="BU2175" s="6"/>
      <c r="BV2175" s="6"/>
      <c r="BW2175" s="6"/>
      <c r="BX2175" s="6"/>
      <c r="BY2175" s="6"/>
      <c r="BZ2175" s="6"/>
      <c r="CA2175" s="6"/>
      <c r="CB2175" s="6"/>
      <c r="CC2175" s="6"/>
      <c r="CD2175" s="6"/>
      <c r="CE2175" s="6"/>
      <c r="CF2175" s="6"/>
      <c r="CG2175" s="6"/>
      <c r="CH2175" s="6"/>
      <c r="CI2175" s="6"/>
      <c r="CJ2175" s="6"/>
      <c r="CK2175" s="6"/>
      <c r="CL2175" s="6"/>
      <c r="CM2175" s="6"/>
      <c r="CN2175" s="6"/>
      <c r="CO2175" s="6"/>
      <c r="CP2175" s="6"/>
      <c r="CQ2175" s="6"/>
      <c r="CR2175" s="6"/>
      <c r="CS2175" s="6"/>
      <c r="CT2175" s="6"/>
      <c r="CU2175" s="6"/>
      <c r="CV2175" s="6"/>
      <c r="CW2175" s="6"/>
      <c r="CX2175" s="6"/>
      <c r="CY2175" s="6"/>
      <c r="CZ2175" s="6"/>
      <c r="DA2175" s="6"/>
      <c r="DB2175" s="6"/>
      <c r="DC2175" s="6"/>
      <c r="DD2175" s="6"/>
      <c r="DE2175" s="6"/>
      <c r="DF2175" s="6"/>
      <c r="DG2175" s="6"/>
      <c r="DH2175" s="6"/>
      <c r="DI2175" s="6"/>
      <c r="DJ2175" s="6"/>
      <c r="DK2175" s="6"/>
      <c r="DL2175" s="6"/>
      <c r="DM2175" s="6"/>
      <c r="DN2175" s="6"/>
      <c r="DO2175" s="6"/>
      <c r="DP2175" s="6"/>
      <c r="DQ2175" s="6"/>
      <c r="DR2175" s="6"/>
      <c r="DS2175" s="6"/>
      <c r="DT2175" s="6"/>
      <c r="DU2175" s="6"/>
      <c r="DV2175" s="6"/>
      <c r="DW2175" s="6"/>
      <c r="DX2175" s="6"/>
      <c r="DY2175" s="6"/>
    </row>
    <row r="2176" spans="5:129" x14ac:dyDescent="0.25">
      <c r="E2176" s="5" t="s">
        <v>647</v>
      </c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  <c r="AJ2176" s="6"/>
      <c r="AK2176" s="6"/>
      <c r="AL2176" s="6"/>
      <c r="AM2176" s="6"/>
      <c r="AN2176" s="6"/>
      <c r="AO2176" s="6"/>
      <c r="AP2176" s="6"/>
      <c r="AQ2176" s="6"/>
      <c r="AR2176" s="6"/>
      <c r="AS2176" s="6"/>
      <c r="AT2176" s="6"/>
      <c r="AU2176" s="6"/>
      <c r="AV2176" s="6"/>
      <c r="AW2176" s="6"/>
      <c r="AX2176" s="6"/>
      <c r="AY2176" s="6"/>
      <c r="AZ2176" s="6"/>
      <c r="BA2176" s="6"/>
      <c r="BB2176" s="6"/>
      <c r="BC2176" s="6"/>
      <c r="BD2176" s="6"/>
      <c r="BE2176" s="6"/>
      <c r="BF2176" s="6"/>
      <c r="BG2176" s="6"/>
      <c r="BH2176" s="6"/>
      <c r="BI2176" s="6"/>
      <c r="BJ2176" s="6"/>
      <c r="BK2176" s="6"/>
      <c r="BL2176" s="6"/>
      <c r="BM2176" s="6"/>
      <c r="BN2176" s="6"/>
      <c r="BO2176" s="6"/>
      <c r="BP2176" s="6"/>
      <c r="BQ2176" s="6"/>
      <c r="BR2176" s="6"/>
      <c r="BS2176" s="6"/>
      <c r="BT2176" s="6"/>
      <c r="BU2176" s="6"/>
      <c r="BV2176" s="6"/>
      <c r="BW2176" s="6"/>
      <c r="BX2176" s="6"/>
      <c r="BY2176" s="6"/>
      <c r="BZ2176" s="6"/>
      <c r="CA2176" s="6"/>
      <c r="CB2176" s="6"/>
      <c r="CC2176" s="6"/>
      <c r="CD2176" s="6"/>
      <c r="CE2176" s="6"/>
      <c r="CF2176" s="6"/>
      <c r="CG2176" s="6"/>
      <c r="CH2176" s="6"/>
      <c r="CI2176" s="6"/>
      <c r="CJ2176" s="6"/>
      <c r="CK2176" s="6"/>
      <c r="CL2176" s="6"/>
      <c r="CM2176" s="6"/>
      <c r="CN2176" s="6"/>
      <c r="CO2176" s="6"/>
      <c r="CP2176" s="6"/>
      <c r="CQ2176" s="6"/>
      <c r="CR2176" s="6"/>
      <c r="CS2176" s="6"/>
      <c r="CT2176" s="6"/>
      <c r="CU2176" s="6"/>
      <c r="CV2176" s="6"/>
      <c r="CW2176" s="6"/>
      <c r="CX2176" s="6"/>
      <c r="CY2176" s="6"/>
      <c r="CZ2176" s="6"/>
      <c r="DA2176" s="6"/>
      <c r="DB2176" s="6"/>
      <c r="DC2176" s="6"/>
      <c r="DD2176" s="6"/>
      <c r="DE2176" s="6"/>
      <c r="DF2176" s="6"/>
      <c r="DG2176" s="6"/>
      <c r="DH2176" s="6"/>
      <c r="DI2176" s="6"/>
      <c r="DJ2176" s="6"/>
      <c r="DK2176" s="6"/>
      <c r="DL2176" s="6"/>
      <c r="DM2176" s="6"/>
      <c r="DN2176" s="6"/>
      <c r="DO2176" s="6"/>
      <c r="DP2176" s="6"/>
      <c r="DQ2176" s="6"/>
      <c r="DR2176" s="6"/>
      <c r="DS2176" s="6"/>
      <c r="DT2176" s="6"/>
      <c r="DU2176" s="6"/>
      <c r="DV2176" s="6"/>
      <c r="DW2176" s="6"/>
      <c r="DX2176" s="6"/>
      <c r="DY2176" s="6"/>
    </row>
    <row r="2180" spans="5:67" x14ac:dyDescent="0.25">
      <c r="E2180" s="7" t="s">
        <v>1396</v>
      </c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8"/>
      <c r="AJ2180" s="8"/>
      <c r="AK2180" s="8"/>
      <c r="AL2180" s="8"/>
      <c r="AM2180" s="8"/>
      <c r="AN2180" s="8"/>
      <c r="AO2180" s="8"/>
      <c r="AP2180" s="8"/>
      <c r="AQ2180" s="8"/>
      <c r="AR2180" s="8"/>
      <c r="AS2180" s="8"/>
      <c r="AT2180" s="8"/>
      <c r="AU2180" s="8"/>
      <c r="AV2180" s="8"/>
      <c r="AW2180" s="8"/>
      <c r="AX2180" s="8"/>
      <c r="AY2180" s="8"/>
      <c r="AZ2180" s="8"/>
      <c r="BA2180" s="8"/>
      <c r="BB2180" s="8"/>
      <c r="BC2180" s="8"/>
      <c r="BD2180" s="8"/>
      <c r="BE2180" s="8"/>
      <c r="BF2180" s="8"/>
      <c r="BG2180" s="8"/>
      <c r="BH2180" s="8"/>
      <c r="BI2180" s="8"/>
      <c r="BJ2180" s="8"/>
      <c r="BK2180" s="8"/>
      <c r="BL2180" s="8"/>
      <c r="BM2180" s="8"/>
      <c r="BN2180" s="8"/>
      <c r="BO2180" s="8"/>
    </row>
    <row r="2181" spans="5:67" x14ac:dyDescent="0.25">
      <c r="E2181" s="7" t="s">
        <v>1067</v>
      </c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8"/>
      <c r="AJ2181" s="8"/>
      <c r="AK2181" s="8"/>
      <c r="AL2181" s="8"/>
      <c r="AM2181" s="8"/>
      <c r="AN2181" s="8"/>
      <c r="AO2181" s="8"/>
      <c r="AP2181" s="8"/>
      <c r="AQ2181" s="8"/>
      <c r="AR2181" s="8"/>
      <c r="AS2181" s="8"/>
      <c r="AT2181" s="8"/>
      <c r="AU2181" s="8"/>
      <c r="AV2181" s="8"/>
      <c r="AW2181" s="8"/>
      <c r="AX2181" s="8"/>
      <c r="AY2181" s="8"/>
      <c r="AZ2181" s="8"/>
      <c r="BA2181" s="8"/>
      <c r="BB2181" s="8"/>
      <c r="BC2181" s="8"/>
      <c r="BD2181" s="8"/>
      <c r="BE2181" s="8"/>
      <c r="BF2181" s="8"/>
      <c r="BG2181" s="8"/>
      <c r="BH2181" s="8"/>
      <c r="BI2181" s="8"/>
      <c r="BJ2181" s="8"/>
      <c r="BK2181" s="8"/>
      <c r="BL2181" s="8"/>
      <c r="BM2181" s="8"/>
      <c r="BN2181" s="8"/>
      <c r="BO2181" s="8"/>
    </row>
    <row r="2182" spans="5:67" x14ac:dyDescent="0.25">
      <c r="E2182" s="7" t="s">
        <v>1471</v>
      </c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8"/>
      <c r="AJ2182" s="8"/>
      <c r="AK2182" s="8"/>
      <c r="AL2182" s="8"/>
      <c r="AM2182" s="8"/>
      <c r="AN2182" s="8"/>
      <c r="AO2182" s="8"/>
      <c r="AP2182" s="8"/>
      <c r="AQ2182" s="8"/>
      <c r="AR2182" s="8"/>
      <c r="AS2182" s="8"/>
      <c r="AT2182" s="8"/>
      <c r="AU2182" s="8"/>
      <c r="AV2182" s="8"/>
      <c r="AW2182" s="8"/>
      <c r="AX2182" s="8"/>
      <c r="AY2182" s="8"/>
      <c r="AZ2182" s="8"/>
      <c r="BA2182" s="8"/>
      <c r="BB2182" s="8"/>
      <c r="BC2182" s="8"/>
      <c r="BD2182" s="8"/>
      <c r="BE2182" s="8"/>
      <c r="BF2182" s="8"/>
      <c r="BG2182" s="8"/>
      <c r="BH2182" s="8"/>
      <c r="BI2182" s="8"/>
      <c r="BJ2182" s="8"/>
      <c r="BK2182" s="8"/>
      <c r="BL2182" s="8"/>
      <c r="BM2182" s="8"/>
      <c r="BN2182" s="8"/>
      <c r="BO2182" s="8"/>
    </row>
    <row r="2183" spans="5:67" x14ac:dyDescent="0.25">
      <c r="E2183" s="7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8"/>
      <c r="AJ2183" s="8"/>
      <c r="AK2183" s="8"/>
      <c r="AL2183" s="8"/>
      <c r="AM2183" s="8"/>
      <c r="AN2183" s="8"/>
      <c r="AO2183" s="8"/>
      <c r="AP2183" s="8"/>
      <c r="AQ2183" s="8"/>
      <c r="AR2183" s="8"/>
      <c r="AS2183" s="8"/>
      <c r="AT2183" s="8"/>
      <c r="AU2183" s="8"/>
      <c r="AV2183" s="8"/>
      <c r="AW2183" s="8"/>
      <c r="AX2183" s="8"/>
      <c r="AY2183" s="8"/>
      <c r="AZ2183" s="8"/>
      <c r="BA2183" s="8"/>
      <c r="BB2183" s="8"/>
      <c r="BC2183" s="8"/>
      <c r="BD2183" s="8"/>
      <c r="BE2183" s="8"/>
      <c r="BF2183" s="8"/>
      <c r="BG2183" s="8"/>
      <c r="BH2183" s="8"/>
      <c r="BI2183" s="8"/>
      <c r="BJ2183" s="8"/>
      <c r="BK2183" s="8"/>
      <c r="BL2183" s="8"/>
      <c r="BM2183" s="8"/>
      <c r="BN2183" s="8"/>
      <c r="BO2183" s="8"/>
    </row>
    <row r="2184" spans="5:67" x14ac:dyDescent="0.25">
      <c r="E2184" s="7" t="s">
        <v>605</v>
      </c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8"/>
      <c r="AJ2184" s="8"/>
      <c r="AK2184" s="8"/>
      <c r="AL2184" s="8"/>
      <c r="AM2184" s="8"/>
      <c r="AN2184" s="8"/>
      <c r="AO2184" s="8"/>
      <c r="AP2184" s="8"/>
      <c r="AQ2184" s="8"/>
      <c r="AR2184" s="8"/>
      <c r="AS2184" s="8"/>
      <c r="AT2184" s="8"/>
      <c r="AU2184" s="8"/>
      <c r="AV2184" s="8"/>
      <c r="AW2184" s="8"/>
      <c r="AX2184" s="8"/>
      <c r="AY2184" s="8"/>
      <c r="AZ2184" s="8"/>
      <c r="BA2184" s="8"/>
      <c r="BB2184" s="8"/>
      <c r="BC2184" s="8"/>
      <c r="BD2184" s="8"/>
      <c r="BE2184" s="8"/>
      <c r="BF2184" s="8"/>
      <c r="BG2184" s="8"/>
      <c r="BH2184" s="8"/>
      <c r="BI2184" s="8"/>
      <c r="BJ2184" s="8"/>
      <c r="BK2184" s="8"/>
      <c r="BL2184" s="8"/>
      <c r="BM2184" s="8"/>
      <c r="BN2184" s="8"/>
      <c r="BO2184" s="8"/>
    </row>
    <row r="2185" spans="5:67" x14ac:dyDescent="0.25">
      <c r="E2185" s="7" t="s">
        <v>606</v>
      </c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8"/>
      <c r="AJ2185" s="8"/>
      <c r="AK2185" s="8"/>
      <c r="AL2185" s="8"/>
      <c r="AM2185" s="8"/>
      <c r="AN2185" s="8"/>
      <c r="AO2185" s="8"/>
      <c r="AP2185" s="8"/>
      <c r="AQ2185" s="8"/>
      <c r="AR2185" s="8"/>
      <c r="AS2185" s="8"/>
      <c r="AT2185" s="8"/>
      <c r="AU2185" s="8"/>
      <c r="AV2185" s="8"/>
      <c r="AW2185" s="8"/>
      <c r="AX2185" s="8"/>
      <c r="AY2185" s="8"/>
      <c r="AZ2185" s="8"/>
      <c r="BA2185" s="8"/>
      <c r="BB2185" s="8"/>
      <c r="BC2185" s="8"/>
      <c r="BD2185" s="8"/>
      <c r="BE2185" s="8"/>
      <c r="BF2185" s="8"/>
      <c r="BG2185" s="8"/>
      <c r="BH2185" s="8"/>
      <c r="BI2185" s="8"/>
      <c r="BJ2185" s="8"/>
      <c r="BK2185" s="8"/>
      <c r="BL2185" s="8"/>
      <c r="BM2185" s="8"/>
      <c r="BN2185" s="8"/>
      <c r="BO2185" s="8"/>
    </row>
    <row r="2186" spans="5:67" x14ac:dyDescent="0.25">
      <c r="E2186" s="7" t="s">
        <v>1472</v>
      </c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8"/>
      <c r="AJ2186" s="8"/>
      <c r="AK2186" s="8"/>
      <c r="AL2186" s="8"/>
      <c r="AM2186" s="8"/>
      <c r="AN2186" s="8"/>
      <c r="AO2186" s="8"/>
      <c r="AP2186" s="8"/>
      <c r="AQ2186" s="8"/>
      <c r="AR2186" s="8"/>
      <c r="AS2186" s="8"/>
      <c r="AT2186" s="8"/>
      <c r="AU2186" s="8"/>
      <c r="AV2186" s="8"/>
      <c r="AW2186" s="8"/>
      <c r="AX2186" s="8"/>
      <c r="AY2186" s="8"/>
      <c r="AZ2186" s="8"/>
      <c r="BA2186" s="8"/>
      <c r="BB2186" s="8"/>
      <c r="BC2186" s="8"/>
      <c r="BD2186" s="8"/>
      <c r="BE2186" s="8"/>
      <c r="BF2186" s="8"/>
      <c r="BG2186" s="8"/>
      <c r="BH2186" s="8"/>
      <c r="BI2186" s="8"/>
      <c r="BJ2186" s="8"/>
      <c r="BK2186" s="8"/>
      <c r="BL2186" s="8"/>
      <c r="BM2186" s="8"/>
      <c r="BN2186" s="8"/>
      <c r="BO2186" s="8"/>
    </row>
    <row r="2187" spans="5:67" x14ac:dyDescent="0.25">
      <c r="E2187" s="7" t="s">
        <v>1473</v>
      </c>
      <c r="F2187" s="8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  <c r="AF2187" s="8"/>
      <c r="AG2187" s="8"/>
      <c r="AH2187" s="8"/>
      <c r="AI2187" s="8"/>
      <c r="AJ2187" s="8"/>
      <c r="AK2187" s="8"/>
      <c r="AL2187" s="8"/>
      <c r="AM2187" s="8"/>
      <c r="AN2187" s="8"/>
      <c r="AO2187" s="8"/>
      <c r="AP2187" s="8"/>
      <c r="AQ2187" s="8"/>
      <c r="AR2187" s="8"/>
      <c r="AS2187" s="8"/>
      <c r="AT2187" s="8"/>
      <c r="AU2187" s="8"/>
      <c r="AV2187" s="8"/>
      <c r="AW2187" s="8"/>
      <c r="AX2187" s="8"/>
      <c r="AY2187" s="8"/>
      <c r="AZ2187" s="8"/>
      <c r="BA2187" s="8"/>
      <c r="BB2187" s="8"/>
      <c r="BC2187" s="8"/>
      <c r="BD2187" s="8"/>
      <c r="BE2187" s="8"/>
      <c r="BF2187" s="8"/>
      <c r="BG2187" s="8"/>
      <c r="BH2187" s="8"/>
      <c r="BI2187" s="8"/>
      <c r="BJ2187" s="8"/>
      <c r="BK2187" s="8"/>
      <c r="BL2187" s="8"/>
      <c r="BM2187" s="8"/>
      <c r="BN2187" s="8"/>
      <c r="BO2187" s="8"/>
    </row>
    <row r="2188" spans="5:67" x14ac:dyDescent="0.25">
      <c r="E2188" s="7" t="s">
        <v>1474</v>
      </c>
      <c r="F2188" s="8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  <c r="AF2188" s="8"/>
      <c r="AG2188" s="8"/>
      <c r="AH2188" s="8"/>
      <c r="AI2188" s="8"/>
      <c r="AJ2188" s="8"/>
      <c r="AK2188" s="8"/>
      <c r="AL2188" s="8"/>
      <c r="AM2188" s="8"/>
      <c r="AN2188" s="8"/>
      <c r="AO2188" s="8"/>
      <c r="AP2188" s="8"/>
      <c r="AQ2188" s="8"/>
      <c r="AR2188" s="8"/>
      <c r="AS2188" s="8"/>
      <c r="AT2188" s="8"/>
      <c r="AU2188" s="8"/>
      <c r="AV2188" s="8"/>
      <c r="AW2188" s="8"/>
      <c r="AX2188" s="8"/>
      <c r="AY2188" s="8"/>
      <c r="AZ2188" s="8"/>
      <c r="BA2188" s="8"/>
      <c r="BB2188" s="8"/>
      <c r="BC2188" s="8"/>
      <c r="BD2188" s="8"/>
      <c r="BE2188" s="8"/>
      <c r="BF2188" s="8"/>
      <c r="BG2188" s="8"/>
      <c r="BH2188" s="8"/>
      <c r="BI2188" s="8"/>
      <c r="BJ2188" s="8"/>
      <c r="BK2188" s="8"/>
      <c r="BL2188" s="8"/>
      <c r="BM2188" s="8"/>
      <c r="BN2188" s="8"/>
      <c r="BO2188" s="8"/>
    </row>
    <row r="2189" spans="5:67" x14ac:dyDescent="0.25">
      <c r="E2189" s="7" t="s">
        <v>1475</v>
      </c>
      <c r="F2189" s="8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  <c r="AF2189" s="8"/>
      <c r="AG2189" s="8"/>
      <c r="AH2189" s="8"/>
      <c r="AI2189" s="8"/>
      <c r="AJ2189" s="8"/>
      <c r="AK2189" s="8"/>
      <c r="AL2189" s="8"/>
      <c r="AM2189" s="8"/>
      <c r="AN2189" s="8"/>
      <c r="AO2189" s="8"/>
      <c r="AP2189" s="8"/>
      <c r="AQ2189" s="8"/>
      <c r="AR2189" s="8"/>
      <c r="AS2189" s="8"/>
      <c r="AT2189" s="8"/>
      <c r="AU2189" s="8"/>
      <c r="AV2189" s="8"/>
      <c r="AW2189" s="8"/>
      <c r="AX2189" s="8"/>
      <c r="AY2189" s="8"/>
      <c r="AZ2189" s="8"/>
      <c r="BA2189" s="8"/>
      <c r="BB2189" s="8"/>
      <c r="BC2189" s="8"/>
      <c r="BD2189" s="8"/>
      <c r="BE2189" s="8"/>
      <c r="BF2189" s="8"/>
      <c r="BG2189" s="8"/>
      <c r="BH2189" s="8"/>
      <c r="BI2189" s="8"/>
      <c r="BJ2189" s="8"/>
      <c r="BK2189" s="8"/>
      <c r="BL2189" s="8"/>
      <c r="BM2189" s="8"/>
      <c r="BN2189" s="8"/>
      <c r="BO2189" s="8"/>
    </row>
    <row r="2190" spans="5:67" x14ac:dyDescent="0.25">
      <c r="E2190" s="7" t="s">
        <v>1476</v>
      </c>
      <c r="F2190" s="8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  <c r="AF2190" s="8"/>
      <c r="AG2190" s="8"/>
      <c r="AH2190" s="8"/>
      <c r="AI2190" s="8"/>
      <c r="AJ2190" s="8"/>
      <c r="AK2190" s="8"/>
      <c r="AL2190" s="8"/>
      <c r="AM2190" s="8"/>
      <c r="AN2190" s="8"/>
      <c r="AO2190" s="8"/>
      <c r="AP2190" s="8"/>
      <c r="AQ2190" s="8"/>
      <c r="AR2190" s="8"/>
      <c r="AS2190" s="8"/>
      <c r="AT2190" s="8"/>
      <c r="AU2190" s="8"/>
      <c r="AV2190" s="8"/>
      <c r="AW2190" s="8"/>
      <c r="AX2190" s="8"/>
      <c r="AY2190" s="8"/>
      <c r="AZ2190" s="8"/>
      <c r="BA2190" s="8"/>
      <c r="BB2190" s="8"/>
      <c r="BC2190" s="8"/>
      <c r="BD2190" s="8"/>
      <c r="BE2190" s="8"/>
      <c r="BF2190" s="8"/>
      <c r="BG2190" s="8"/>
      <c r="BH2190" s="8"/>
      <c r="BI2190" s="8"/>
      <c r="BJ2190" s="8"/>
      <c r="BK2190" s="8"/>
      <c r="BL2190" s="8"/>
      <c r="BM2190" s="8"/>
      <c r="BN2190" s="8"/>
      <c r="BO2190" s="8"/>
    </row>
    <row r="2191" spans="5:67" x14ac:dyDescent="0.25">
      <c r="E2191" s="7" t="s">
        <v>1477</v>
      </c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  <c r="AF2191" s="8"/>
      <c r="AG2191" s="8"/>
      <c r="AH2191" s="8"/>
      <c r="AI2191" s="8"/>
      <c r="AJ2191" s="8"/>
      <c r="AK2191" s="8"/>
      <c r="AL2191" s="8"/>
      <c r="AM2191" s="8"/>
      <c r="AN2191" s="8"/>
      <c r="AO2191" s="8"/>
      <c r="AP2191" s="8"/>
      <c r="AQ2191" s="8"/>
      <c r="AR2191" s="8"/>
      <c r="AS2191" s="8"/>
      <c r="AT2191" s="8"/>
      <c r="AU2191" s="8"/>
      <c r="AV2191" s="8"/>
      <c r="AW2191" s="8"/>
      <c r="AX2191" s="8"/>
      <c r="AY2191" s="8"/>
      <c r="AZ2191" s="8"/>
      <c r="BA2191" s="8"/>
      <c r="BB2191" s="8"/>
      <c r="BC2191" s="8"/>
      <c r="BD2191" s="8"/>
      <c r="BE2191" s="8"/>
      <c r="BF2191" s="8"/>
      <c r="BG2191" s="8"/>
      <c r="BH2191" s="8"/>
      <c r="BI2191" s="8"/>
      <c r="BJ2191" s="8"/>
      <c r="BK2191" s="8"/>
      <c r="BL2191" s="8"/>
      <c r="BM2191" s="8"/>
      <c r="BN2191" s="8"/>
      <c r="BO2191" s="8"/>
    </row>
    <row r="2192" spans="5:67" x14ac:dyDescent="0.25">
      <c r="E2192" s="7" t="s">
        <v>1478</v>
      </c>
      <c r="F2192" s="8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  <c r="AF2192" s="8"/>
      <c r="AG2192" s="8"/>
      <c r="AH2192" s="8"/>
      <c r="AI2192" s="8"/>
      <c r="AJ2192" s="8"/>
      <c r="AK2192" s="8"/>
      <c r="AL2192" s="8"/>
      <c r="AM2192" s="8"/>
      <c r="AN2192" s="8"/>
      <c r="AO2192" s="8"/>
      <c r="AP2192" s="8"/>
      <c r="AQ2192" s="8"/>
      <c r="AR2192" s="8"/>
      <c r="AS2192" s="8"/>
      <c r="AT2192" s="8"/>
      <c r="AU2192" s="8"/>
      <c r="AV2192" s="8"/>
      <c r="AW2192" s="8"/>
      <c r="AX2192" s="8"/>
      <c r="AY2192" s="8"/>
      <c r="AZ2192" s="8"/>
      <c r="BA2192" s="8"/>
      <c r="BB2192" s="8"/>
      <c r="BC2192" s="8"/>
      <c r="BD2192" s="8"/>
      <c r="BE2192" s="8"/>
      <c r="BF2192" s="8"/>
      <c r="BG2192" s="8"/>
      <c r="BH2192" s="8"/>
      <c r="BI2192" s="8"/>
      <c r="BJ2192" s="8"/>
      <c r="BK2192" s="8"/>
      <c r="BL2192" s="8"/>
      <c r="BM2192" s="8"/>
      <c r="BN2192" s="8"/>
      <c r="BO2192" s="8"/>
    </row>
    <row r="2193" spans="5:67" x14ac:dyDescent="0.25">
      <c r="E2193" s="7" t="s">
        <v>1479</v>
      </c>
      <c r="F2193" s="8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  <c r="AF2193" s="8"/>
      <c r="AG2193" s="8"/>
      <c r="AH2193" s="8"/>
      <c r="AI2193" s="8"/>
      <c r="AJ2193" s="8"/>
      <c r="AK2193" s="8"/>
      <c r="AL2193" s="8"/>
      <c r="AM2193" s="8"/>
      <c r="AN2193" s="8"/>
      <c r="AO2193" s="8"/>
      <c r="AP2193" s="8"/>
      <c r="AQ2193" s="8"/>
      <c r="AR2193" s="8"/>
      <c r="AS2193" s="8"/>
      <c r="AT2193" s="8"/>
      <c r="AU2193" s="8"/>
      <c r="AV2193" s="8"/>
      <c r="AW2193" s="8"/>
      <c r="AX2193" s="8"/>
      <c r="AY2193" s="8"/>
      <c r="AZ2193" s="8"/>
      <c r="BA2193" s="8"/>
      <c r="BB2193" s="8"/>
      <c r="BC2193" s="8"/>
      <c r="BD2193" s="8"/>
      <c r="BE2193" s="8"/>
      <c r="BF2193" s="8"/>
      <c r="BG2193" s="8"/>
      <c r="BH2193" s="8"/>
      <c r="BI2193" s="8"/>
      <c r="BJ2193" s="8"/>
      <c r="BK2193" s="8"/>
      <c r="BL2193" s="8"/>
      <c r="BM2193" s="8"/>
      <c r="BN2193" s="8"/>
      <c r="BO2193" s="8"/>
    </row>
    <row r="2194" spans="5:67" x14ac:dyDescent="0.25">
      <c r="E2194" s="7" t="s">
        <v>1480</v>
      </c>
      <c r="F2194" s="8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  <c r="AF2194" s="8"/>
      <c r="AG2194" s="8"/>
      <c r="AH2194" s="8"/>
      <c r="AI2194" s="8"/>
      <c r="AJ2194" s="8"/>
      <c r="AK2194" s="8"/>
      <c r="AL2194" s="8"/>
      <c r="AM2194" s="8"/>
      <c r="AN2194" s="8"/>
      <c r="AO2194" s="8"/>
      <c r="AP2194" s="8"/>
      <c r="AQ2194" s="8"/>
      <c r="AR2194" s="8"/>
      <c r="AS2194" s="8"/>
      <c r="AT2194" s="8"/>
      <c r="AU2194" s="8"/>
      <c r="AV2194" s="8"/>
      <c r="AW2194" s="8"/>
      <c r="AX2194" s="8"/>
      <c r="AY2194" s="8"/>
      <c r="AZ2194" s="8"/>
      <c r="BA2194" s="8"/>
      <c r="BB2194" s="8"/>
      <c r="BC2194" s="8"/>
      <c r="BD2194" s="8"/>
      <c r="BE2194" s="8"/>
      <c r="BF2194" s="8"/>
      <c r="BG2194" s="8"/>
      <c r="BH2194" s="8"/>
      <c r="BI2194" s="8"/>
      <c r="BJ2194" s="8"/>
      <c r="BK2194" s="8"/>
      <c r="BL2194" s="8"/>
      <c r="BM2194" s="8"/>
      <c r="BN2194" s="8"/>
      <c r="BO2194" s="8"/>
    </row>
    <row r="2195" spans="5:67" x14ac:dyDescent="0.25">
      <c r="E2195" s="7" t="s">
        <v>1481</v>
      </c>
      <c r="F2195" s="8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  <c r="AF2195" s="8"/>
      <c r="AG2195" s="8"/>
      <c r="AH2195" s="8"/>
      <c r="AI2195" s="8"/>
      <c r="AJ2195" s="8"/>
      <c r="AK2195" s="8"/>
      <c r="AL2195" s="8"/>
      <c r="AM2195" s="8"/>
      <c r="AN2195" s="8"/>
      <c r="AO2195" s="8"/>
      <c r="AP2195" s="8"/>
      <c r="AQ2195" s="8"/>
      <c r="AR2195" s="8"/>
      <c r="AS2195" s="8"/>
      <c r="AT2195" s="8"/>
      <c r="AU2195" s="8"/>
      <c r="AV2195" s="8"/>
      <c r="AW2195" s="8"/>
      <c r="AX2195" s="8"/>
      <c r="AY2195" s="8"/>
      <c r="AZ2195" s="8"/>
      <c r="BA2195" s="8"/>
      <c r="BB2195" s="8"/>
      <c r="BC2195" s="8"/>
      <c r="BD2195" s="8"/>
      <c r="BE2195" s="8"/>
      <c r="BF2195" s="8"/>
      <c r="BG2195" s="8"/>
      <c r="BH2195" s="8"/>
      <c r="BI2195" s="8"/>
      <c r="BJ2195" s="8"/>
      <c r="BK2195" s="8"/>
      <c r="BL2195" s="8"/>
      <c r="BM2195" s="8"/>
      <c r="BN2195" s="8"/>
      <c r="BO2195" s="8"/>
    </row>
    <row r="2196" spans="5:67" x14ac:dyDescent="0.25">
      <c r="E2196" s="7" t="s">
        <v>1482</v>
      </c>
      <c r="F2196" s="8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  <c r="AF2196" s="8"/>
      <c r="AG2196" s="8"/>
      <c r="AH2196" s="8"/>
      <c r="AI2196" s="8"/>
      <c r="AJ2196" s="8"/>
      <c r="AK2196" s="8"/>
      <c r="AL2196" s="8"/>
      <c r="AM2196" s="8"/>
      <c r="AN2196" s="8"/>
      <c r="AO2196" s="8"/>
      <c r="AP2196" s="8"/>
      <c r="AQ2196" s="8"/>
      <c r="AR2196" s="8"/>
      <c r="AS2196" s="8"/>
      <c r="AT2196" s="8"/>
      <c r="AU2196" s="8"/>
      <c r="AV2196" s="8"/>
      <c r="AW2196" s="8"/>
      <c r="AX2196" s="8"/>
      <c r="AY2196" s="8"/>
      <c r="AZ2196" s="8"/>
      <c r="BA2196" s="8"/>
      <c r="BB2196" s="8"/>
      <c r="BC2196" s="8"/>
      <c r="BD2196" s="8"/>
      <c r="BE2196" s="8"/>
      <c r="BF2196" s="8"/>
      <c r="BG2196" s="8"/>
      <c r="BH2196" s="8"/>
      <c r="BI2196" s="8"/>
      <c r="BJ2196" s="8"/>
      <c r="BK2196" s="8"/>
      <c r="BL2196" s="8"/>
      <c r="BM2196" s="8"/>
      <c r="BN2196" s="8"/>
      <c r="BO2196" s="8"/>
    </row>
    <row r="2197" spans="5:67" x14ac:dyDescent="0.25">
      <c r="E2197" s="7" t="s">
        <v>1483</v>
      </c>
      <c r="F2197" s="8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  <c r="AF2197" s="8"/>
      <c r="AG2197" s="8"/>
      <c r="AH2197" s="8"/>
      <c r="AI2197" s="8"/>
      <c r="AJ2197" s="8"/>
      <c r="AK2197" s="8"/>
      <c r="AL2197" s="8"/>
      <c r="AM2197" s="8"/>
      <c r="AN2197" s="8"/>
      <c r="AO2197" s="8"/>
      <c r="AP2197" s="8"/>
      <c r="AQ2197" s="8"/>
      <c r="AR2197" s="8"/>
      <c r="AS2197" s="8"/>
      <c r="AT2197" s="8"/>
      <c r="AU2197" s="8"/>
      <c r="AV2197" s="8"/>
      <c r="AW2197" s="8"/>
      <c r="AX2197" s="8"/>
      <c r="AY2197" s="8"/>
      <c r="AZ2197" s="8"/>
      <c r="BA2197" s="8"/>
      <c r="BB2197" s="8"/>
      <c r="BC2197" s="8"/>
      <c r="BD2197" s="8"/>
      <c r="BE2197" s="8"/>
      <c r="BF2197" s="8"/>
      <c r="BG2197" s="8"/>
      <c r="BH2197" s="8"/>
      <c r="BI2197" s="8"/>
      <c r="BJ2197" s="8"/>
      <c r="BK2197" s="8"/>
      <c r="BL2197" s="8"/>
      <c r="BM2197" s="8"/>
      <c r="BN2197" s="8"/>
      <c r="BO2197" s="8"/>
    </row>
    <row r="2198" spans="5:67" x14ac:dyDescent="0.25">
      <c r="E2198" s="7" t="s">
        <v>1484</v>
      </c>
      <c r="F2198" s="8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  <c r="AF2198" s="8"/>
      <c r="AG2198" s="8"/>
      <c r="AH2198" s="8"/>
      <c r="AI2198" s="8"/>
      <c r="AJ2198" s="8"/>
      <c r="AK2198" s="8"/>
      <c r="AL2198" s="8"/>
      <c r="AM2198" s="8"/>
      <c r="AN2198" s="8"/>
      <c r="AO2198" s="8"/>
      <c r="AP2198" s="8"/>
      <c r="AQ2198" s="8"/>
      <c r="AR2198" s="8"/>
      <c r="AS2198" s="8"/>
      <c r="AT2198" s="8"/>
      <c r="AU2198" s="8"/>
      <c r="AV2198" s="8"/>
      <c r="AW2198" s="8"/>
      <c r="AX2198" s="8"/>
      <c r="AY2198" s="8"/>
      <c r="AZ2198" s="8"/>
      <c r="BA2198" s="8"/>
      <c r="BB2198" s="8"/>
      <c r="BC2198" s="8"/>
      <c r="BD2198" s="8"/>
      <c r="BE2198" s="8"/>
      <c r="BF2198" s="8"/>
      <c r="BG2198" s="8"/>
      <c r="BH2198" s="8"/>
      <c r="BI2198" s="8"/>
      <c r="BJ2198" s="8"/>
      <c r="BK2198" s="8"/>
      <c r="BL2198" s="8"/>
      <c r="BM2198" s="8"/>
      <c r="BN2198" s="8"/>
      <c r="BO2198" s="8"/>
    </row>
    <row r="2199" spans="5:67" x14ac:dyDescent="0.25">
      <c r="E2199" s="7" t="s">
        <v>1485</v>
      </c>
      <c r="F2199" s="8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  <c r="AF2199" s="8"/>
      <c r="AG2199" s="8"/>
      <c r="AH2199" s="8"/>
      <c r="AI2199" s="8"/>
      <c r="AJ2199" s="8"/>
      <c r="AK2199" s="8"/>
      <c r="AL2199" s="8"/>
      <c r="AM2199" s="8"/>
      <c r="AN2199" s="8"/>
      <c r="AO2199" s="8"/>
      <c r="AP2199" s="8"/>
      <c r="AQ2199" s="8"/>
      <c r="AR2199" s="8"/>
      <c r="AS2199" s="8"/>
      <c r="AT2199" s="8"/>
      <c r="AU2199" s="8"/>
      <c r="AV2199" s="8"/>
      <c r="AW2199" s="8"/>
      <c r="AX2199" s="8"/>
      <c r="AY2199" s="8"/>
      <c r="AZ2199" s="8"/>
      <c r="BA2199" s="8"/>
      <c r="BB2199" s="8"/>
      <c r="BC2199" s="8"/>
      <c r="BD2199" s="8"/>
      <c r="BE2199" s="8"/>
      <c r="BF2199" s="8"/>
      <c r="BG2199" s="8"/>
      <c r="BH2199" s="8"/>
      <c r="BI2199" s="8"/>
      <c r="BJ2199" s="8"/>
      <c r="BK2199" s="8"/>
      <c r="BL2199" s="8"/>
      <c r="BM2199" s="8"/>
      <c r="BN2199" s="8"/>
      <c r="BO2199" s="8"/>
    </row>
    <row r="2200" spans="5:67" x14ac:dyDescent="0.25">
      <c r="E2200" s="7" t="s">
        <v>1486</v>
      </c>
      <c r="F2200" s="8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  <c r="AF2200" s="8"/>
      <c r="AG2200" s="8"/>
      <c r="AH2200" s="8"/>
      <c r="AI2200" s="8"/>
      <c r="AJ2200" s="8"/>
      <c r="AK2200" s="8"/>
      <c r="AL2200" s="8"/>
      <c r="AM2200" s="8"/>
      <c r="AN2200" s="8"/>
      <c r="AO2200" s="8"/>
      <c r="AP2200" s="8"/>
      <c r="AQ2200" s="8"/>
      <c r="AR2200" s="8"/>
      <c r="AS2200" s="8"/>
      <c r="AT2200" s="8"/>
      <c r="AU2200" s="8"/>
      <c r="AV2200" s="8"/>
      <c r="AW2200" s="8"/>
      <c r="AX2200" s="8"/>
      <c r="AY2200" s="8"/>
      <c r="AZ2200" s="8"/>
      <c r="BA2200" s="8"/>
      <c r="BB2200" s="8"/>
      <c r="BC2200" s="8"/>
      <c r="BD2200" s="8"/>
      <c r="BE2200" s="8"/>
      <c r="BF2200" s="8"/>
      <c r="BG2200" s="8"/>
      <c r="BH2200" s="8"/>
      <c r="BI2200" s="8"/>
      <c r="BJ2200" s="8"/>
      <c r="BK2200" s="8"/>
      <c r="BL2200" s="8"/>
      <c r="BM2200" s="8"/>
      <c r="BN2200" s="8"/>
      <c r="BO2200" s="8"/>
    </row>
    <row r="2201" spans="5:67" x14ac:dyDescent="0.25">
      <c r="E2201" s="7" t="s">
        <v>1487</v>
      </c>
      <c r="F2201" s="8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  <c r="AF2201" s="8"/>
      <c r="AG2201" s="8"/>
      <c r="AH2201" s="8"/>
      <c r="AI2201" s="8"/>
      <c r="AJ2201" s="8"/>
      <c r="AK2201" s="8"/>
      <c r="AL2201" s="8"/>
      <c r="AM2201" s="8"/>
      <c r="AN2201" s="8"/>
      <c r="AO2201" s="8"/>
      <c r="AP2201" s="8"/>
      <c r="AQ2201" s="8"/>
      <c r="AR2201" s="8"/>
      <c r="AS2201" s="8"/>
      <c r="AT2201" s="8"/>
      <c r="AU2201" s="8"/>
      <c r="AV2201" s="8"/>
      <c r="AW2201" s="8"/>
      <c r="AX2201" s="8"/>
      <c r="AY2201" s="8"/>
      <c r="AZ2201" s="8"/>
      <c r="BA2201" s="8"/>
      <c r="BB2201" s="8"/>
      <c r="BC2201" s="8"/>
      <c r="BD2201" s="8"/>
      <c r="BE2201" s="8"/>
      <c r="BF2201" s="8"/>
      <c r="BG2201" s="8"/>
      <c r="BH2201" s="8"/>
      <c r="BI2201" s="8"/>
      <c r="BJ2201" s="8"/>
      <c r="BK2201" s="8"/>
      <c r="BL2201" s="8"/>
      <c r="BM2201" s="8"/>
      <c r="BN2201" s="8"/>
      <c r="BO2201" s="8"/>
    </row>
    <row r="2202" spans="5:67" x14ac:dyDescent="0.25">
      <c r="E2202" s="7" t="s">
        <v>1488</v>
      </c>
      <c r="F2202" s="8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  <c r="AF2202" s="8"/>
      <c r="AG2202" s="8"/>
      <c r="AH2202" s="8"/>
      <c r="AI2202" s="8"/>
      <c r="AJ2202" s="8"/>
      <c r="AK2202" s="8"/>
      <c r="AL2202" s="8"/>
      <c r="AM2202" s="8"/>
      <c r="AN2202" s="8"/>
      <c r="AO2202" s="8"/>
      <c r="AP2202" s="8"/>
      <c r="AQ2202" s="8"/>
      <c r="AR2202" s="8"/>
      <c r="AS2202" s="8"/>
      <c r="AT2202" s="8"/>
      <c r="AU2202" s="8"/>
      <c r="AV2202" s="8"/>
      <c r="AW2202" s="8"/>
      <c r="AX2202" s="8"/>
      <c r="AY2202" s="8"/>
      <c r="AZ2202" s="8"/>
      <c r="BA2202" s="8"/>
      <c r="BB2202" s="8"/>
      <c r="BC2202" s="8"/>
      <c r="BD2202" s="8"/>
      <c r="BE2202" s="8"/>
      <c r="BF2202" s="8"/>
      <c r="BG2202" s="8"/>
      <c r="BH2202" s="8"/>
      <c r="BI2202" s="8"/>
      <c r="BJ2202" s="8"/>
      <c r="BK2202" s="8"/>
      <c r="BL2202" s="8"/>
      <c r="BM2202" s="8"/>
      <c r="BN2202" s="8"/>
      <c r="BO2202" s="8"/>
    </row>
    <row r="2203" spans="5:67" x14ac:dyDescent="0.25">
      <c r="E2203" s="7" t="s">
        <v>1488</v>
      </c>
      <c r="F2203" s="8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  <c r="AF2203" s="8"/>
      <c r="AG2203" s="8"/>
      <c r="AH2203" s="8"/>
      <c r="AI2203" s="8"/>
      <c r="AJ2203" s="8"/>
      <c r="AK2203" s="8"/>
      <c r="AL2203" s="8"/>
      <c r="AM2203" s="8"/>
      <c r="AN2203" s="8"/>
      <c r="AO2203" s="8"/>
      <c r="AP2203" s="8"/>
      <c r="AQ2203" s="8"/>
      <c r="AR2203" s="8"/>
      <c r="AS2203" s="8"/>
      <c r="AT2203" s="8"/>
      <c r="AU2203" s="8"/>
      <c r="AV2203" s="8"/>
      <c r="AW2203" s="8"/>
      <c r="AX2203" s="8"/>
      <c r="AY2203" s="8"/>
      <c r="AZ2203" s="8"/>
      <c r="BA2203" s="8"/>
      <c r="BB2203" s="8"/>
      <c r="BC2203" s="8"/>
      <c r="BD2203" s="8"/>
      <c r="BE2203" s="8"/>
      <c r="BF2203" s="8"/>
      <c r="BG2203" s="8"/>
      <c r="BH2203" s="8"/>
      <c r="BI2203" s="8"/>
      <c r="BJ2203" s="8"/>
      <c r="BK2203" s="8"/>
      <c r="BL2203" s="8"/>
      <c r="BM2203" s="8"/>
      <c r="BN2203" s="8"/>
      <c r="BO2203" s="8"/>
    </row>
    <row r="2204" spans="5:67" x14ac:dyDescent="0.25">
      <c r="E2204" s="7" t="s">
        <v>1488</v>
      </c>
      <c r="F2204" s="8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  <c r="AF2204" s="8"/>
      <c r="AG2204" s="8"/>
      <c r="AH2204" s="8"/>
      <c r="AI2204" s="8"/>
      <c r="AJ2204" s="8"/>
      <c r="AK2204" s="8"/>
      <c r="AL2204" s="8"/>
      <c r="AM2204" s="8"/>
      <c r="AN2204" s="8"/>
      <c r="AO2204" s="8"/>
      <c r="AP2204" s="8"/>
      <c r="AQ2204" s="8"/>
      <c r="AR2204" s="8"/>
      <c r="AS2204" s="8"/>
      <c r="AT2204" s="8"/>
      <c r="AU2204" s="8"/>
      <c r="AV2204" s="8"/>
      <c r="AW2204" s="8"/>
      <c r="AX2204" s="8"/>
      <c r="AY2204" s="8"/>
      <c r="AZ2204" s="8"/>
      <c r="BA2204" s="8"/>
      <c r="BB2204" s="8"/>
      <c r="BC2204" s="8"/>
      <c r="BD2204" s="8"/>
      <c r="BE2204" s="8"/>
      <c r="BF2204" s="8"/>
      <c r="BG2204" s="8"/>
      <c r="BH2204" s="8"/>
      <c r="BI2204" s="8"/>
      <c r="BJ2204" s="8"/>
      <c r="BK2204" s="8"/>
      <c r="BL2204" s="8"/>
      <c r="BM2204" s="8"/>
      <c r="BN2204" s="8"/>
      <c r="BO2204" s="8"/>
    </row>
    <row r="2205" spans="5:67" x14ac:dyDescent="0.25">
      <c r="E2205" s="7" t="s">
        <v>1489</v>
      </c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  <c r="AF2205" s="8"/>
      <c r="AG2205" s="8"/>
      <c r="AH2205" s="8"/>
      <c r="AI2205" s="8"/>
      <c r="AJ2205" s="8"/>
      <c r="AK2205" s="8"/>
      <c r="AL2205" s="8"/>
      <c r="AM2205" s="8"/>
      <c r="AN2205" s="8"/>
      <c r="AO2205" s="8"/>
      <c r="AP2205" s="8"/>
      <c r="AQ2205" s="8"/>
      <c r="AR2205" s="8"/>
      <c r="AS2205" s="8"/>
      <c r="AT2205" s="8"/>
      <c r="AU2205" s="8"/>
      <c r="AV2205" s="8"/>
      <c r="AW2205" s="8"/>
      <c r="AX2205" s="8"/>
      <c r="AY2205" s="8"/>
      <c r="AZ2205" s="8"/>
      <c r="BA2205" s="8"/>
      <c r="BB2205" s="8"/>
      <c r="BC2205" s="8"/>
      <c r="BD2205" s="8"/>
      <c r="BE2205" s="8"/>
      <c r="BF2205" s="8"/>
      <c r="BG2205" s="8"/>
      <c r="BH2205" s="8"/>
      <c r="BI2205" s="8"/>
      <c r="BJ2205" s="8"/>
      <c r="BK2205" s="8"/>
      <c r="BL2205" s="8"/>
      <c r="BM2205" s="8"/>
      <c r="BN2205" s="8"/>
      <c r="BO2205" s="8"/>
    </row>
    <row r="2206" spans="5:67" x14ac:dyDescent="0.25">
      <c r="E2206" s="7" t="s">
        <v>1489</v>
      </c>
      <c r="F2206" s="8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  <c r="AF2206" s="8"/>
      <c r="AG2206" s="8"/>
      <c r="AH2206" s="8"/>
      <c r="AI2206" s="8"/>
      <c r="AJ2206" s="8"/>
      <c r="AK2206" s="8"/>
      <c r="AL2206" s="8"/>
      <c r="AM2206" s="8"/>
      <c r="AN2206" s="8"/>
      <c r="AO2206" s="8"/>
      <c r="AP2206" s="8"/>
      <c r="AQ2206" s="8"/>
      <c r="AR2206" s="8"/>
      <c r="AS2206" s="8"/>
      <c r="AT2206" s="8"/>
      <c r="AU2206" s="8"/>
      <c r="AV2206" s="8"/>
      <c r="AW2206" s="8"/>
      <c r="AX2206" s="8"/>
      <c r="AY2206" s="8"/>
      <c r="AZ2206" s="8"/>
      <c r="BA2206" s="8"/>
      <c r="BB2206" s="8"/>
      <c r="BC2206" s="8"/>
      <c r="BD2206" s="8"/>
      <c r="BE2206" s="8"/>
      <c r="BF2206" s="8"/>
      <c r="BG2206" s="8"/>
      <c r="BH2206" s="8"/>
      <c r="BI2206" s="8"/>
      <c r="BJ2206" s="8"/>
      <c r="BK2206" s="8"/>
      <c r="BL2206" s="8"/>
      <c r="BM2206" s="8"/>
      <c r="BN2206" s="8"/>
      <c r="BO2206" s="8"/>
    </row>
    <row r="2207" spans="5:67" x14ac:dyDescent="0.25">
      <c r="E2207" s="7" t="s">
        <v>1490</v>
      </c>
      <c r="F2207" s="8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  <c r="AF2207" s="8"/>
      <c r="AG2207" s="8"/>
      <c r="AH2207" s="8"/>
      <c r="AI2207" s="8"/>
      <c r="AJ2207" s="8"/>
      <c r="AK2207" s="8"/>
      <c r="AL2207" s="8"/>
      <c r="AM2207" s="8"/>
      <c r="AN2207" s="8"/>
      <c r="AO2207" s="8"/>
      <c r="AP2207" s="8"/>
      <c r="AQ2207" s="8"/>
      <c r="AR2207" s="8"/>
      <c r="AS2207" s="8"/>
      <c r="AT2207" s="8"/>
      <c r="AU2207" s="8"/>
      <c r="AV2207" s="8"/>
      <c r="AW2207" s="8"/>
      <c r="AX2207" s="8"/>
      <c r="AY2207" s="8"/>
      <c r="AZ2207" s="8"/>
      <c r="BA2207" s="8"/>
      <c r="BB2207" s="8"/>
      <c r="BC2207" s="8"/>
      <c r="BD2207" s="8"/>
      <c r="BE2207" s="8"/>
      <c r="BF2207" s="8"/>
      <c r="BG2207" s="8"/>
      <c r="BH2207" s="8"/>
      <c r="BI2207" s="8"/>
      <c r="BJ2207" s="8"/>
      <c r="BK2207" s="8"/>
      <c r="BL2207" s="8"/>
      <c r="BM2207" s="8"/>
      <c r="BN2207" s="8"/>
      <c r="BO2207" s="8"/>
    </row>
    <row r="2208" spans="5:67" x14ac:dyDescent="0.25">
      <c r="E2208" s="7" t="s">
        <v>1491</v>
      </c>
      <c r="F2208" s="8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  <c r="AF2208" s="8"/>
      <c r="AG2208" s="8"/>
      <c r="AH2208" s="8"/>
      <c r="AI2208" s="8"/>
      <c r="AJ2208" s="8"/>
      <c r="AK2208" s="8"/>
      <c r="AL2208" s="8"/>
      <c r="AM2208" s="8"/>
      <c r="AN2208" s="8"/>
      <c r="AO2208" s="8"/>
      <c r="AP2208" s="8"/>
      <c r="AQ2208" s="8"/>
      <c r="AR2208" s="8"/>
      <c r="AS2208" s="8"/>
      <c r="AT2208" s="8"/>
      <c r="AU2208" s="8"/>
      <c r="AV2208" s="8"/>
      <c r="AW2208" s="8"/>
      <c r="AX2208" s="8"/>
      <c r="AY2208" s="8"/>
      <c r="AZ2208" s="8"/>
      <c r="BA2208" s="8"/>
      <c r="BB2208" s="8"/>
      <c r="BC2208" s="8"/>
      <c r="BD2208" s="8"/>
      <c r="BE2208" s="8"/>
      <c r="BF2208" s="8"/>
      <c r="BG2208" s="8"/>
      <c r="BH2208" s="8"/>
      <c r="BI2208" s="8"/>
      <c r="BJ2208" s="8"/>
      <c r="BK2208" s="8"/>
      <c r="BL2208" s="8"/>
      <c r="BM2208" s="8"/>
      <c r="BN2208" s="8"/>
      <c r="BO2208" s="8"/>
    </row>
    <row r="2209" spans="5:67" x14ac:dyDescent="0.25">
      <c r="E2209" s="7" t="s">
        <v>1492</v>
      </c>
      <c r="F2209" s="8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8"/>
      <c r="AJ2209" s="8"/>
      <c r="AK2209" s="8"/>
      <c r="AL2209" s="8"/>
      <c r="AM2209" s="8"/>
      <c r="AN2209" s="8"/>
      <c r="AO2209" s="8"/>
      <c r="AP2209" s="8"/>
      <c r="AQ2209" s="8"/>
      <c r="AR2209" s="8"/>
      <c r="AS2209" s="8"/>
      <c r="AT2209" s="8"/>
      <c r="AU2209" s="8"/>
      <c r="AV2209" s="8"/>
      <c r="AW2209" s="8"/>
      <c r="AX2209" s="8"/>
      <c r="AY2209" s="8"/>
      <c r="AZ2209" s="8"/>
      <c r="BA2209" s="8"/>
      <c r="BB2209" s="8"/>
      <c r="BC2209" s="8"/>
      <c r="BD2209" s="8"/>
      <c r="BE2209" s="8"/>
      <c r="BF2209" s="8"/>
      <c r="BG2209" s="8"/>
      <c r="BH2209" s="8"/>
      <c r="BI2209" s="8"/>
      <c r="BJ2209" s="8"/>
      <c r="BK2209" s="8"/>
      <c r="BL2209" s="8"/>
      <c r="BM2209" s="8"/>
      <c r="BN2209" s="8"/>
      <c r="BO2209" s="8"/>
    </row>
    <row r="2210" spans="5:67" x14ac:dyDescent="0.25">
      <c r="E2210" s="7" t="s">
        <v>1493</v>
      </c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  <c r="AF2210" s="8"/>
      <c r="AG2210" s="8"/>
      <c r="AH2210" s="8"/>
      <c r="AI2210" s="8"/>
      <c r="AJ2210" s="8"/>
      <c r="AK2210" s="8"/>
      <c r="AL2210" s="8"/>
      <c r="AM2210" s="8"/>
      <c r="AN2210" s="8"/>
      <c r="AO2210" s="8"/>
      <c r="AP2210" s="8"/>
      <c r="AQ2210" s="8"/>
      <c r="AR2210" s="8"/>
      <c r="AS2210" s="8"/>
      <c r="AT2210" s="8"/>
      <c r="AU2210" s="8"/>
      <c r="AV2210" s="8"/>
      <c r="AW2210" s="8"/>
      <c r="AX2210" s="8"/>
      <c r="AY2210" s="8"/>
      <c r="AZ2210" s="8"/>
      <c r="BA2210" s="8"/>
      <c r="BB2210" s="8"/>
      <c r="BC2210" s="8"/>
      <c r="BD2210" s="8"/>
      <c r="BE2210" s="8"/>
      <c r="BF2210" s="8"/>
      <c r="BG2210" s="8"/>
      <c r="BH2210" s="8"/>
      <c r="BI2210" s="8"/>
      <c r="BJ2210" s="8"/>
      <c r="BK2210" s="8"/>
      <c r="BL2210" s="8"/>
      <c r="BM2210" s="8"/>
      <c r="BN2210" s="8"/>
      <c r="BO2210" s="8"/>
    </row>
    <row r="2211" spans="5:67" x14ac:dyDescent="0.25">
      <c r="E2211" s="7" t="s">
        <v>1072</v>
      </c>
      <c r="F2211" s="8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  <c r="AF2211" s="8"/>
      <c r="AG2211" s="8"/>
      <c r="AH2211" s="8"/>
      <c r="AI2211" s="8"/>
      <c r="AJ2211" s="8"/>
      <c r="AK2211" s="8"/>
      <c r="AL2211" s="8"/>
      <c r="AM2211" s="8"/>
      <c r="AN2211" s="8"/>
      <c r="AO2211" s="8"/>
      <c r="AP2211" s="8"/>
      <c r="AQ2211" s="8"/>
      <c r="AR2211" s="8"/>
      <c r="AS2211" s="8"/>
      <c r="AT2211" s="8"/>
      <c r="AU2211" s="8"/>
      <c r="AV2211" s="8"/>
      <c r="AW2211" s="8"/>
      <c r="AX2211" s="8"/>
      <c r="AY2211" s="8"/>
      <c r="AZ2211" s="8"/>
      <c r="BA2211" s="8"/>
      <c r="BB2211" s="8"/>
      <c r="BC2211" s="8"/>
      <c r="BD2211" s="8"/>
      <c r="BE2211" s="8"/>
      <c r="BF2211" s="8"/>
      <c r="BG2211" s="8"/>
      <c r="BH2211" s="8"/>
      <c r="BI2211" s="8"/>
      <c r="BJ2211" s="8"/>
      <c r="BK2211" s="8"/>
      <c r="BL2211" s="8"/>
      <c r="BM2211" s="8"/>
      <c r="BN2211" s="8"/>
      <c r="BO2211" s="8"/>
    </row>
    <row r="2212" spans="5:67" x14ac:dyDescent="0.25">
      <c r="E2212" s="7"/>
      <c r="F2212" s="8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  <c r="AF2212" s="8"/>
      <c r="AG2212" s="8"/>
      <c r="AH2212" s="8"/>
      <c r="AI2212" s="8"/>
      <c r="AJ2212" s="8"/>
      <c r="AK2212" s="8"/>
      <c r="AL2212" s="8"/>
      <c r="AM2212" s="8"/>
      <c r="AN2212" s="8"/>
      <c r="AO2212" s="8"/>
      <c r="AP2212" s="8"/>
      <c r="AQ2212" s="8"/>
      <c r="AR2212" s="8"/>
      <c r="AS2212" s="8"/>
      <c r="AT2212" s="8"/>
      <c r="AU2212" s="8"/>
      <c r="AV2212" s="8"/>
      <c r="AW2212" s="8"/>
      <c r="AX2212" s="8"/>
      <c r="AY2212" s="8"/>
      <c r="AZ2212" s="8"/>
      <c r="BA2212" s="8"/>
      <c r="BB2212" s="8"/>
      <c r="BC2212" s="8"/>
      <c r="BD2212" s="8"/>
      <c r="BE2212" s="8"/>
      <c r="BF2212" s="8"/>
      <c r="BG2212" s="8"/>
      <c r="BH2212" s="8"/>
      <c r="BI2212" s="8"/>
      <c r="BJ2212" s="8"/>
      <c r="BK2212" s="8"/>
      <c r="BL2212" s="8"/>
      <c r="BM2212" s="8"/>
      <c r="BN2212" s="8"/>
      <c r="BO2212" s="8"/>
    </row>
    <row r="2213" spans="5:67" x14ac:dyDescent="0.25">
      <c r="E2213" s="7" t="s">
        <v>1413</v>
      </c>
      <c r="F2213" s="8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  <c r="AF2213" s="8"/>
      <c r="AG2213" s="8"/>
      <c r="AH2213" s="8"/>
      <c r="AI2213" s="8"/>
      <c r="AJ2213" s="8"/>
      <c r="AK2213" s="8"/>
      <c r="AL2213" s="8"/>
      <c r="AM2213" s="8"/>
      <c r="AN2213" s="8"/>
      <c r="AO2213" s="8"/>
      <c r="AP2213" s="8"/>
      <c r="AQ2213" s="8"/>
      <c r="AR2213" s="8"/>
      <c r="AS2213" s="8"/>
      <c r="AT2213" s="8"/>
      <c r="AU2213" s="8"/>
      <c r="AV2213" s="8"/>
      <c r="AW2213" s="8"/>
      <c r="AX2213" s="8"/>
      <c r="AY2213" s="8"/>
      <c r="AZ2213" s="8"/>
      <c r="BA2213" s="8"/>
      <c r="BB2213" s="8"/>
      <c r="BC2213" s="8"/>
      <c r="BD2213" s="8"/>
      <c r="BE2213" s="8"/>
      <c r="BF2213" s="8"/>
      <c r="BG2213" s="8"/>
      <c r="BH2213" s="8"/>
      <c r="BI2213" s="8"/>
      <c r="BJ2213" s="8"/>
      <c r="BK2213" s="8"/>
      <c r="BL2213" s="8"/>
      <c r="BM2213" s="8"/>
      <c r="BN2213" s="8"/>
      <c r="BO2213" s="8"/>
    </row>
    <row r="2214" spans="5:67" x14ac:dyDescent="0.25">
      <c r="E2214" s="7" t="s">
        <v>1414</v>
      </c>
      <c r="F2214" s="8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  <c r="AF2214" s="8"/>
      <c r="AG2214" s="8"/>
      <c r="AH2214" s="8"/>
      <c r="AI2214" s="8"/>
      <c r="AJ2214" s="8"/>
      <c r="AK2214" s="8"/>
      <c r="AL2214" s="8"/>
      <c r="AM2214" s="8"/>
      <c r="AN2214" s="8"/>
      <c r="AO2214" s="8"/>
      <c r="AP2214" s="8"/>
      <c r="AQ2214" s="8"/>
      <c r="AR2214" s="8"/>
      <c r="AS2214" s="8"/>
      <c r="AT2214" s="8"/>
      <c r="AU2214" s="8"/>
      <c r="AV2214" s="8"/>
      <c r="AW2214" s="8"/>
      <c r="AX2214" s="8"/>
      <c r="AY2214" s="8"/>
      <c r="AZ2214" s="8"/>
      <c r="BA2214" s="8"/>
      <c r="BB2214" s="8"/>
      <c r="BC2214" s="8"/>
      <c r="BD2214" s="8"/>
      <c r="BE2214" s="8"/>
      <c r="BF2214" s="8"/>
      <c r="BG2214" s="8"/>
      <c r="BH2214" s="8"/>
      <c r="BI2214" s="8"/>
      <c r="BJ2214" s="8"/>
      <c r="BK2214" s="8"/>
      <c r="BL2214" s="8"/>
      <c r="BM2214" s="8"/>
      <c r="BN2214" s="8"/>
      <c r="BO2214" s="8"/>
    </row>
    <row r="2215" spans="5:67" x14ac:dyDescent="0.25">
      <c r="E2215" s="7"/>
      <c r="F2215" s="8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  <c r="AF2215" s="8"/>
      <c r="AG2215" s="8"/>
      <c r="AH2215" s="8"/>
      <c r="AI2215" s="8"/>
      <c r="AJ2215" s="8"/>
      <c r="AK2215" s="8"/>
      <c r="AL2215" s="8"/>
      <c r="AM2215" s="8"/>
      <c r="AN2215" s="8"/>
      <c r="AO2215" s="8"/>
      <c r="AP2215" s="8"/>
      <c r="AQ2215" s="8"/>
      <c r="AR2215" s="8"/>
      <c r="AS2215" s="8"/>
      <c r="AT2215" s="8"/>
      <c r="AU2215" s="8"/>
      <c r="AV2215" s="8"/>
      <c r="AW2215" s="8"/>
      <c r="AX2215" s="8"/>
      <c r="AY2215" s="8"/>
      <c r="AZ2215" s="8"/>
      <c r="BA2215" s="8"/>
      <c r="BB2215" s="8"/>
      <c r="BC2215" s="8"/>
      <c r="BD2215" s="8"/>
      <c r="BE2215" s="8"/>
      <c r="BF2215" s="8"/>
      <c r="BG2215" s="8"/>
      <c r="BH2215" s="8"/>
      <c r="BI2215" s="8"/>
      <c r="BJ2215" s="8"/>
      <c r="BK2215" s="8"/>
      <c r="BL2215" s="8"/>
      <c r="BM2215" s="8"/>
      <c r="BN2215" s="8"/>
      <c r="BO2215" s="8"/>
    </row>
    <row r="2216" spans="5:67" x14ac:dyDescent="0.25">
      <c r="E2216" s="7" t="s">
        <v>1440</v>
      </c>
      <c r="F2216" s="8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8"/>
      <c r="AJ2216" s="8"/>
      <c r="AK2216" s="8"/>
      <c r="AL2216" s="8"/>
      <c r="AM2216" s="8"/>
      <c r="AN2216" s="8"/>
      <c r="AO2216" s="8"/>
      <c r="AP2216" s="8"/>
      <c r="AQ2216" s="8"/>
      <c r="AR2216" s="8"/>
      <c r="AS2216" s="8"/>
      <c r="AT2216" s="8"/>
      <c r="AU2216" s="8"/>
      <c r="AV2216" s="8"/>
      <c r="AW2216" s="8"/>
      <c r="AX2216" s="8"/>
      <c r="AY2216" s="8"/>
      <c r="AZ2216" s="8"/>
      <c r="BA2216" s="8"/>
      <c r="BB2216" s="8"/>
      <c r="BC2216" s="8"/>
      <c r="BD2216" s="8"/>
      <c r="BE2216" s="8"/>
      <c r="BF2216" s="8"/>
      <c r="BG2216" s="8"/>
      <c r="BH2216" s="8"/>
      <c r="BI2216" s="8"/>
      <c r="BJ2216" s="8"/>
      <c r="BK2216" s="8"/>
      <c r="BL2216" s="8"/>
      <c r="BM2216" s="8"/>
      <c r="BN2216" s="8"/>
      <c r="BO2216" s="8"/>
    </row>
    <row r="2218" spans="5:67" x14ac:dyDescent="0.25">
      <c r="E2218" s="2" t="s">
        <v>33</v>
      </c>
      <c r="M2218" s="2" t="s">
        <v>1494</v>
      </c>
      <c r="AC2218" s="2" t="s">
        <v>1495</v>
      </c>
      <c r="AQ2218" s="2" t="s">
        <v>28</v>
      </c>
    </row>
    <row r="2219" spans="5:67" x14ac:dyDescent="0.25">
      <c r="E2219" s="1" t="s">
        <v>1496</v>
      </c>
      <c r="M2219" s="1" t="s">
        <v>1497</v>
      </c>
      <c r="AC2219" s="1" t="s">
        <v>1498</v>
      </c>
      <c r="AQ2219" s="1" t="s">
        <v>1497</v>
      </c>
      <c r="BG2219" s="1" t="str">
        <f t="shared" ref="BG2219:BG2241" si="8">"update IFINOPL.dbo.AGREEMENT_ASSET set NPWP_NAME = '" &amp; TRIM(AC2219) &amp; "' where AGREEMENT_NO = replace('" &amp; TRIM(E2219) &amp; "', '/', '.') and NPWP_NAME = '" &amp; TRIM(AQ2219) &amp; "';"</f>
        <v>update IFINOPL.dbo.AGREEMENT_ASSET set NPWP_NAME = 'PT. BANK SYARIAH INDONESIA, TBK' where AGREEMENT_NO = replace('0000103/4/04/10/2021', '/', '.') and NPWP_NAME = 'BANK SYARIAH INDONESIA Tbk';</v>
      </c>
    </row>
    <row r="2220" spans="5:67" x14ac:dyDescent="0.25">
      <c r="E2220" s="1" t="s">
        <v>1499</v>
      </c>
      <c r="M2220" s="1" t="s">
        <v>1500</v>
      </c>
      <c r="AC2220" s="1" t="s">
        <v>1501</v>
      </c>
      <c r="AQ2220" s="1" t="s">
        <v>1500</v>
      </c>
      <c r="BG2220" s="1" t="str">
        <f t="shared" si="8"/>
        <v>update IFINOPL.dbo.AGREEMENT_ASSET set NPWP_NAME = 'PT. KAO INDONESIA' where AGREEMENT_NO = replace('0000385/4/10/09/2021', '/', '.') and NPWP_NAME = 'KAO INDONESIA';</v>
      </c>
    </row>
    <row r="2221" spans="5:67" x14ac:dyDescent="0.25">
      <c r="E2221" s="1" t="s">
        <v>1502</v>
      </c>
      <c r="M2221" s="1" t="s">
        <v>1500</v>
      </c>
      <c r="AC2221" s="1" t="s">
        <v>1501</v>
      </c>
      <c r="AQ2221" s="1" t="s">
        <v>1500</v>
      </c>
      <c r="BG2221" s="1" t="str">
        <f t="shared" si="8"/>
        <v>update IFINOPL.dbo.AGREEMENT_ASSET set NPWP_NAME = 'PT. KAO INDONESIA' where AGREEMENT_NO = replace('0000387/4/10/09/2021', '/', '.') and NPWP_NAME = 'KAO INDONESIA';</v>
      </c>
    </row>
    <row r="2222" spans="5:67" x14ac:dyDescent="0.25">
      <c r="E2222" s="1" t="s">
        <v>1503</v>
      </c>
      <c r="M2222" s="1" t="s">
        <v>1500</v>
      </c>
      <c r="AC2222" s="1" t="s">
        <v>1501</v>
      </c>
      <c r="AQ2222" s="1" t="s">
        <v>1500</v>
      </c>
      <c r="BG2222" s="1" t="str">
        <f t="shared" si="8"/>
        <v>update IFINOPL.dbo.AGREEMENT_ASSET set NPWP_NAME = 'PT. KAO INDONESIA' where AGREEMENT_NO = replace('0000389/4/10/09/2021', '/', '.') and NPWP_NAME = 'KAO INDONESIA';</v>
      </c>
    </row>
    <row r="2223" spans="5:67" x14ac:dyDescent="0.25">
      <c r="E2223" s="1" t="s">
        <v>1504</v>
      </c>
      <c r="M2223" s="1" t="s">
        <v>1500</v>
      </c>
      <c r="AC2223" s="1" t="s">
        <v>1501</v>
      </c>
      <c r="AQ2223" s="1" t="s">
        <v>1500</v>
      </c>
      <c r="BG2223" s="1" t="str">
        <f t="shared" si="8"/>
        <v>update IFINOPL.dbo.AGREEMENT_ASSET set NPWP_NAME = 'PT. KAO INDONESIA' where AGREEMENT_NO = replace('0000391/4/10/09/2021', '/', '.') and NPWP_NAME = 'KAO INDONESIA';</v>
      </c>
    </row>
    <row r="2224" spans="5:67" x14ac:dyDescent="0.25">
      <c r="E2224" s="1" t="s">
        <v>1505</v>
      </c>
      <c r="M2224" s="1" t="s">
        <v>1500</v>
      </c>
      <c r="AC2224" s="1" t="s">
        <v>1501</v>
      </c>
      <c r="AQ2224" s="1" t="s">
        <v>1500</v>
      </c>
      <c r="BG2224" s="1" t="str">
        <f t="shared" si="8"/>
        <v>update IFINOPL.dbo.AGREEMENT_ASSET set NPWP_NAME = 'PT. KAO INDONESIA' where AGREEMENT_NO = replace('0000392/4/10/09/2021', '/', '.') and NPWP_NAME = 'KAO INDONESIA';</v>
      </c>
    </row>
    <row r="2225" spans="5:59" x14ac:dyDescent="0.25">
      <c r="E2225" s="1" t="s">
        <v>1506</v>
      </c>
      <c r="M2225" s="1" t="s">
        <v>1500</v>
      </c>
      <c r="AC2225" s="1" t="s">
        <v>1501</v>
      </c>
      <c r="AQ2225" s="1" t="s">
        <v>1500</v>
      </c>
      <c r="BG2225" s="1" t="str">
        <f t="shared" si="8"/>
        <v>update IFINOPL.dbo.AGREEMENT_ASSET set NPWP_NAME = 'PT. KAO INDONESIA' where AGREEMENT_NO = replace('0000393/4/10/09/2021', '/', '.') and NPWP_NAME = 'KAO INDONESIA';</v>
      </c>
    </row>
    <row r="2226" spans="5:59" x14ac:dyDescent="0.25">
      <c r="E2226" s="1" t="s">
        <v>1507</v>
      </c>
      <c r="M2226" s="1" t="s">
        <v>1500</v>
      </c>
      <c r="AC2226" s="1" t="s">
        <v>1501</v>
      </c>
      <c r="AQ2226" s="1" t="s">
        <v>1500</v>
      </c>
      <c r="BG2226" s="1" t="str">
        <f t="shared" si="8"/>
        <v>update IFINOPL.dbo.AGREEMENT_ASSET set NPWP_NAME = 'PT. KAO INDONESIA' where AGREEMENT_NO = replace('0000427/4/10/03/2022', '/', '.') and NPWP_NAME = 'KAO INDONESIA';</v>
      </c>
    </row>
    <row r="2227" spans="5:59" x14ac:dyDescent="0.25">
      <c r="E2227" s="1" t="s">
        <v>1508</v>
      </c>
      <c r="M2227" s="1" t="s">
        <v>1500</v>
      </c>
      <c r="AC2227" s="1" t="s">
        <v>1501</v>
      </c>
      <c r="AQ2227" s="1" t="s">
        <v>1500</v>
      </c>
      <c r="BG2227" s="1" t="str">
        <f t="shared" si="8"/>
        <v>update IFINOPL.dbo.AGREEMENT_ASSET set NPWP_NAME = 'PT. KAO INDONESIA' where AGREEMENT_NO = replace('0000428/4/10/03/2022', '/', '.') and NPWP_NAME = 'KAO INDONESIA';</v>
      </c>
    </row>
    <row r="2228" spans="5:59" x14ac:dyDescent="0.25">
      <c r="E2228" s="1" t="s">
        <v>1509</v>
      </c>
      <c r="M2228" s="1" t="s">
        <v>1500</v>
      </c>
      <c r="AC2228" s="1" t="s">
        <v>1501</v>
      </c>
      <c r="AQ2228" s="1" t="s">
        <v>1500</v>
      </c>
      <c r="BG2228" s="1" t="str">
        <f t="shared" si="8"/>
        <v>update IFINOPL.dbo.AGREEMENT_ASSET set NPWP_NAME = 'PT. KAO INDONESIA' where AGREEMENT_NO = replace('0000429/4/10/03/2022', '/', '.') and NPWP_NAME = 'KAO INDONESIA';</v>
      </c>
    </row>
    <row r="2229" spans="5:59" x14ac:dyDescent="0.25">
      <c r="E2229" s="1" t="s">
        <v>1510</v>
      </c>
      <c r="M2229" s="1" t="s">
        <v>1500</v>
      </c>
      <c r="AC2229" s="1" t="s">
        <v>1501</v>
      </c>
      <c r="AQ2229" s="1" t="s">
        <v>1500</v>
      </c>
      <c r="BG2229" s="1" t="str">
        <f t="shared" si="8"/>
        <v>update IFINOPL.dbo.AGREEMENT_ASSET set NPWP_NAME = 'PT. KAO INDONESIA' where AGREEMENT_NO = replace('0000430/4/10/03/2022', '/', '.') and NPWP_NAME = 'KAO INDONESIA';</v>
      </c>
    </row>
    <row r="2230" spans="5:59" x14ac:dyDescent="0.25">
      <c r="E2230" s="1" t="s">
        <v>1511</v>
      </c>
      <c r="M2230" s="1" t="s">
        <v>1500</v>
      </c>
      <c r="AC2230" s="1" t="s">
        <v>1501</v>
      </c>
      <c r="AQ2230" s="1" t="s">
        <v>1500</v>
      </c>
      <c r="BG2230" s="1" t="str">
        <f t="shared" si="8"/>
        <v>update IFINOPL.dbo.AGREEMENT_ASSET set NPWP_NAME = 'PT. KAO INDONESIA' where AGREEMENT_NO = replace('0000431/4/10/03/2022', '/', '.') and NPWP_NAME = 'KAO INDONESIA';</v>
      </c>
    </row>
    <row r="2231" spans="5:59" x14ac:dyDescent="0.25">
      <c r="E2231" s="1" t="s">
        <v>1512</v>
      </c>
      <c r="M2231" s="1" t="s">
        <v>1500</v>
      </c>
      <c r="AC2231" s="1" t="s">
        <v>1501</v>
      </c>
      <c r="AQ2231" s="1" t="s">
        <v>1500</v>
      </c>
      <c r="BG2231" s="1" t="str">
        <f t="shared" si="8"/>
        <v>update IFINOPL.dbo.AGREEMENT_ASSET set NPWP_NAME = 'PT. KAO INDONESIA' where AGREEMENT_NO = replace('0000565/4/10/11/2022', '/', '.') and NPWP_NAME = 'KAO INDONESIA';</v>
      </c>
    </row>
    <row r="2232" spans="5:59" x14ac:dyDescent="0.25">
      <c r="E2232" s="1" t="s">
        <v>1513</v>
      </c>
      <c r="M2232" s="1" t="s">
        <v>1514</v>
      </c>
      <c r="AC2232" s="1" t="s">
        <v>1515</v>
      </c>
      <c r="AQ2232" s="1" t="s">
        <v>1514</v>
      </c>
      <c r="BG2232" s="1" t="str">
        <f t="shared" si="8"/>
        <v>update IFINOPL.dbo.AGREEMENT_ASSET set NPWP_NAME = 'PT. ANDIARTA MUZIZAT' where AGREEMENT_NO = replace('0001279/4/01/01/2023', '/', '.') and NPWP_NAME = 'ANDIARTA MUZIZAT';</v>
      </c>
    </row>
    <row r="2233" spans="5:59" x14ac:dyDescent="0.25">
      <c r="E2233" s="1" t="s">
        <v>1516</v>
      </c>
      <c r="M2233" s="1" t="s">
        <v>1517</v>
      </c>
      <c r="AC2233" s="1" t="s">
        <v>1518</v>
      </c>
      <c r="AQ2233" s="1" t="s">
        <v>1517</v>
      </c>
      <c r="BG2233" s="1" t="str">
        <f t="shared" si="8"/>
        <v>update IFINOPL.dbo.AGREEMENT_ASSET set NPWP_NAME = 'PT. SUPER ELEKTRONIK MANDIRI' where AGREEMENT_NO = replace('0001691/4/08/12/2023', '/', '.') and NPWP_NAME = 'SUPER ELEKTRONIK MANDIRI';</v>
      </c>
    </row>
    <row r="2234" spans="5:59" x14ac:dyDescent="0.25">
      <c r="E2234" s="1" t="s">
        <v>1519</v>
      </c>
      <c r="M2234" s="1" t="s">
        <v>1517</v>
      </c>
      <c r="AC2234" s="1" t="s">
        <v>1518</v>
      </c>
      <c r="AQ2234" s="1" t="s">
        <v>1517</v>
      </c>
      <c r="BG2234" s="1" t="str">
        <f t="shared" si="8"/>
        <v>update IFINOPL.dbo.AGREEMENT_ASSET set NPWP_NAME = 'PT. SUPER ELEKTRONIK MANDIRI' where AGREEMENT_NO = replace('0001692/4/08/12/2023', '/', '.') and NPWP_NAME = 'SUPER ELEKTRONIK MANDIRI';</v>
      </c>
    </row>
    <row r="2235" spans="5:59" x14ac:dyDescent="0.25">
      <c r="E2235" s="1" t="s">
        <v>1520</v>
      </c>
      <c r="M2235" s="1" t="s">
        <v>1521</v>
      </c>
      <c r="AC2235" s="1" t="s">
        <v>1522</v>
      </c>
      <c r="AQ2235" s="1" t="s">
        <v>1521</v>
      </c>
      <c r="BG2235" s="1" t="str">
        <f t="shared" si="8"/>
        <v>update IFINOPL.dbo.AGREEMENT_ASSET set NPWP_NAME = 'PT. SURYA JAYA CARGO' where AGREEMENT_NO = replace('0001844/4/08/01/2024', '/', '.') and NPWP_NAME = 'SURYA JAYA CARGO';</v>
      </c>
    </row>
    <row r="2236" spans="5:59" x14ac:dyDescent="0.25">
      <c r="E2236" s="1" t="s">
        <v>1523</v>
      </c>
      <c r="M2236" s="1" t="s">
        <v>1524</v>
      </c>
      <c r="AC2236" s="1" t="s">
        <v>1525</v>
      </c>
      <c r="AQ2236" s="1" t="s">
        <v>1524</v>
      </c>
      <c r="BG2236" s="1" t="str">
        <f t="shared" si="8"/>
        <v>update IFINOPL.dbo.AGREEMENT_ASSET set NPWP_NAME = 'PT. MACROSENTRA NIAGABOGA' where AGREEMENT_NO = replace('0002042/4/08/03/2024', '/', '.') and NPWP_NAME = 'MACROSENTRA NIAGABOGA';</v>
      </c>
    </row>
    <row r="2237" spans="5:59" x14ac:dyDescent="0.25">
      <c r="E2237" s="1" t="s">
        <v>1526</v>
      </c>
      <c r="M2237" s="1" t="s">
        <v>1527</v>
      </c>
      <c r="AC2237" s="1" t="s">
        <v>1528</v>
      </c>
      <c r="AQ2237" s="1" t="s">
        <v>1527</v>
      </c>
      <c r="BG2237" s="1" t="str">
        <f t="shared" si="8"/>
        <v>update IFINOPL.dbo.AGREEMENT_ASSET set NPWP_NAME = 'PT. STARCOM SOLUSINDO' where AGREEMENT_NO = replace('0002068/4/38/03/2024', '/', '.') and NPWP_NAME = 'STARCOM SOLUSINDO';</v>
      </c>
    </row>
    <row r="2238" spans="5:59" x14ac:dyDescent="0.25">
      <c r="E2238" s="1" t="s">
        <v>1529</v>
      </c>
      <c r="M2238" s="1" t="s">
        <v>9</v>
      </c>
      <c r="AC2238" s="1" t="s">
        <v>10</v>
      </c>
      <c r="AQ2238" s="1" t="s">
        <v>9</v>
      </c>
      <c r="BG2238" s="1" t="str">
        <f t="shared" si="8"/>
        <v>update IFINOPL.dbo.AGREEMENT_ASSET set NPWP_NAME = 'PT. ADVANTAGE SCM' where AGREEMENT_NO = replace('0002079/4/38/03/2024', '/', '.') and NPWP_NAME = 'PERSEROAN TERBATAS - BADAN ADVANTAGE SCM';</v>
      </c>
    </row>
    <row r="2239" spans="5:59" x14ac:dyDescent="0.25">
      <c r="E2239" s="1" t="s">
        <v>1530</v>
      </c>
      <c r="M2239" s="1" t="s">
        <v>1531</v>
      </c>
      <c r="AC2239" s="1" t="s">
        <v>1532</v>
      </c>
      <c r="AQ2239" s="1" t="s">
        <v>1531</v>
      </c>
      <c r="BG2239" s="1" t="str">
        <f t="shared" si="8"/>
        <v>update IFINOPL.dbo.AGREEMENT_ASSET set NPWP_NAME = 'PT. PUTRA MULIA TELECOMMUNICATION' where AGREEMENT_NO = replace('0002132/4/38/03/2024', '/', '.') and NPWP_NAME = 'PUTRA MULIA TELECOMMUNICATION';</v>
      </c>
    </row>
    <row r="2240" spans="5:59" x14ac:dyDescent="0.25">
      <c r="E2240" s="1" t="s">
        <v>1533</v>
      </c>
      <c r="M2240" s="1" t="s">
        <v>1531</v>
      </c>
      <c r="AC2240" s="1" t="s">
        <v>1532</v>
      </c>
      <c r="AQ2240" s="1" t="s">
        <v>1534</v>
      </c>
      <c r="BG2240" s="1" t="str">
        <f t="shared" si="8"/>
        <v>update IFINOPL.dbo.AGREEMENT_ASSET set NPWP_NAME = 'PT. PUTRA MULIA TELECOMMUNICATION' where AGREEMENT_NO = replace('0002141/4/38/03/2024', '/', '.') and NPWP_NAME = 'PT PUTRA MULIA TELECOMMUNICATION';</v>
      </c>
    </row>
    <row r="2241" spans="5:87" x14ac:dyDescent="0.25">
      <c r="E2241" s="1" t="s">
        <v>1533</v>
      </c>
      <c r="M2241" s="1" t="s">
        <v>1531</v>
      </c>
      <c r="AC2241" s="1" t="s">
        <v>1532</v>
      </c>
      <c r="AQ2241" s="1" t="s">
        <v>1531</v>
      </c>
      <c r="BG2241" s="1" t="str">
        <f t="shared" si="8"/>
        <v>update IFINOPL.dbo.AGREEMENT_ASSET set NPWP_NAME = 'PT. PUTRA MULIA TELECOMMUNICATION' where AGREEMENT_NO = replace('0002141/4/38/03/2024', '/', '.') and NPWP_NAME = 'PUTRA MULIA TELECOMMUNICATION';</v>
      </c>
    </row>
    <row r="2243" spans="5:87" x14ac:dyDescent="0.25">
      <c r="E2243" s="7" t="s">
        <v>1396</v>
      </c>
      <c r="F2243" s="8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8"/>
      <c r="AJ2243" s="8"/>
      <c r="AK2243" s="8"/>
      <c r="AL2243" s="8"/>
      <c r="AM2243" s="8"/>
      <c r="AN2243" s="8"/>
      <c r="AO2243" s="8"/>
      <c r="AP2243" s="8"/>
      <c r="AQ2243" s="8"/>
      <c r="AR2243" s="8"/>
      <c r="AS2243" s="8"/>
      <c r="AT2243" s="8"/>
      <c r="AU2243" s="8"/>
      <c r="AV2243" s="8"/>
      <c r="AW2243" s="8"/>
      <c r="AX2243" s="8"/>
      <c r="AY2243" s="8"/>
      <c r="AZ2243" s="8"/>
      <c r="BA2243" s="8"/>
      <c r="BB2243" s="8"/>
      <c r="BC2243" s="8"/>
      <c r="BD2243" s="8"/>
      <c r="BE2243" s="8"/>
      <c r="BF2243" s="8"/>
      <c r="BG2243" s="8"/>
      <c r="BH2243" s="8"/>
      <c r="BI2243" s="8"/>
      <c r="BJ2243" s="8"/>
      <c r="BK2243" s="8"/>
      <c r="BL2243" s="8"/>
      <c r="BM2243" s="8"/>
      <c r="BN2243" s="8"/>
      <c r="BO2243" s="8"/>
      <c r="BP2243" s="8"/>
      <c r="BQ2243" s="8"/>
      <c r="BR2243" s="8"/>
      <c r="BS2243" s="8"/>
      <c r="BT2243" s="8"/>
      <c r="BU2243" s="8"/>
      <c r="BV2243" s="8"/>
      <c r="BW2243" s="8"/>
      <c r="BX2243" s="8"/>
      <c r="BY2243" s="8"/>
      <c r="BZ2243" s="8"/>
      <c r="CA2243" s="8"/>
      <c r="CB2243" s="8"/>
      <c r="CC2243" s="8"/>
      <c r="CD2243" s="8"/>
      <c r="CE2243" s="8"/>
      <c r="CF2243" s="8"/>
      <c r="CG2243" s="8"/>
      <c r="CH2243" s="8"/>
      <c r="CI2243" s="8"/>
    </row>
    <row r="2244" spans="5:87" x14ac:dyDescent="0.25">
      <c r="E2244" s="7" t="s">
        <v>1067</v>
      </c>
      <c r="F2244" s="8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8"/>
      <c r="AJ2244" s="8"/>
      <c r="AK2244" s="8"/>
      <c r="AL2244" s="8"/>
      <c r="AM2244" s="8"/>
      <c r="AN2244" s="8"/>
      <c r="AO2244" s="8"/>
      <c r="AP2244" s="8"/>
      <c r="AQ2244" s="8"/>
      <c r="AR2244" s="8"/>
      <c r="AS2244" s="8"/>
      <c r="AT2244" s="8"/>
      <c r="AU2244" s="8"/>
      <c r="AV2244" s="8"/>
      <c r="AW2244" s="8"/>
      <c r="AX2244" s="8"/>
      <c r="AY2244" s="8"/>
      <c r="AZ2244" s="8"/>
      <c r="BA2244" s="8"/>
      <c r="BB2244" s="8"/>
      <c r="BC2244" s="8"/>
      <c r="BD2244" s="8"/>
      <c r="BE2244" s="8"/>
      <c r="BF2244" s="8"/>
      <c r="BG2244" s="8"/>
      <c r="BH2244" s="8"/>
      <c r="BI2244" s="8"/>
      <c r="BJ2244" s="8"/>
      <c r="BK2244" s="8"/>
      <c r="BL2244" s="8"/>
      <c r="BM2244" s="8"/>
      <c r="BN2244" s="8"/>
      <c r="BO2244" s="8"/>
      <c r="BP2244" s="8"/>
      <c r="BQ2244" s="8"/>
      <c r="BR2244" s="8"/>
      <c r="BS2244" s="8"/>
      <c r="BT2244" s="8"/>
      <c r="BU2244" s="8"/>
      <c r="BV2244" s="8"/>
      <c r="BW2244" s="8"/>
      <c r="BX2244" s="8"/>
      <c r="BY2244" s="8"/>
      <c r="BZ2244" s="8"/>
      <c r="CA2244" s="8"/>
      <c r="CB2244" s="8"/>
      <c r="CC2244" s="8"/>
      <c r="CD2244" s="8"/>
      <c r="CE2244" s="8"/>
      <c r="CF2244" s="8"/>
      <c r="CG2244" s="8"/>
      <c r="CH2244" s="8"/>
      <c r="CI2244" s="8"/>
    </row>
    <row r="2245" spans="5:87" x14ac:dyDescent="0.25">
      <c r="E2245" s="7" t="s">
        <v>1471</v>
      </c>
      <c r="F2245" s="8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8"/>
      <c r="AJ2245" s="8"/>
      <c r="AK2245" s="8"/>
      <c r="AL2245" s="8"/>
      <c r="AM2245" s="8"/>
      <c r="AN2245" s="8"/>
      <c r="AO2245" s="8"/>
      <c r="AP2245" s="8"/>
      <c r="AQ2245" s="8"/>
      <c r="AR2245" s="8"/>
      <c r="AS2245" s="8"/>
      <c r="AT2245" s="8"/>
      <c r="AU2245" s="8"/>
      <c r="AV2245" s="8"/>
      <c r="AW2245" s="8"/>
      <c r="AX2245" s="8"/>
      <c r="AY2245" s="8"/>
      <c r="AZ2245" s="8"/>
      <c r="BA2245" s="8"/>
      <c r="BB2245" s="8"/>
      <c r="BC2245" s="8"/>
      <c r="BD2245" s="8"/>
      <c r="BE2245" s="8"/>
      <c r="BF2245" s="8"/>
      <c r="BG2245" s="8"/>
      <c r="BH2245" s="8"/>
      <c r="BI2245" s="8"/>
      <c r="BJ2245" s="8"/>
      <c r="BK2245" s="8"/>
      <c r="BL2245" s="8"/>
      <c r="BM2245" s="8"/>
      <c r="BN2245" s="8"/>
      <c r="BO2245" s="8"/>
      <c r="BP2245" s="8"/>
      <c r="BQ2245" s="8"/>
      <c r="BR2245" s="8"/>
      <c r="BS2245" s="8"/>
      <c r="BT2245" s="8"/>
      <c r="BU2245" s="8"/>
      <c r="BV2245" s="8"/>
      <c r="BW2245" s="8"/>
      <c r="BX2245" s="8"/>
      <c r="BY2245" s="8"/>
      <c r="BZ2245" s="8"/>
      <c r="CA2245" s="8"/>
      <c r="CB2245" s="8"/>
      <c r="CC2245" s="8"/>
      <c r="CD2245" s="8"/>
      <c r="CE2245" s="8"/>
      <c r="CF2245" s="8"/>
      <c r="CG2245" s="8"/>
      <c r="CH2245" s="8"/>
      <c r="CI2245" s="8"/>
    </row>
    <row r="2246" spans="5:87" x14ac:dyDescent="0.25">
      <c r="E2246" s="7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8"/>
      <c r="AJ2246" s="8"/>
      <c r="AK2246" s="8"/>
      <c r="AL2246" s="8"/>
      <c r="AM2246" s="8"/>
      <c r="AN2246" s="8"/>
      <c r="AO2246" s="8"/>
      <c r="AP2246" s="8"/>
      <c r="AQ2246" s="8"/>
      <c r="AR2246" s="8"/>
      <c r="AS2246" s="8"/>
      <c r="AT2246" s="8"/>
      <c r="AU2246" s="8"/>
      <c r="AV2246" s="8"/>
      <c r="AW2246" s="8"/>
      <c r="AX2246" s="8"/>
      <c r="AY2246" s="8"/>
      <c r="AZ2246" s="8"/>
      <c r="BA2246" s="8"/>
      <c r="BB2246" s="8"/>
      <c r="BC2246" s="8"/>
      <c r="BD2246" s="8"/>
      <c r="BE2246" s="8"/>
      <c r="BF2246" s="8"/>
      <c r="BG2246" s="8"/>
      <c r="BH2246" s="8"/>
      <c r="BI2246" s="8"/>
      <c r="BJ2246" s="8"/>
      <c r="BK2246" s="8"/>
      <c r="BL2246" s="8"/>
      <c r="BM2246" s="8"/>
      <c r="BN2246" s="8"/>
      <c r="BO2246" s="8"/>
      <c r="BP2246" s="8"/>
      <c r="BQ2246" s="8"/>
      <c r="BR2246" s="8"/>
      <c r="BS2246" s="8"/>
      <c r="BT2246" s="8"/>
      <c r="BU2246" s="8"/>
      <c r="BV2246" s="8"/>
      <c r="BW2246" s="8"/>
      <c r="BX2246" s="8"/>
      <c r="BY2246" s="8"/>
      <c r="BZ2246" s="8"/>
      <c r="CA2246" s="8"/>
      <c r="CB2246" s="8"/>
      <c r="CC2246" s="8"/>
      <c r="CD2246" s="8"/>
      <c r="CE2246" s="8"/>
      <c r="CF2246" s="8"/>
      <c r="CG2246" s="8"/>
      <c r="CH2246" s="8"/>
      <c r="CI2246" s="8"/>
    </row>
    <row r="2247" spans="5:87" x14ac:dyDescent="0.25">
      <c r="E2247" s="7" t="s">
        <v>605</v>
      </c>
      <c r="F2247" s="8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  <c r="AJ2247" s="8"/>
      <c r="AK2247" s="8"/>
      <c r="AL2247" s="8"/>
      <c r="AM2247" s="8"/>
      <c r="AN2247" s="8"/>
      <c r="AO2247" s="8"/>
      <c r="AP2247" s="8"/>
      <c r="AQ2247" s="8"/>
      <c r="AR2247" s="8"/>
      <c r="AS2247" s="8"/>
      <c r="AT2247" s="8"/>
      <c r="AU2247" s="8"/>
      <c r="AV2247" s="8"/>
      <c r="AW2247" s="8"/>
      <c r="AX2247" s="8"/>
      <c r="AY2247" s="8"/>
      <c r="AZ2247" s="8"/>
      <c r="BA2247" s="8"/>
      <c r="BB2247" s="8"/>
      <c r="BC2247" s="8"/>
      <c r="BD2247" s="8"/>
      <c r="BE2247" s="8"/>
      <c r="BF2247" s="8"/>
      <c r="BG2247" s="8"/>
      <c r="BH2247" s="8"/>
      <c r="BI2247" s="8"/>
      <c r="BJ2247" s="8"/>
      <c r="BK2247" s="8"/>
      <c r="BL2247" s="8"/>
      <c r="BM2247" s="8"/>
      <c r="BN2247" s="8"/>
      <c r="BO2247" s="8"/>
      <c r="BP2247" s="8"/>
      <c r="BQ2247" s="8"/>
      <c r="BR2247" s="8"/>
      <c r="BS2247" s="8"/>
      <c r="BT2247" s="8"/>
      <c r="BU2247" s="8"/>
      <c r="BV2247" s="8"/>
      <c r="BW2247" s="8"/>
      <c r="BX2247" s="8"/>
      <c r="BY2247" s="8"/>
      <c r="BZ2247" s="8"/>
      <c r="CA2247" s="8"/>
      <c r="CB2247" s="8"/>
      <c r="CC2247" s="8"/>
      <c r="CD2247" s="8"/>
      <c r="CE2247" s="8"/>
      <c r="CF2247" s="8"/>
      <c r="CG2247" s="8"/>
      <c r="CH2247" s="8"/>
      <c r="CI2247" s="8"/>
    </row>
    <row r="2248" spans="5:87" x14ac:dyDescent="0.25">
      <c r="E2248" s="7" t="s">
        <v>606</v>
      </c>
      <c r="F2248" s="8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  <c r="AJ2248" s="8"/>
      <c r="AK2248" s="8"/>
      <c r="AL2248" s="8"/>
      <c r="AM2248" s="8"/>
      <c r="AN2248" s="8"/>
      <c r="AO2248" s="8"/>
      <c r="AP2248" s="8"/>
      <c r="AQ2248" s="8"/>
      <c r="AR2248" s="8"/>
      <c r="AS2248" s="8"/>
      <c r="AT2248" s="8"/>
      <c r="AU2248" s="8"/>
      <c r="AV2248" s="8"/>
      <c r="AW2248" s="8"/>
      <c r="AX2248" s="8"/>
      <c r="AY2248" s="8"/>
      <c r="AZ2248" s="8"/>
      <c r="BA2248" s="8"/>
      <c r="BB2248" s="8"/>
      <c r="BC2248" s="8"/>
      <c r="BD2248" s="8"/>
      <c r="BE2248" s="8"/>
      <c r="BF2248" s="8"/>
      <c r="BG2248" s="8"/>
      <c r="BH2248" s="8"/>
      <c r="BI2248" s="8"/>
      <c r="BJ2248" s="8"/>
      <c r="BK2248" s="8"/>
      <c r="BL2248" s="8"/>
      <c r="BM2248" s="8"/>
      <c r="BN2248" s="8"/>
      <c r="BO2248" s="8"/>
      <c r="BP2248" s="8"/>
      <c r="BQ2248" s="8"/>
      <c r="BR2248" s="8"/>
      <c r="BS2248" s="8"/>
      <c r="BT2248" s="8"/>
      <c r="BU2248" s="8"/>
      <c r="BV2248" s="8"/>
      <c r="BW2248" s="8"/>
      <c r="BX2248" s="8"/>
      <c r="BY2248" s="8"/>
      <c r="BZ2248" s="8"/>
      <c r="CA2248" s="8"/>
      <c r="CB2248" s="8"/>
      <c r="CC2248" s="8"/>
      <c r="CD2248" s="8"/>
      <c r="CE2248" s="8"/>
      <c r="CF2248" s="8"/>
      <c r="CG2248" s="8"/>
      <c r="CH2248" s="8"/>
      <c r="CI2248" s="8"/>
    </row>
    <row r="2249" spans="5:87" x14ac:dyDescent="0.25">
      <c r="E2249" s="7" t="s">
        <v>1472</v>
      </c>
      <c r="F2249" s="8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8"/>
      <c r="AJ2249" s="8"/>
      <c r="AK2249" s="8"/>
      <c r="AL2249" s="8"/>
      <c r="AM2249" s="8"/>
      <c r="AN2249" s="8"/>
      <c r="AO2249" s="8"/>
      <c r="AP2249" s="8"/>
      <c r="AQ2249" s="8"/>
      <c r="AR2249" s="8"/>
      <c r="AS2249" s="8"/>
      <c r="AT2249" s="8"/>
      <c r="AU2249" s="8"/>
      <c r="AV2249" s="8"/>
      <c r="AW2249" s="8"/>
      <c r="AX2249" s="8"/>
      <c r="AY2249" s="8"/>
      <c r="AZ2249" s="8"/>
      <c r="BA2249" s="8"/>
      <c r="BB2249" s="8"/>
      <c r="BC2249" s="8"/>
      <c r="BD2249" s="8"/>
      <c r="BE2249" s="8"/>
      <c r="BF2249" s="8"/>
      <c r="BG2249" s="8"/>
      <c r="BH2249" s="8"/>
      <c r="BI2249" s="8"/>
      <c r="BJ2249" s="8"/>
      <c r="BK2249" s="8"/>
      <c r="BL2249" s="8"/>
      <c r="BM2249" s="8"/>
      <c r="BN2249" s="8"/>
      <c r="BO2249" s="8"/>
      <c r="BP2249" s="8"/>
      <c r="BQ2249" s="8"/>
      <c r="BR2249" s="8"/>
      <c r="BS2249" s="8"/>
      <c r="BT2249" s="8"/>
      <c r="BU2249" s="8"/>
      <c r="BV2249" s="8"/>
      <c r="BW2249" s="8"/>
      <c r="BX2249" s="8"/>
      <c r="BY2249" s="8"/>
      <c r="BZ2249" s="8"/>
      <c r="CA2249" s="8"/>
      <c r="CB2249" s="8"/>
      <c r="CC2249" s="8"/>
      <c r="CD2249" s="8"/>
      <c r="CE2249" s="8"/>
      <c r="CF2249" s="8"/>
      <c r="CG2249" s="8"/>
      <c r="CH2249" s="8"/>
      <c r="CI2249" s="8"/>
    </row>
    <row r="2250" spans="5:87" x14ac:dyDescent="0.25">
      <c r="E2250" s="7" t="s">
        <v>1473</v>
      </c>
      <c r="F2250" s="8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8"/>
      <c r="AJ2250" s="8"/>
      <c r="AK2250" s="8"/>
      <c r="AL2250" s="8"/>
      <c r="AM2250" s="8"/>
      <c r="AN2250" s="8"/>
      <c r="AO2250" s="8"/>
      <c r="AP2250" s="8"/>
      <c r="AQ2250" s="8"/>
      <c r="AR2250" s="8"/>
      <c r="AS2250" s="8"/>
      <c r="AT2250" s="8"/>
      <c r="AU2250" s="8"/>
      <c r="AV2250" s="8"/>
      <c r="AW2250" s="8"/>
      <c r="AX2250" s="8"/>
      <c r="AY2250" s="8"/>
      <c r="AZ2250" s="8"/>
      <c r="BA2250" s="8"/>
      <c r="BB2250" s="8"/>
      <c r="BC2250" s="8"/>
      <c r="BD2250" s="8"/>
      <c r="BE2250" s="8"/>
      <c r="BF2250" s="8"/>
      <c r="BG2250" s="8"/>
      <c r="BH2250" s="8"/>
      <c r="BI2250" s="8"/>
      <c r="BJ2250" s="8"/>
      <c r="BK2250" s="8"/>
      <c r="BL2250" s="8"/>
      <c r="BM2250" s="8"/>
      <c r="BN2250" s="8"/>
      <c r="BO2250" s="8"/>
      <c r="BP2250" s="8"/>
      <c r="BQ2250" s="8"/>
      <c r="BR2250" s="8"/>
      <c r="BS2250" s="8"/>
      <c r="BT2250" s="8"/>
      <c r="BU2250" s="8"/>
      <c r="BV2250" s="8"/>
      <c r="BW2250" s="8"/>
      <c r="BX2250" s="8"/>
      <c r="BY2250" s="8"/>
      <c r="BZ2250" s="8"/>
      <c r="CA2250" s="8"/>
      <c r="CB2250" s="8"/>
      <c r="CC2250" s="8"/>
      <c r="CD2250" s="8"/>
      <c r="CE2250" s="8"/>
      <c r="CF2250" s="8"/>
      <c r="CG2250" s="8"/>
      <c r="CH2250" s="8"/>
      <c r="CI2250" s="8"/>
    </row>
    <row r="2251" spans="5:87" x14ac:dyDescent="0.25">
      <c r="E2251" s="7" t="s">
        <v>1474</v>
      </c>
      <c r="F2251" s="8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8"/>
      <c r="AJ2251" s="8"/>
      <c r="AK2251" s="8"/>
      <c r="AL2251" s="8"/>
      <c r="AM2251" s="8"/>
      <c r="AN2251" s="8"/>
      <c r="AO2251" s="8"/>
      <c r="AP2251" s="8"/>
      <c r="AQ2251" s="8"/>
      <c r="AR2251" s="8"/>
      <c r="AS2251" s="8"/>
      <c r="AT2251" s="8"/>
      <c r="AU2251" s="8"/>
      <c r="AV2251" s="8"/>
      <c r="AW2251" s="8"/>
      <c r="AX2251" s="8"/>
      <c r="AY2251" s="8"/>
      <c r="AZ2251" s="8"/>
      <c r="BA2251" s="8"/>
      <c r="BB2251" s="8"/>
      <c r="BC2251" s="8"/>
      <c r="BD2251" s="8"/>
      <c r="BE2251" s="8"/>
      <c r="BF2251" s="8"/>
      <c r="BG2251" s="8"/>
      <c r="BH2251" s="8"/>
      <c r="BI2251" s="8"/>
      <c r="BJ2251" s="8"/>
      <c r="BK2251" s="8"/>
      <c r="BL2251" s="8"/>
      <c r="BM2251" s="8"/>
      <c r="BN2251" s="8"/>
      <c r="BO2251" s="8"/>
      <c r="BP2251" s="8"/>
      <c r="BQ2251" s="8"/>
      <c r="BR2251" s="8"/>
      <c r="BS2251" s="8"/>
      <c r="BT2251" s="8"/>
      <c r="BU2251" s="8"/>
      <c r="BV2251" s="8"/>
      <c r="BW2251" s="8"/>
      <c r="BX2251" s="8"/>
      <c r="BY2251" s="8"/>
      <c r="BZ2251" s="8"/>
      <c r="CA2251" s="8"/>
      <c r="CB2251" s="8"/>
      <c r="CC2251" s="8"/>
      <c r="CD2251" s="8"/>
      <c r="CE2251" s="8"/>
      <c r="CF2251" s="8"/>
      <c r="CG2251" s="8"/>
      <c r="CH2251" s="8"/>
      <c r="CI2251" s="8"/>
    </row>
    <row r="2252" spans="5:87" x14ac:dyDescent="0.25">
      <c r="E2252" s="7" t="s">
        <v>1475</v>
      </c>
      <c r="F2252" s="8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  <c r="AJ2252" s="8"/>
      <c r="AK2252" s="8"/>
      <c r="AL2252" s="8"/>
      <c r="AM2252" s="8"/>
      <c r="AN2252" s="8"/>
      <c r="AO2252" s="8"/>
      <c r="AP2252" s="8"/>
      <c r="AQ2252" s="8"/>
      <c r="AR2252" s="8"/>
      <c r="AS2252" s="8"/>
      <c r="AT2252" s="8"/>
      <c r="AU2252" s="8"/>
      <c r="AV2252" s="8"/>
      <c r="AW2252" s="8"/>
      <c r="AX2252" s="8"/>
      <c r="AY2252" s="8"/>
      <c r="AZ2252" s="8"/>
      <c r="BA2252" s="8"/>
      <c r="BB2252" s="8"/>
      <c r="BC2252" s="8"/>
      <c r="BD2252" s="8"/>
      <c r="BE2252" s="8"/>
      <c r="BF2252" s="8"/>
      <c r="BG2252" s="8"/>
      <c r="BH2252" s="8"/>
      <c r="BI2252" s="8"/>
      <c r="BJ2252" s="8"/>
      <c r="BK2252" s="8"/>
      <c r="BL2252" s="8"/>
      <c r="BM2252" s="8"/>
      <c r="BN2252" s="8"/>
      <c r="BO2252" s="8"/>
      <c r="BP2252" s="8"/>
      <c r="BQ2252" s="8"/>
      <c r="BR2252" s="8"/>
      <c r="BS2252" s="8"/>
      <c r="BT2252" s="8"/>
      <c r="BU2252" s="8"/>
      <c r="BV2252" s="8"/>
      <c r="BW2252" s="8"/>
      <c r="BX2252" s="8"/>
      <c r="BY2252" s="8"/>
      <c r="BZ2252" s="8"/>
      <c r="CA2252" s="8"/>
      <c r="CB2252" s="8"/>
      <c r="CC2252" s="8"/>
      <c r="CD2252" s="8"/>
      <c r="CE2252" s="8"/>
      <c r="CF2252" s="8"/>
      <c r="CG2252" s="8"/>
      <c r="CH2252" s="8"/>
      <c r="CI2252" s="8"/>
    </row>
    <row r="2253" spans="5:87" x14ac:dyDescent="0.25">
      <c r="E2253" s="7" t="s">
        <v>1476</v>
      </c>
      <c r="F2253" s="8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8"/>
      <c r="AJ2253" s="8"/>
      <c r="AK2253" s="8"/>
      <c r="AL2253" s="8"/>
      <c r="AM2253" s="8"/>
      <c r="AN2253" s="8"/>
      <c r="AO2253" s="8"/>
      <c r="AP2253" s="8"/>
      <c r="AQ2253" s="8"/>
      <c r="AR2253" s="8"/>
      <c r="AS2253" s="8"/>
      <c r="AT2253" s="8"/>
      <c r="AU2253" s="8"/>
      <c r="AV2253" s="8"/>
      <c r="AW2253" s="8"/>
      <c r="AX2253" s="8"/>
      <c r="AY2253" s="8"/>
      <c r="AZ2253" s="8"/>
      <c r="BA2253" s="8"/>
      <c r="BB2253" s="8"/>
      <c r="BC2253" s="8"/>
      <c r="BD2253" s="8"/>
      <c r="BE2253" s="8"/>
      <c r="BF2253" s="8"/>
      <c r="BG2253" s="8"/>
      <c r="BH2253" s="8"/>
      <c r="BI2253" s="8"/>
      <c r="BJ2253" s="8"/>
      <c r="BK2253" s="8"/>
      <c r="BL2253" s="8"/>
      <c r="BM2253" s="8"/>
      <c r="BN2253" s="8"/>
      <c r="BO2253" s="8"/>
      <c r="BP2253" s="8"/>
      <c r="BQ2253" s="8"/>
      <c r="BR2253" s="8"/>
      <c r="BS2253" s="8"/>
      <c r="BT2253" s="8"/>
      <c r="BU2253" s="8"/>
      <c r="BV2253" s="8"/>
      <c r="BW2253" s="8"/>
      <c r="BX2253" s="8"/>
      <c r="BY2253" s="8"/>
      <c r="BZ2253" s="8"/>
      <c r="CA2253" s="8"/>
      <c r="CB2253" s="8"/>
      <c r="CC2253" s="8"/>
      <c r="CD2253" s="8"/>
      <c r="CE2253" s="8"/>
      <c r="CF2253" s="8"/>
      <c r="CG2253" s="8"/>
      <c r="CH2253" s="8"/>
      <c r="CI2253" s="8"/>
    </row>
    <row r="2254" spans="5:87" x14ac:dyDescent="0.25">
      <c r="E2254" s="7" t="s">
        <v>1477</v>
      </c>
      <c r="F2254" s="8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8"/>
      <c r="AJ2254" s="8"/>
      <c r="AK2254" s="8"/>
      <c r="AL2254" s="8"/>
      <c r="AM2254" s="8"/>
      <c r="AN2254" s="8"/>
      <c r="AO2254" s="8"/>
      <c r="AP2254" s="8"/>
      <c r="AQ2254" s="8"/>
      <c r="AR2254" s="8"/>
      <c r="AS2254" s="8"/>
      <c r="AT2254" s="8"/>
      <c r="AU2254" s="8"/>
      <c r="AV2254" s="8"/>
      <c r="AW2254" s="8"/>
      <c r="AX2254" s="8"/>
      <c r="AY2254" s="8"/>
      <c r="AZ2254" s="8"/>
      <c r="BA2254" s="8"/>
      <c r="BB2254" s="8"/>
      <c r="BC2254" s="8"/>
      <c r="BD2254" s="8"/>
      <c r="BE2254" s="8"/>
      <c r="BF2254" s="8"/>
      <c r="BG2254" s="8"/>
      <c r="BH2254" s="8"/>
      <c r="BI2254" s="8"/>
      <c r="BJ2254" s="8"/>
      <c r="BK2254" s="8"/>
      <c r="BL2254" s="8"/>
      <c r="BM2254" s="8"/>
      <c r="BN2254" s="8"/>
      <c r="BO2254" s="8"/>
      <c r="BP2254" s="8"/>
      <c r="BQ2254" s="8"/>
      <c r="BR2254" s="8"/>
      <c r="BS2254" s="8"/>
      <c r="BT2254" s="8"/>
      <c r="BU2254" s="8"/>
      <c r="BV2254" s="8"/>
      <c r="BW2254" s="8"/>
      <c r="BX2254" s="8"/>
      <c r="BY2254" s="8"/>
      <c r="BZ2254" s="8"/>
      <c r="CA2254" s="8"/>
      <c r="CB2254" s="8"/>
      <c r="CC2254" s="8"/>
      <c r="CD2254" s="8"/>
      <c r="CE2254" s="8"/>
      <c r="CF2254" s="8"/>
      <c r="CG2254" s="8"/>
      <c r="CH2254" s="8"/>
      <c r="CI2254" s="8"/>
    </row>
    <row r="2255" spans="5:87" x14ac:dyDescent="0.25">
      <c r="E2255" s="7" t="s">
        <v>1478</v>
      </c>
      <c r="F2255" s="8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8"/>
      <c r="AJ2255" s="8"/>
      <c r="AK2255" s="8"/>
      <c r="AL2255" s="8"/>
      <c r="AM2255" s="8"/>
      <c r="AN2255" s="8"/>
      <c r="AO2255" s="8"/>
      <c r="AP2255" s="8"/>
      <c r="AQ2255" s="8"/>
      <c r="AR2255" s="8"/>
      <c r="AS2255" s="8"/>
      <c r="AT2255" s="8"/>
      <c r="AU2255" s="8"/>
      <c r="AV2255" s="8"/>
      <c r="AW2255" s="8"/>
      <c r="AX2255" s="8"/>
      <c r="AY2255" s="8"/>
      <c r="AZ2255" s="8"/>
      <c r="BA2255" s="8"/>
      <c r="BB2255" s="8"/>
      <c r="BC2255" s="8"/>
      <c r="BD2255" s="8"/>
      <c r="BE2255" s="8"/>
      <c r="BF2255" s="8"/>
      <c r="BG2255" s="8"/>
      <c r="BH2255" s="8"/>
      <c r="BI2255" s="8"/>
      <c r="BJ2255" s="8"/>
      <c r="BK2255" s="8"/>
      <c r="BL2255" s="8"/>
      <c r="BM2255" s="8"/>
      <c r="BN2255" s="8"/>
      <c r="BO2255" s="8"/>
      <c r="BP2255" s="8"/>
      <c r="BQ2255" s="8"/>
      <c r="BR2255" s="8"/>
      <c r="BS2255" s="8"/>
      <c r="BT2255" s="8"/>
      <c r="BU2255" s="8"/>
      <c r="BV2255" s="8"/>
      <c r="BW2255" s="8"/>
      <c r="BX2255" s="8"/>
      <c r="BY2255" s="8"/>
      <c r="BZ2255" s="8"/>
      <c r="CA2255" s="8"/>
      <c r="CB2255" s="8"/>
      <c r="CC2255" s="8"/>
      <c r="CD2255" s="8"/>
      <c r="CE2255" s="8"/>
      <c r="CF2255" s="8"/>
      <c r="CG2255" s="8"/>
      <c r="CH2255" s="8"/>
      <c r="CI2255" s="8"/>
    </row>
    <row r="2256" spans="5:87" x14ac:dyDescent="0.25">
      <c r="E2256" s="7" t="s">
        <v>1479</v>
      </c>
      <c r="F2256" s="8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  <c r="AJ2256" s="8"/>
      <c r="AK2256" s="8"/>
      <c r="AL2256" s="8"/>
      <c r="AM2256" s="8"/>
      <c r="AN2256" s="8"/>
      <c r="AO2256" s="8"/>
      <c r="AP2256" s="8"/>
      <c r="AQ2256" s="8"/>
      <c r="AR2256" s="8"/>
      <c r="AS2256" s="8"/>
      <c r="AT2256" s="8"/>
      <c r="AU2256" s="8"/>
      <c r="AV2256" s="8"/>
      <c r="AW2256" s="8"/>
      <c r="AX2256" s="8"/>
      <c r="AY2256" s="8"/>
      <c r="AZ2256" s="8"/>
      <c r="BA2256" s="8"/>
      <c r="BB2256" s="8"/>
      <c r="BC2256" s="8"/>
      <c r="BD2256" s="8"/>
      <c r="BE2256" s="8"/>
      <c r="BF2256" s="8"/>
      <c r="BG2256" s="8"/>
      <c r="BH2256" s="8"/>
      <c r="BI2256" s="8"/>
      <c r="BJ2256" s="8"/>
      <c r="BK2256" s="8"/>
      <c r="BL2256" s="8"/>
      <c r="BM2256" s="8"/>
      <c r="BN2256" s="8"/>
      <c r="BO2256" s="8"/>
      <c r="BP2256" s="8"/>
      <c r="BQ2256" s="8"/>
      <c r="BR2256" s="8"/>
      <c r="BS2256" s="8"/>
      <c r="BT2256" s="8"/>
      <c r="BU2256" s="8"/>
      <c r="BV2256" s="8"/>
      <c r="BW2256" s="8"/>
      <c r="BX2256" s="8"/>
      <c r="BY2256" s="8"/>
      <c r="BZ2256" s="8"/>
      <c r="CA2256" s="8"/>
      <c r="CB2256" s="8"/>
      <c r="CC2256" s="8"/>
      <c r="CD2256" s="8"/>
      <c r="CE2256" s="8"/>
      <c r="CF2256" s="8"/>
      <c r="CG2256" s="8"/>
      <c r="CH2256" s="8"/>
      <c r="CI2256" s="8"/>
    </row>
    <row r="2257" spans="5:87" x14ac:dyDescent="0.25">
      <c r="E2257" s="7" t="s">
        <v>1480</v>
      </c>
      <c r="F2257" s="8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8"/>
      <c r="AJ2257" s="8"/>
      <c r="AK2257" s="8"/>
      <c r="AL2257" s="8"/>
      <c r="AM2257" s="8"/>
      <c r="AN2257" s="8"/>
      <c r="AO2257" s="8"/>
      <c r="AP2257" s="8"/>
      <c r="AQ2257" s="8"/>
      <c r="AR2257" s="8"/>
      <c r="AS2257" s="8"/>
      <c r="AT2257" s="8"/>
      <c r="AU2257" s="8"/>
      <c r="AV2257" s="8"/>
      <c r="AW2257" s="8"/>
      <c r="AX2257" s="8"/>
      <c r="AY2257" s="8"/>
      <c r="AZ2257" s="8"/>
      <c r="BA2257" s="8"/>
      <c r="BB2257" s="8"/>
      <c r="BC2257" s="8"/>
      <c r="BD2257" s="8"/>
      <c r="BE2257" s="8"/>
      <c r="BF2257" s="8"/>
      <c r="BG2257" s="8"/>
      <c r="BH2257" s="8"/>
      <c r="BI2257" s="8"/>
      <c r="BJ2257" s="8"/>
      <c r="BK2257" s="8"/>
      <c r="BL2257" s="8"/>
      <c r="BM2257" s="8"/>
      <c r="BN2257" s="8"/>
      <c r="BO2257" s="8"/>
      <c r="BP2257" s="8"/>
      <c r="BQ2257" s="8"/>
      <c r="BR2257" s="8"/>
      <c r="BS2257" s="8"/>
      <c r="BT2257" s="8"/>
      <c r="BU2257" s="8"/>
      <c r="BV2257" s="8"/>
      <c r="BW2257" s="8"/>
      <c r="BX2257" s="8"/>
      <c r="BY2257" s="8"/>
      <c r="BZ2257" s="8"/>
      <c r="CA2257" s="8"/>
      <c r="CB2257" s="8"/>
      <c r="CC2257" s="8"/>
      <c r="CD2257" s="8"/>
      <c r="CE2257" s="8"/>
      <c r="CF2257" s="8"/>
      <c r="CG2257" s="8"/>
      <c r="CH2257" s="8"/>
      <c r="CI2257" s="8"/>
    </row>
    <row r="2258" spans="5:87" x14ac:dyDescent="0.25">
      <c r="E2258" s="7" t="s">
        <v>1481</v>
      </c>
      <c r="F2258" s="8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  <c r="AJ2258" s="8"/>
      <c r="AK2258" s="8"/>
      <c r="AL2258" s="8"/>
      <c r="AM2258" s="8"/>
      <c r="AN2258" s="8"/>
      <c r="AO2258" s="8"/>
      <c r="AP2258" s="8"/>
      <c r="AQ2258" s="8"/>
      <c r="AR2258" s="8"/>
      <c r="AS2258" s="8"/>
      <c r="AT2258" s="8"/>
      <c r="AU2258" s="8"/>
      <c r="AV2258" s="8"/>
      <c r="AW2258" s="8"/>
      <c r="AX2258" s="8"/>
      <c r="AY2258" s="8"/>
      <c r="AZ2258" s="8"/>
      <c r="BA2258" s="8"/>
      <c r="BB2258" s="8"/>
      <c r="BC2258" s="8"/>
      <c r="BD2258" s="8"/>
      <c r="BE2258" s="8"/>
      <c r="BF2258" s="8"/>
      <c r="BG2258" s="8"/>
      <c r="BH2258" s="8"/>
      <c r="BI2258" s="8"/>
      <c r="BJ2258" s="8"/>
      <c r="BK2258" s="8"/>
      <c r="BL2258" s="8"/>
      <c r="BM2258" s="8"/>
      <c r="BN2258" s="8"/>
      <c r="BO2258" s="8"/>
      <c r="BP2258" s="8"/>
      <c r="BQ2258" s="8"/>
      <c r="BR2258" s="8"/>
      <c r="BS2258" s="8"/>
      <c r="BT2258" s="8"/>
      <c r="BU2258" s="8"/>
      <c r="BV2258" s="8"/>
      <c r="BW2258" s="8"/>
      <c r="BX2258" s="8"/>
      <c r="BY2258" s="8"/>
      <c r="BZ2258" s="8"/>
      <c r="CA2258" s="8"/>
      <c r="CB2258" s="8"/>
      <c r="CC2258" s="8"/>
      <c r="CD2258" s="8"/>
      <c r="CE2258" s="8"/>
      <c r="CF2258" s="8"/>
      <c r="CG2258" s="8"/>
      <c r="CH2258" s="8"/>
      <c r="CI2258" s="8"/>
    </row>
    <row r="2259" spans="5:87" x14ac:dyDescent="0.25">
      <c r="E2259" s="7" t="s">
        <v>1482</v>
      </c>
      <c r="F2259" s="8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8"/>
      <c r="AJ2259" s="8"/>
      <c r="AK2259" s="8"/>
      <c r="AL2259" s="8"/>
      <c r="AM2259" s="8"/>
      <c r="AN2259" s="8"/>
      <c r="AO2259" s="8"/>
      <c r="AP2259" s="8"/>
      <c r="AQ2259" s="8"/>
      <c r="AR2259" s="8"/>
      <c r="AS2259" s="8"/>
      <c r="AT2259" s="8"/>
      <c r="AU2259" s="8"/>
      <c r="AV2259" s="8"/>
      <c r="AW2259" s="8"/>
      <c r="AX2259" s="8"/>
      <c r="AY2259" s="8"/>
      <c r="AZ2259" s="8"/>
      <c r="BA2259" s="8"/>
      <c r="BB2259" s="8"/>
      <c r="BC2259" s="8"/>
      <c r="BD2259" s="8"/>
      <c r="BE2259" s="8"/>
      <c r="BF2259" s="8"/>
      <c r="BG2259" s="8"/>
      <c r="BH2259" s="8"/>
      <c r="BI2259" s="8"/>
      <c r="BJ2259" s="8"/>
      <c r="BK2259" s="8"/>
      <c r="BL2259" s="8"/>
      <c r="BM2259" s="8"/>
      <c r="BN2259" s="8"/>
      <c r="BO2259" s="8"/>
      <c r="BP2259" s="8"/>
      <c r="BQ2259" s="8"/>
      <c r="BR2259" s="8"/>
      <c r="BS2259" s="8"/>
      <c r="BT2259" s="8"/>
      <c r="BU2259" s="8"/>
      <c r="BV2259" s="8"/>
      <c r="BW2259" s="8"/>
      <c r="BX2259" s="8"/>
      <c r="BY2259" s="8"/>
      <c r="BZ2259" s="8"/>
      <c r="CA2259" s="8"/>
      <c r="CB2259" s="8"/>
      <c r="CC2259" s="8"/>
      <c r="CD2259" s="8"/>
      <c r="CE2259" s="8"/>
      <c r="CF2259" s="8"/>
      <c r="CG2259" s="8"/>
      <c r="CH2259" s="8"/>
      <c r="CI2259" s="8"/>
    </row>
    <row r="2260" spans="5:87" x14ac:dyDescent="0.25">
      <c r="E2260" s="7" t="s">
        <v>1483</v>
      </c>
      <c r="F2260" s="8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8"/>
      <c r="AJ2260" s="8"/>
      <c r="AK2260" s="8"/>
      <c r="AL2260" s="8"/>
      <c r="AM2260" s="8"/>
      <c r="AN2260" s="8"/>
      <c r="AO2260" s="8"/>
      <c r="AP2260" s="8"/>
      <c r="AQ2260" s="8"/>
      <c r="AR2260" s="8"/>
      <c r="AS2260" s="8"/>
      <c r="AT2260" s="8"/>
      <c r="AU2260" s="8"/>
      <c r="AV2260" s="8"/>
      <c r="AW2260" s="8"/>
      <c r="AX2260" s="8"/>
      <c r="AY2260" s="8"/>
      <c r="AZ2260" s="8"/>
      <c r="BA2260" s="8"/>
      <c r="BB2260" s="8"/>
      <c r="BC2260" s="8"/>
      <c r="BD2260" s="8"/>
      <c r="BE2260" s="8"/>
      <c r="BF2260" s="8"/>
      <c r="BG2260" s="8"/>
      <c r="BH2260" s="8"/>
      <c r="BI2260" s="8"/>
      <c r="BJ2260" s="8"/>
      <c r="BK2260" s="8"/>
      <c r="BL2260" s="8"/>
      <c r="BM2260" s="8"/>
      <c r="BN2260" s="8"/>
      <c r="BO2260" s="8"/>
      <c r="BP2260" s="8"/>
      <c r="BQ2260" s="8"/>
      <c r="BR2260" s="8"/>
      <c r="BS2260" s="8"/>
      <c r="BT2260" s="8"/>
      <c r="BU2260" s="8"/>
      <c r="BV2260" s="8"/>
      <c r="BW2260" s="8"/>
      <c r="BX2260" s="8"/>
      <c r="BY2260" s="8"/>
      <c r="BZ2260" s="8"/>
      <c r="CA2260" s="8"/>
      <c r="CB2260" s="8"/>
      <c r="CC2260" s="8"/>
      <c r="CD2260" s="8"/>
      <c r="CE2260" s="8"/>
      <c r="CF2260" s="8"/>
      <c r="CG2260" s="8"/>
      <c r="CH2260" s="8"/>
      <c r="CI2260" s="8"/>
    </row>
    <row r="2261" spans="5:87" x14ac:dyDescent="0.25">
      <c r="E2261" s="7" t="s">
        <v>1484</v>
      </c>
      <c r="F2261" s="8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8"/>
      <c r="AJ2261" s="8"/>
      <c r="AK2261" s="8"/>
      <c r="AL2261" s="8"/>
      <c r="AM2261" s="8"/>
      <c r="AN2261" s="8"/>
      <c r="AO2261" s="8"/>
      <c r="AP2261" s="8"/>
      <c r="AQ2261" s="8"/>
      <c r="AR2261" s="8"/>
      <c r="AS2261" s="8"/>
      <c r="AT2261" s="8"/>
      <c r="AU2261" s="8"/>
      <c r="AV2261" s="8"/>
      <c r="AW2261" s="8"/>
      <c r="AX2261" s="8"/>
      <c r="AY2261" s="8"/>
      <c r="AZ2261" s="8"/>
      <c r="BA2261" s="8"/>
      <c r="BB2261" s="8"/>
      <c r="BC2261" s="8"/>
      <c r="BD2261" s="8"/>
      <c r="BE2261" s="8"/>
      <c r="BF2261" s="8"/>
      <c r="BG2261" s="8"/>
      <c r="BH2261" s="8"/>
      <c r="BI2261" s="8"/>
      <c r="BJ2261" s="8"/>
      <c r="BK2261" s="8"/>
      <c r="BL2261" s="8"/>
      <c r="BM2261" s="8"/>
      <c r="BN2261" s="8"/>
      <c r="BO2261" s="8"/>
      <c r="BP2261" s="8"/>
      <c r="BQ2261" s="8"/>
      <c r="BR2261" s="8"/>
      <c r="BS2261" s="8"/>
      <c r="BT2261" s="8"/>
      <c r="BU2261" s="8"/>
      <c r="BV2261" s="8"/>
      <c r="BW2261" s="8"/>
      <c r="BX2261" s="8"/>
      <c r="BY2261" s="8"/>
      <c r="BZ2261" s="8"/>
      <c r="CA2261" s="8"/>
      <c r="CB2261" s="8"/>
      <c r="CC2261" s="8"/>
      <c r="CD2261" s="8"/>
      <c r="CE2261" s="8"/>
      <c r="CF2261" s="8"/>
      <c r="CG2261" s="8"/>
      <c r="CH2261" s="8"/>
      <c r="CI2261" s="8"/>
    </row>
    <row r="2262" spans="5:87" x14ac:dyDescent="0.25">
      <c r="E2262" s="7" t="s">
        <v>1485</v>
      </c>
      <c r="F2262" s="8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  <c r="AJ2262" s="8"/>
      <c r="AK2262" s="8"/>
      <c r="AL2262" s="8"/>
      <c r="AM2262" s="8"/>
      <c r="AN2262" s="8"/>
      <c r="AO2262" s="8"/>
      <c r="AP2262" s="8"/>
      <c r="AQ2262" s="8"/>
      <c r="AR2262" s="8"/>
      <c r="AS2262" s="8"/>
      <c r="AT2262" s="8"/>
      <c r="AU2262" s="8"/>
      <c r="AV2262" s="8"/>
      <c r="AW2262" s="8"/>
      <c r="AX2262" s="8"/>
      <c r="AY2262" s="8"/>
      <c r="AZ2262" s="8"/>
      <c r="BA2262" s="8"/>
      <c r="BB2262" s="8"/>
      <c r="BC2262" s="8"/>
      <c r="BD2262" s="8"/>
      <c r="BE2262" s="8"/>
      <c r="BF2262" s="8"/>
      <c r="BG2262" s="8"/>
      <c r="BH2262" s="8"/>
      <c r="BI2262" s="8"/>
      <c r="BJ2262" s="8"/>
      <c r="BK2262" s="8"/>
      <c r="BL2262" s="8"/>
      <c r="BM2262" s="8"/>
      <c r="BN2262" s="8"/>
      <c r="BO2262" s="8"/>
      <c r="BP2262" s="8"/>
      <c r="BQ2262" s="8"/>
      <c r="BR2262" s="8"/>
      <c r="BS2262" s="8"/>
      <c r="BT2262" s="8"/>
      <c r="BU2262" s="8"/>
      <c r="BV2262" s="8"/>
      <c r="BW2262" s="8"/>
      <c r="BX2262" s="8"/>
      <c r="BY2262" s="8"/>
      <c r="BZ2262" s="8"/>
      <c r="CA2262" s="8"/>
      <c r="CB2262" s="8"/>
      <c r="CC2262" s="8"/>
      <c r="CD2262" s="8"/>
      <c r="CE2262" s="8"/>
      <c r="CF2262" s="8"/>
      <c r="CG2262" s="8"/>
      <c r="CH2262" s="8"/>
      <c r="CI2262" s="8"/>
    </row>
    <row r="2263" spans="5:87" x14ac:dyDescent="0.25">
      <c r="E2263" s="7" t="s">
        <v>1486</v>
      </c>
      <c r="F2263" s="8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8"/>
      <c r="AJ2263" s="8"/>
      <c r="AK2263" s="8"/>
      <c r="AL2263" s="8"/>
      <c r="AM2263" s="8"/>
      <c r="AN2263" s="8"/>
      <c r="AO2263" s="8"/>
      <c r="AP2263" s="8"/>
      <c r="AQ2263" s="8"/>
      <c r="AR2263" s="8"/>
      <c r="AS2263" s="8"/>
      <c r="AT2263" s="8"/>
      <c r="AU2263" s="8"/>
      <c r="AV2263" s="8"/>
      <c r="AW2263" s="8"/>
      <c r="AX2263" s="8"/>
      <c r="AY2263" s="8"/>
      <c r="AZ2263" s="8"/>
      <c r="BA2263" s="8"/>
      <c r="BB2263" s="8"/>
      <c r="BC2263" s="8"/>
      <c r="BD2263" s="8"/>
      <c r="BE2263" s="8"/>
      <c r="BF2263" s="8"/>
      <c r="BG2263" s="8"/>
      <c r="BH2263" s="8"/>
      <c r="BI2263" s="8"/>
      <c r="BJ2263" s="8"/>
      <c r="BK2263" s="8"/>
      <c r="BL2263" s="8"/>
      <c r="BM2263" s="8"/>
      <c r="BN2263" s="8"/>
      <c r="BO2263" s="8"/>
      <c r="BP2263" s="8"/>
      <c r="BQ2263" s="8"/>
      <c r="BR2263" s="8"/>
      <c r="BS2263" s="8"/>
      <c r="BT2263" s="8"/>
      <c r="BU2263" s="8"/>
      <c r="BV2263" s="8"/>
      <c r="BW2263" s="8"/>
      <c r="BX2263" s="8"/>
      <c r="BY2263" s="8"/>
      <c r="BZ2263" s="8"/>
      <c r="CA2263" s="8"/>
      <c r="CB2263" s="8"/>
      <c r="CC2263" s="8"/>
      <c r="CD2263" s="8"/>
      <c r="CE2263" s="8"/>
      <c r="CF2263" s="8"/>
      <c r="CG2263" s="8"/>
      <c r="CH2263" s="8"/>
      <c r="CI2263" s="8"/>
    </row>
    <row r="2264" spans="5:87" x14ac:dyDescent="0.25">
      <c r="E2264" s="7" t="s">
        <v>1487</v>
      </c>
      <c r="F2264" s="8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8"/>
      <c r="AJ2264" s="8"/>
      <c r="AK2264" s="8"/>
      <c r="AL2264" s="8"/>
      <c r="AM2264" s="8"/>
      <c r="AN2264" s="8"/>
      <c r="AO2264" s="8"/>
      <c r="AP2264" s="8"/>
      <c r="AQ2264" s="8"/>
      <c r="AR2264" s="8"/>
      <c r="AS2264" s="8"/>
      <c r="AT2264" s="8"/>
      <c r="AU2264" s="8"/>
      <c r="AV2264" s="8"/>
      <c r="AW2264" s="8"/>
      <c r="AX2264" s="8"/>
      <c r="AY2264" s="8"/>
      <c r="AZ2264" s="8"/>
      <c r="BA2264" s="8"/>
      <c r="BB2264" s="8"/>
      <c r="BC2264" s="8"/>
      <c r="BD2264" s="8"/>
      <c r="BE2264" s="8"/>
      <c r="BF2264" s="8"/>
      <c r="BG2264" s="8"/>
      <c r="BH2264" s="8"/>
      <c r="BI2264" s="8"/>
      <c r="BJ2264" s="8"/>
      <c r="BK2264" s="8"/>
      <c r="BL2264" s="8"/>
      <c r="BM2264" s="8"/>
      <c r="BN2264" s="8"/>
      <c r="BO2264" s="8"/>
      <c r="BP2264" s="8"/>
      <c r="BQ2264" s="8"/>
      <c r="BR2264" s="8"/>
      <c r="BS2264" s="8"/>
      <c r="BT2264" s="8"/>
      <c r="BU2264" s="8"/>
      <c r="BV2264" s="8"/>
      <c r="BW2264" s="8"/>
      <c r="BX2264" s="8"/>
      <c r="BY2264" s="8"/>
      <c r="BZ2264" s="8"/>
      <c r="CA2264" s="8"/>
      <c r="CB2264" s="8"/>
      <c r="CC2264" s="8"/>
      <c r="CD2264" s="8"/>
      <c r="CE2264" s="8"/>
      <c r="CF2264" s="8"/>
      <c r="CG2264" s="8"/>
      <c r="CH2264" s="8"/>
      <c r="CI2264" s="8"/>
    </row>
    <row r="2265" spans="5:87" x14ac:dyDescent="0.25">
      <c r="E2265" s="7" t="s">
        <v>1488</v>
      </c>
      <c r="F2265" s="8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8"/>
      <c r="AJ2265" s="8"/>
      <c r="AK2265" s="8"/>
      <c r="AL2265" s="8"/>
      <c r="AM2265" s="8"/>
      <c r="AN2265" s="8"/>
      <c r="AO2265" s="8"/>
      <c r="AP2265" s="8"/>
      <c r="AQ2265" s="8"/>
      <c r="AR2265" s="8"/>
      <c r="AS2265" s="8"/>
      <c r="AT2265" s="8"/>
      <c r="AU2265" s="8"/>
      <c r="AV2265" s="8"/>
      <c r="AW2265" s="8"/>
      <c r="AX2265" s="8"/>
      <c r="AY2265" s="8"/>
      <c r="AZ2265" s="8"/>
      <c r="BA2265" s="8"/>
      <c r="BB2265" s="8"/>
      <c r="BC2265" s="8"/>
      <c r="BD2265" s="8"/>
      <c r="BE2265" s="8"/>
      <c r="BF2265" s="8"/>
      <c r="BG2265" s="8"/>
      <c r="BH2265" s="8"/>
      <c r="BI2265" s="8"/>
      <c r="BJ2265" s="8"/>
      <c r="BK2265" s="8"/>
      <c r="BL2265" s="8"/>
      <c r="BM2265" s="8"/>
      <c r="BN2265" s="8"/>
      <c r="BO2265" s="8"/>
      <c r="BP2265" s="8"/>
      <c r="BQ2265" s="8"/>
      <c r="BR2265" s="8"/>
      <c r="BS2265" s="8"/>
      <c r="BT2265" s="8"/>
      <c r="BU2265" s="8"/>
      <c r="BV2265" s="8"/>
      <c r="BW2265" s="8"/>
      <c r="BX2265" s="8"/>
      <c r="BY2265" s="8"/>
      <c r="BZ2265" s="8"/>
      <c r="CA2265" s="8"/>
      <c r="CB2265" s="8"/>
      <c r="CC2265" s="8"/>
      <c r="CD2265" s="8"/>
      <c r="CE2265" s="8"/>
      <c r="CF2265" s="8"/>
      <c r="CG2265" s="8"/>
      <c r="CH2265" s="8"/>
      <c r="CI2265" s="8"/>
    </row>
    <row r="2266" spans="5:87" x14ac:dyDescent="0.25">
      <c r="E2266" s="7" t="s">
        <v>1488</v>
      </c>
      <c r="F2266" s="8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8"/>
      <c r="AJ2266" s="8"/>
      <c r="AK2266" s="8"/>
      <c r="AL2266" s="8"/>
      <c r="AM2266" s="8"/>
      <c r="AN2266" s="8"/>
      <c r="AO2266" s="8"/>
      <c r="AP2266" s="8"/>
      <c r="AQ2266" s="8"/>
      <c r="AR2266" s="8"/>
      <c r="AS2266" s="8"/>
      <c r="AT2266" s="8"/>
      <c r="AU2266" s="8"/>
      <c r="AV2266" s="8"/>
      <c r="AW2266" s="8"/>
      <c r="AX2266" s="8"/>
      <c r="AY2266" s="8"/>
      <c r="AZ2266" s="8"/>
      <c r="BA2266" s="8"/>
      <c r="BB2266" s="8"/>
      <c r="BC2266" s="8"/>
      <c r="BD2266" s="8"/>
      <c r="BE2266" s="8"/>
      <c r="BF2266" s="8"/>
      <c r="BG2266" s="8"/>
      <c r="BH2266" s="8"/>
      <c r="BI2266" s="8"/>
      <c r="BJ2266" s="8"/>
      <c r="BK2266" s="8"/>
      <c r="BL2266" s="8"/>
      <c r="BM2266" s="8"/>
      <c r="BN2266" s="8"/>
      <c r="BO2266" s="8"/>
      <c r="BP2266" s="8"/>
      <c r="BQ2266" s="8"/>
      <c r="BR2266" s="8"/>
      <c r="BS2266" s="8"/>
      <c r="BT2266" s="8"/>
      <c r="BU2266" s="8"/>
      <c r="BV2266" s="8"/>
      <c r="BW2266" s="8"/>
      <c r="BX2266" s="8"/>
      <c r="BY2266" s="8"/>
      <c r="BZ2266" s="8"/>
      <c r="CA2266" s="8"/>
      <c r="CB2266" s="8"/>
      <c r="CC2266" s="8"/>
      <c r="CD2266" s="8"/>
      <c r="CE2266" s="8"/>
      <c r="CF2266" s="8"/>
      <c r="CG2266" s="8"/>
      <c r="CH2266" s="8"/>
      <c r="CI2266" s="8"/>
    </row>
    <row r="2267" spans="5:87" x14ac:dyDescent="0.25">
      <c r="E2267" s="7" t="s">
        <v>1488</v>
      </c>
      <c r="F2267" s="8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8"/>
      <c r="AJ2267" s="8"/>
      <c r="AK2267" s="8"/>
      <c r="AL2267" s="8"/>
      <c r="AM2267" s="8"/>
      <c r="AN2267" s="8"/>
      <c r="AO2267" s="8"/>
      <c r="AP2267" s="8"/>
      <c r="AQ2267" s="8"/>
      <c r="AR2267" s="8"/>
      <c r="AS2267" s="8"/>
      <c r="AT2267" s="8"/>
      <c r="AU2267" s="8"/>
      <c r="AV2267" s="8"/>
      <c r="AW2267" s="8"/>
      <c r="AX2267" s="8"/>
      <c r="AY2267" s="8"/>
      <c r="AZ2267" s="8"/>
      <c r="BA2267" s="8"/>
      <c r="BB2267" s="8"/>
      <c r="BC2267" s="8"/>
      <c r="BD2267" s="8"/>
      <c r="BE2267" s="8"/>
      <c r="BF2267" s="8"/>
      <c r="BG2267" s="8"/>
      <c r="BH2267" s="8"/>
      <c r="BI2267" s="8"/>
      <c r="BJ2267" s="8"/>
      <c r="BK2267" s="8"/>
      <c r="BL2267" s="8"/>
      <c r="BM2267" s="8"/>
      <c r="BN2267" s="8"/>
      <c r="BO2267" s="8"/>
      <c r="BP2267" s="8"/>
      <c r="BQ2267" s="8"/>
      <c r="BR2267" s="8"/>
      <c r="BS2267" s="8"/>
      <c r="BT2267" s="8"/>
      <c r="BU2267" s="8"/>
      <c r="BV2267" s="8"/>
      <c r="BW2267" s="8"/>
      <c r="BX2267" s="8"/>
      <c r="BY2267" s="8"/>
      <c r="BZ2267" s="8"/>
      <c r="CA2267" s="8"/>
      <c r="CB2267" s="8"/>
      <c r="CC2267" s="8"/>
      <c r="CD2267" s="8"/>
      <c r="CE2267" s="8"/>
      <c r="CF2267" s="8"/>
      <c r="CG2267" s="8"/>
      <c r="CH2267" s="8"/>
      <c r="CI2267" s="8"/>
    </row>
    <row r="2268" spans="5:87" x14ac:dyDescent="0.25">
      <c r="E2268" s="7" t="s">
        <v>1489</v>
      </c>
      <c r="F2268" s="8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8"/>
      <c r="AJ2268" s="8"/>
      <c r="AK2268" s="8"/>
      <c r="AL2268" s="8"/>
      <c r="AM2268" s="8"/>
      <c r="AN2268" s="8"/>
      <c r="AO2268" s="8"/>
      <c r="AP2268" s="8"/>
      <c r="AQ2268" s="8"/>
      <c r="AR2268" s="8"/>
      <c r="AS2268" s="8"/>
      <c r="AT2268" s="8"/>
      <c r="AU2268" s="8"/>
      <c r="AV2268" s="8"/>
      <c r="AW2268" s="8"/>
      <c r="AX2268" s="8"/>
      <c r="AY2268" s="8"/>
      <c r="AZ2268" s="8"/>
      <c r="BA2268" s="8"/>
      <c r="BB2268" s="8"/>
      <c r="BC2268" s="8"/>
      <c r="BD2268" s="8"/>
      <c r="BE2268" s="8"/>
      <c r="BF2268" s="8"/>
      <c r="BG2268" s="8"/>
      <c r="BH2268" s="8"/>
      <c r="BI2268" s="8"/>
      <c r="BJ2268" s="8"/>
      <c r="BK2268" s="8"/>
      <c r="BL2268" s="8"/>
      <c r="BM2268" s="8"/>
      <c r="BN2268" s="8"/>
      <c r="BO2268" s="8"/>
      <c r="BP2268" s="8"/>
      <c r="BQ2268" s="8"/>
      <c r="BR2268" s="8"/>
      <c r="BS2268" s="8"/>
      <c r="BT2268" s="8"/>
      <c r="BU2268" s="8"/>
      <c r="BV2268" s="8"/>
      <c r="BW2268" s="8"/>
      <c r="BX2268" s="8"/>
      <c r="BY2268" s="8"/>
      <c r="BZ2268" s="8"/>
      <c r="CA2268" s="8"/>
      <c r="CB2268" s="8"/>
      <c r="CC2268" s="8"/>
      <c r="CD2268" s="8"/>
      <c r="CE2268" s="8"/>
      <c r="CF2268" s="8"/>
      <c r="CG2268" s="8"/>
      <c r="CH2268" s="8"/>
      <c r="CI2268" s="8"/>
    </row>
    <row r="2269" spans="5:87" x14ac:dyDescent="0.25">
      <c r="E2269" s="7" t="s">
        <v>1489</v>
      </c>
      <c r="F2269" s="8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  <c r="AF2269" s="8"/>
      <c r="AG2269" s="8"/>
      <c r="AH2269" s="8"/>
      <c r="AI2269" s="8"/>
      <c r="AJ2269" s="8"/>
      <c r="AK2269" s="8"/>
      <c r="AL2269" s="8"/>
      <c r="AM2269" s="8"/>
      <c r="AN2269" s="8"/>
      <c r="AO2269" s="8"/>
      <c r="AP2269" s="8"/>
      <c r="AQ2269" s="8"/>
      <c r="AR2269" s="8"/>
      <c r="AS2269" s="8"/>
      <c r="AT2269" s="8"/>
      <c r="AU2269" s="8"/>
      <c r="AV2269" s="8"/>
      <c r="AW2269" s="8"/>
      <c r="AX2269" s="8"/>
      <c r="AY2269" s="8"/>
      <c r="AZ2269" s="8"/>
      <c r="BA2269" s="8"/>
      <c r="BB2269" s="8"/>
      <c r="BC2269" s="8"/>
      <c r="BD2269" s="8"/>
      <c r="BE2269" s="8"/>
      <c r="BF2269" s="8"/>
      <c r="BG2269" s="8"/>
      <c r="BH2269" s="8"/>
      <c r="BI2269" s="8"/>
      <c r="BJ2269" s="8"/>
      <c r="BK2269" s="8"/>
      <c r="BL2269" s="8"/>
      <c r="BM2269" s="8"/>
      <c r="BN2269" s="8"/>
      <c r="BO2269" s="8"/>
      <c r="BP2269" s="8"/>
      <c r="BQ2269" s="8"/>
      <c r="BR2269" s="8"/>
      <c r="BS2269" s="8"/>
      <c r="BT2269" s="8"/>
      <c r="BU2269" s="8"/>
      <c r="BV2269" s="8"/>
      <c r="BW2269" s="8"/>
      <c r="BX2269" s="8"/>
      <c r="BY2269" s="8"/>
      <c r="BZ2269" s="8"/>
      <c r="CA2269" s="8"/>
      <c r="CB2269" s="8"/>
      <c r="CC2269" s="8"/>
      <c r="CD2269" s="8"/>
      <c r="CE2269" s="8"/>
      <c r="CF2269" s="8"/>
      <c r="CG2269" s="8"/>
      <c r="CH2269" s="8"/>
      <c r="CI2269" s="8"/>
    </row>
    <row r="2270" spans="5:87" x14ac:dyDescent="0.25">
      <c r="E2270" s="7" t="s">
        <v>1490</v>
      </c>
      <c r="F2270" s="8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  <c r="AF2270" s="8"/>
      <c r="AG2270" s="8"/>
      <c r="AH2270" s="8"/>
      <c r="AI2270" s="8"/>
      <c r="AJ2270" s="8"/>
      <c r="AK2270" s="8"/>
      <c r="AL2270" s="8"/>
      <c r="AM2270" s="8"/>
      <c r="AN2270" s="8"/>
      <c r="AO2270" s="8"/>
      <c r="AP2270" s="8"/>
      <c r="AQ2270" s="8"/>
      <c r="AR2270" s="8"/>
      <c r="AS2270" s="8"/>
      <c r="AT2270" s="8"/>
      <c r="AU2270" s="8"/>
      <c r="AV2270" s="8"/>
      <c r="AW2270" s="8"/>
      <c r="AX2270" s="8"/>
      <c r="AY2270" s="8"/>
      <c r="AZ2270" s="8"/>
      <c r="BA2270" s="8"/>
      <c r="BB2270" s="8"/>
      <c r="BC2270" s="8"/>
      <c r="BD2270" s="8"/>
      <c r="BE2270" s="8"/>
      <c r="BF2270" s="8"/>
      <c r="BG2270" s="8"/>
      <c r="BH2270" s="8"/>
      <c r="BI2270" s="8"/>
      <c r="BJ2270" s="8"/>
      <c r="BK2270" s="8"/>
      <c r="BL2270" s="8"/>
      <c r="BM2270" s="8"/>
      <c r="BN2270" s="8"/>
      <c r="BO2270" s="8"/>
      <c r="BP2270" s="8"/>
      <c r="BQ2270" s="8"/>
      <c r="BR2270" s="8"/>
      <c r="BS2270" s="8"/>
      <c r="BT2270" s="8"/>
      <c r="BU2270" s="8"/>
      <c r="BV2270" s="8"/>
      <c r="BW2270" s="8"/>
      <c r="BX2270" s="8"/>
      <c r="BY2270" s="8"/>
      <c r="BZ2270" s="8"/>
      <c r="CA2270" s="8"/>
      <c r="CB2270" s="8"/>
      <c r="CC2270" s="8"/>
      <c r="CD2270" s="8"/>
      <c r="CE2270" s="8"/>
      <c r="CF2270" s="8"/>
      <c r="CG2270" s="8"/>
      <c r="CH2270" s="8"/>
      <c r="CI2270" s="8"/>
    </row>
    <row r="2271" spans="5:87" x14ac:dyDescent="0.25">
      <c r="E2271" s="7" t="s">
        <v>1491</v>
      </c>
      <c r="F2271" s="8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  <c r="AF2271" s="8"/>
      <c r="AG2271" s="8"/>
      <c r="AH2271" s="8"/>
      <c r="AI2271" s="8"/>
      <c r="AJ2271" s="8"/>
      <c r="AK2271" s="8"/>
      <c r="AL2271" s="8"/>
      <c r="AM2271" s="8"/>
      <c r="AN2271" s="8"/>
      <c r="AO2271" s="8"/>
      <c r="AP2271" s="8"/>
      <c r="AQ2271" s="8"/>
      <c r="AR2271" s="8"/>
      <c r="AS2271" s="8"/>
      <c r="AT2271" s="8"/>
      <c r="AU2271" s="8"/>
      <c r="AV2271" s="8"/>
      <c r="AW2271" s="8"/>
      <c r="AX2271" s="8"/>
      <c r="AY2271" s="8"/>
      <c r="AZ2271" s="8"/>
      <c r="BA2271" s="8"/>
      <c r="BB2271" s="8"/>
      <c r="BC2271" s="8"/>
      <c r="BD2271" s="8"/>
      <c r="BE2271" s="8"/>
      <c r="BF2271" s="8"/>
      <c r="BG2271" s="8"/>
      <c r="BH2271" s="8"/>
      <c r="BI2271" s="8"/>
      <c r="BJ2271" s="8"/>
      <c r="BK2271" s="8"/>
      <c r="BL2271" s="8"/>
      <c r="BM2271" s="8"/>
      <c r="BN2271" s="8"/>
      <c r="BO2271" s="8"/>
      <c r="BP2271" s="8"/>
      <c r="BQ2271" s="8"/>
      <c r="BR2271" s="8"/>
      <c r="BS2271" s="8"/>
      <c r="BT2271" s="8"/>
      <c r="BU2271" s="8"/>
      <c r="BV2271" s="8"/>
      <c r="BW2271" s="8"/>
      <c r="BX2271" s="8"/>
      <c r="BY2271" s="8"/>
      <c r="BZ2271" s="8"/>
      <c r="CA2271" s="8"/>
      <c r="CB2271" s="8"/>
      <c r="CC2271" s="8"/>
      <c r="CD2271" s="8"/>
      <c r="CE2271" s="8"/>
      <c r="CF2271" s="8"/>
      <c r="CG2271" s="8"/>
      <c r="CH2271" s="8"/>
      <c r="CI2271" s="8"/>
    </row>
    <row r="2272" spans="5:87" x14ac:dyDescent="0.25">
      <c r="E2272" s="7" t="s">
        <v>1492</v>
      </c>
      <c r="F2272" s="8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  <c r="AF2272" s="8"/>
      <c r="AG2272" s="8"/>
      <c r="AH2272" s="8"/>
      <c r="AI2272" s="8"/>
      <c r="AJ2272" s="8"/>
      <c r="AK2272" s="8"/>
      <c r="AL2272" s="8"/>
      <c r="AM2272" s="8"/>
      <c r="AN2272" s="8"/>
      <c r="AO2272" s="8"/>
      <c r="AP2272" s="8"/>
      <c r="AQ2272" s="8"/>
      <c r="AR2272" s="8"/>
      <c r="AS2272" s="8"/>
      <c r="AT2272" s="8"/>
      <c r="AU2272" s="8"/>
      <c r="AV2272" s="8"/>
      <c r="AW2272" s="8"/>
      <c r="AX2272" s="8"/>
      <c r="AY2272" s="8"/>
      <c r="AZ2272" s="8"/>
      <c r="BA2272" s="8"/>
      <c r="BB2272" s="8"/>
      <c r="BC2272" s="8"/>
      <c r="BD2272" s="8"/>
      <c r="BE2272" s="8"/>
      <c r="BF2272" s="8"/>
      <c r="BG2272" s="8"/>
      <c r="BH2272" s="8"/>
      <c r="BI2272" s="8"/>
      <c r="BJ2272" s="8"/>
      <c r="BK2272" s="8"/>
      <c r="BL2272" s="8"/>
      <c r="BM2272" s="8"/>
      <c r="BN2272" s="8"/>
      <c r="BO2272" s="8"/>
      <c r="BP2272" s="8"/>
      <c r="BQ2272" s="8"/>
      <c r="BR2272" s="8"/>
      <c r="BS2272" s="8"/>
      <c r="BT2272" s="8"/>
      <c r="BU2272" s="8"/>
      <c r="BV2272" s="8"/>
      <c r="BW2272" s="8"/>
      <c r="BX2272" s="8"/>
      <c r="BY2272" s="8"/>
      <c r="BZ2272" s="8"/>
      <c r="CA2272" s="8"/>
      <c r="CB2272" s="8"/>
      <c r="CC2272" s="8"/>
      <c r="CD2272" s="8"/>
      <c r="CE2272" s="8"/>
      <c r="CF2272" s="8"/>
      <c r="CG2272" s="8"/>
      <c r="CH2272" s="8"/>
      <c r="CI2272" s="8"/>
    </row>
    <row r="2273" spans="5:87" x14ac:dyDescent="0.25">
      <c r="E2273" s="7" t="s">
        <v>1493</v>
      </c>
      <c r="F2273" s="8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  <c r="AF2273" s="8"/>
      <c r="AG2273" s="8"/>
      <c r="AH2273" s="8"/>
      <c r="AI2273" s="8"/>
      <c r="AJ2273" s="8"/>
      <c r="AK2273" s="8"/>
      <c r="AL2273" s="8"/>
      <c r="AM2273" s="8"/>
      <c r="AN2273" s="8"/>
      <c r="AO2273" s="8"/>
      <c r="AP2273" s="8"/>
      <c r="AQ2273" s="8"/>
      <c r="AR2273" s="8"/>
      <c r="AS2273" s="8"/>
      <c r="AT2273" s="8"/>
      <c r="AU2273" s="8"/>
      <c r="AV2273" s="8"/>
      <c r="AW2273" s="8"/>
      <c r="AX2273" s="8"/>
      <c r="AY2273" s="8"/>
      <c r="AZ2273" s="8"/>
      <c r="BA2273" s="8"/>
      <c r="BB2273" s="8"/>
      <c r="BC2273" s="8"/>
      <c r="BD2273" s="8"/>
      <c r="BE2273" s="8"/>
      <c r="BF2273" s="8"/>
      <c r="BG2273" s="8"/>
      <c r="BH2273" s="8"/>
      <c r="BI2273" s="8"/>
      <c r="BJ2273" s="8"/>
      <c r="BK2273" s="8"/>
      <c r="BL2273" s="8"/>
      <c r="BM2273" s="8"/>
      <c r="BN2273" s="8"/>
      <c r="BO2273" s="8"/>
      <c r="BP2273" s="8"/>
      <c r="BQ2273" s="8"/>
      <c r="BR2273" s="8"/>
      <c r="BS2273" s="8"/>
      <c r="BT2273" s="8"/>
      <c r="BU2273" s="8"/>
      <c r="BV2273" s="8"/>
      <c r="BW2273" s="8"/>
      <c r="BX2273" s="8"/>
      <c r="BY2273" s="8"/>
      <c r="BZ2273" s="8"/>
      <c r="CA2273" s="8"/>
      <c r="CB2273" s="8"/>
      <c r="CC2273" s="8"/>
      <c r="CD2273" s="8"/>
      <c r="CE2273" s="8"/>
      <c r="CF2273" s="8"/>
      <c r="CG2273" s="8"/>
      <c r="CH2273" s="8"/>
      <c r="CI2273" s="8"/>
    </row>
    <row r="2274" spans="5:87" x14ac:dyDescent="0.25">
      <c r="E2274" s="7" t="s">
        <v>1072</v>
      </c>
      <c r="F2274" s="8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  <c r="AF2274" s="8"/>
      <c r="AG2274" s="8"/>
      <c r="AH2274" s="8"/>
      <c r="AI2274" s="8"/>
      <c r="AJ2274" s="8"/>
      <c r="AK2274" s="8"/>
      <c r="AL2274" s="8"/>
      <c r="AM2274" s="8"/>
      <c r="AN2274" s="8"/>
      <c r="AO2274" s="8"/>
      <c r="AP2274" s="8"/>
      <c r="AQ2274" s="8"/>
      <c r="AR2274" s="8"/>
      <c r="AS2274" s="8"/>
      <c r="AT2274" s="8"/>
      <c r="AU2274" s="8"/>
      <c r="AV2274" s="8"/>
      <c r="AW2274" s="8"/>
      <c r="AX2274" s="8"/>
      <c r="AY2274" s="8"/>
      <c r="AZ2274" s="8"/>
      <c r="BA2274" s="8"/>
      <c r="BB2274" s="8"/>
      <c r="BC2274" s="8"/>
      <c r="BD2274" s="8"/>
      <c r="BE2274" s="8"/>
      <c r="BF2274" s="8"/>
      <c r="BG2274" s="8"/>
      <c r="BH2274" s="8"/>
      <c r="BI2274" s="8"/>
      <c r="BJ2274" s="8"/>
      <c r="BK2274" s="8"/>
      <c r="BL2274" s="8"/>
      <c r="BM2274" s="8"/>
      <c r="BN2274" s="8"/>
      <c r="BO2274" s="8"/>
      <c r="BP2274" s="8"/>
      <c r="BQ2274" s="8"/>
      <c r="BR2274" s="8"/>
      <c r="BS2274" s="8"/>
      <c r="BT2274" s="8"/>
      <c r="BU2274" s="8"/>
      <c r="BV2274" s="8"/>
      <c r="BW2274" s="8"/>
      <c r="BX2274" s="8"/>
      <c r="BY2274" s="8"/>
      <c r="BZ2274" s="8"/>
      <c r="CA2274" s="8"/>
      <c r="CB2274" s="8"/>
      <c r="CC2274" s="8"/>
      <c r="CD2274" s="8"/>
      <c r="CE2274" s="8"/>
      <c r="CF2274" s="8"/>
      <c r="CG2274" s="8"/>
      <c r="CH2274" s="8"/>
      <c r="CI2274" s="8"/>
    </row>
    <row r="2275" spans="5:87" x14ac:dyDescent="0.25">
      <c r="E2275" s="7"/>
      <c r="F2275" s="8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  <c r="AF2275" s="8"/>
      <c r="AG2275" s="8"/>
      <c r="AH2275" s="8"/>
      <c r="AI2275" s="8"/>
      <c r="AJ2275" s="8"/>
      <c r="AK2275" s="8"/>
      <c r="AL2275" s="8"/>
      <c r="AM2275" s="8"/>
      <c r="AN2275" s="8"/>
      <c r="AO2275" s="8"/>
      <c r="AP2275" s="8"/>
      <c r="AQ2275" s="8"/>
      <c r="AR2275" s="8"/>
      <c r="AS2275" s="8"/>
      <c r="AT2275" s="8"/>
      <c r="AU2275" s="8"/>
      <c r="AV2275" s="8"/>
      <c r="AW2275" s="8"/>
      <c r="AX2275" s="8"/>
      <c r="AY2275" s="8"/>
      <c r="AZ2275" s="8"/>
      <c r="BA2275" s="8"/>
      <c r="BB2275" s="8"/>
      <c r="BC2275" s="8"/>
      <c r="BD2275" s="8"/>
      <c r="BE2275" s="8"/>
      <c r="BF2275" s="8"/>
      <c r="BG2275" s="8"/>
      <c r="BH2275" s="8"/>
      <c r="BI2275" s="8"/>
      <c r="BJ2275" s="8"/>
      <c r="BK2275" s="8"/>
      <c r="BL2275" s="8"/>
      <c r="BM2275" s="8"/>
      <c r="BN2275" s="8"/>
      <c r="BO2275" s="8"/>
      <c r="BP2275" s="8"/>
      <c r="BQ2275" s="8"/>
      <c r="BR2275" s="8"/>
      <c r="BS2275" s="8"/>
      <c r="BT2275" s="8"/>
      <c r="BU2275" s="8"/>
      <c r="BV2275" s="8"/>
      <c r="BW2275" s="8"/>
      <c r="BX2275" s="8"/>
      <c r="BY2275" s="8"/>
      <c r="BZ2275" s="8"/>
      <c r="CA2275" s="8"/>
      <c r="CB2275" s="8"/>
      <c r="CC2275" s="8"/>
      <c r="CD2275" s="8"/>
      <c r="CE2275" s="8"/>
      <c r="CF2275" s="8"/>
      <c r="CG2275" s="8"/>
      <c r="CH2275" s="8"/>
      <c r="CI2275" s="8"/>
    </row>
    <row r="2276" spans="5:87" x14ac:dyDescent="0.25">
      <c r="E2276" s="7" t="s">
        <v>1413</v>
      </c>
      <c r="F2276" s="8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  <c r="AF2276" s="8"/>
      <c r="AG2276" s="8"/>
      <c r="AH2276" s="8"/>
      <c r="AI2276" s="8"/>
      <c r="AJ2276" s="8"/>
      <c r="AK2276" s="8"/>
      <c r="AL2276" s="8"/>
      <c r="AM2276" s="8"/>
      <c r="AN2276" s="8"/>
      <c r="AO2276" s="8"/>
      <c r="AP2276" s="8"/>
      <c r="AQ2276" s="8"/>
      <c r="AR2276" s="8"/>
      <c r="AS2276" s="8"/>
      <c r="AT2276" s="8"/>
      <c r="AU2276" s="8"/>
      <c r="AV2276" s="8"/>
      <c r="AW2276" s="8"/>
      <c r="AX2276" s="8"/>
      <c r="AY2276" s="8"/>
      <c r="AZ2276" s="8"/>
      <c r="BA2276" s="8"/>
      <c r="BB2276" s="8"/>
      <c r="BC2276" s="8"/>
      <c r="BD2276" s="8"/>
      <c r="BE2276" s="8"/>
      <c r="BF2276" s="8"/>
      <c r="BG2276" s="8"/>
      <c r="BH2276" s="8"/>
      <c r="BI2276" s="8"/>
      <c r="BJ2276" s="8"/>
      <c r="BK2276" s="8"/>
      <c r="BL2276" s="8"/>
      <c r="BM2276" s="8"/>
      <c r="BN2276" s="8"/>
      <c r="BO2276" s="8"/>
      <c r="BP2276" s="8"/>
      <c r="BQ2276" s="8"/>
      <c r="BR2276" s="8"/>
      <c r="BS2276" s="8"/>
      <c r="BT2276" s="8"/>
      <c r="BU2276" s="8"/>
      <c r="BV2276" s="8"/>
      <c r="BW2276" s="8"/>
      <c r="BX2276" s="8"/>
      <c r="BY2276" s="8"/>
      <c r="BZ2276" s="8"/>
      <c r="CA2276" s="8"/>
      <c r="CB2276" s="8"/>
      <c r="CC2276" s="8"/>
      <c r="CD2276" s="8"/>
      <c r="CE2276" s="8"/>
      <c r="CF2276" s="8"/>
      <c r="CG2276" s="8"/>
      <c r="CH2276" s="8"/>
      <c r="CI2276" s="8"/>
    </row>
    <row r="2277" spans="5:87" x14ac:dyDescent="0.25">
      <c r="E2277" s="7" t="s">
        <v>1414</v>
      </c>
      <c r="F2277" s="8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8"/>
      <c r="V2277" s="8"/>
      <c r="W2277" s="8"/>
      <c r="X2277" s="8"/>
      <c r="Y2277" s="8"/>
      <c r="Z2277" s="8"/>
      <c r="AA2277" s="8"/>
      <c r="AB2277" s="8"/>
      <c r="AC2277" s="8"/>
      <c r="AD2277" s="8"/>
      <c r="AE2277" s="8"/>
      <c r="AF2277" s="8"/>
      <c r="AG2277" s="8"/>
      <c r="AH2277" s="8"/>
      <c r="AI2277" s="8"/>
      <c r="AJ2277" s="8"/>
      <c r="AK2277" s="8"/>
      <c r="AL2277" s="8"/>
      <c r="AM2277" s="8"/>
      <c r="AN2277" s="8"/>
      <c r="AO2277" s="8"/>
      <c r="AP2277" s="8"/>
      <c r="AQ2277" s="8"/>
      <c r="AR2277" s="8"/>
      <c r="AS2277" s="8"/>
      <c r="AT2277" s="8"/>
      <c r="AU2277" s="8"/>
      <c r="AV2277" s="8"/>
      <c r="AW2277" s="8"/>
      <c r="AX2277" s="8"/>
      <c r="AY2277" s="8"/>
      <c r="AZ2277" s="8"/>
      <c r="BA2277" s="8"/>
      <c r="BB2277" s="8"/>
      <c r="BC2277" s="8"/>
      <c r="BD2277" s="8"/>
      <c r="BE2277" s="8"/>
      <c r="BF2277" s="8"/>
      <c r="BG2277" s="8"/>
      <c r="BH2277" s="8"/>
      <c r="BI2277" s="8"/>
      <c r="BJ2277" s="8"/>
      <c r="BK2277" s="8"/>
      <c r="BL2277" s="8"/>
      <c r="BM2277" s="8"/>
      <c r="BN2277" s="8"/>
      <c r="BO2277" s="8"/>
      <c r="BP2277" s="8"/>
      <c r="BQ2277" s="8"/>
      <c r="BR2277" s="8"/>
      <c r="BS2277" s="8"/>
      <c r="BT2277" s="8"/>
      <c r="BU2277" s="8"/>
      <c r="BV2277" s="8"/>
      <c r="BW2277" s="8"/>
      <c r="BX2277" s="8"/>
      <c r="BY2277" s="8"/>
      <c r="BZ2277" s="8"/>
      <c r="CA2277" s="8"/>
      <c r="CB2277" s="8"/>
      <c r="CC2277" s="8"/>
      <c r="CD2277" s="8"/>
      <c r="CE2277" s="8"/>
      <c r="CF2277" s="8"/>
      <c r="CG2277" s="8"/>
      <c r="CH2277" s="8"/>
      <c r="CI2277" s="8"/>
    </row>
    <row r="2278" spans="5:87" x14ac:dyDescent="0.25">
      <c r="E2278" s="7"/>
      <c r="F2278" s="8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  <c r="AF2278" s="8"/>
      <c r="AG2278" s="8"/>
      <c r="AH2278" s="8"/>
      <c r="AI2278" s="8"/>
      <c r="AJ2278" s="8"/>
      <c r="AK2278" s="8"/>
      <c r="AL2278" s="8"/>
      <c r="AM2278" s="8"/>
      <c r="AN2278" s="8"/>
      <c r="AO2278" s="8"/>
      <c r="AP2278" s="8"/>
      <c r="AQ2278" s="8"/>
      <c r="AR2278" s="8"/>
      <c r="AS2278" s="8"/>
      <c r="AT2278" s="8"/>
      <c r="AU2278" s="8"/>
      <c r="AV2278" s="8"/>
      <c r="AW2278" s="8"/>
      <c r="AX2278" s="8"/>
      <c r="AY2278" s="8"/>
      <c r="AZ2278" s="8"/>
      <c r="BA2278" s="8"/>
      <c r="BB2278" s="8"/>
      <c r="BC2278" s="8"/>
      <c r="BD2278" s="8"/>
      <c r="BE2278" s="8"/>
      <c r="BF2278" s="8"/>
      <c r="BG2278" s="8"/>
      <c r="BH2278" s="8"/>
      <c r="BI2278" s="8"/>
      <c r="BJ2278" s="8"/>
      <c r="BK2278" s="8"/>
      <c r="BL2278" s="8"/>
      <c r="BM2278" s="8"/>
      <c r="BN2278" s="8"/>
      <c r="BO2278" s="8"/>
      <c r="BP2278" s="8"/>
      <c r="BQ2278" s="8"/>
      <c r="BR2278" s="8"/>
      <c r="BS2278" s="8"/>
      <c r="BT2278" s="8"/>
      <c r="BU2278" s="8"/>
      <c r="BV2278" s="8"/>
      <c r="BW2278" s="8"/>
      <c r="BX2278" s="8"/>
      <c r="BY2278" s="8"/>
      <c r="BZ2278" s="8"/>
      <c r="CA2278" s="8"/>
      <c r="CB2278" s="8"/>
      <c r="CC2278" s="8"/>
      <c r="CD2278" s="8"/>
      <c r="CE2278" s="8"/>
      <c r="CF2278" s="8"/>
      <c r="CG2278" s="8"/>
      <c r="CH2278" s="8"/>
      <c r="CI2278" s="8"/>
    </row>
    <row r="2279" spans="5:87" x14ac:dyDescent="0.25">
      <c r="E2279" s="7" t="s">
        <v>1440</v>
      </c>
      <c r="F2279" s="8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  <c r="AF2279" s="8"/>
      <c r="AG2279" s="8"/>
      <c r="AH2279" s="8"/>
      <c r="AI2279" s="8"/>
      <c r="AJ2279" s="8"/>
      <c r="AK2279" s="8"/>
      <c r="AL2279" s="8"/>
      <c r="AM2279" s="8"/>
      <c r="AN2279" s="8"/>
      <c r="AO2279" s="8"/>
      <c r="AP2279" s="8"/>
      <c r="AQ2279" s="8"/>
      <c r="AR2279" s="8"/>
      <c r="AS2279" s="8"/>
      <c r="AT2279" s="8"/>
      <c r="AU2279" s="8"/>
      <c r="AV2279" s="8"/>
      <c r="AW2279" s="8"/>
      <c r="AX2279" s="8"/>
      <c r="AY2279" s="8"/>
      <c r="AZ2279" s="8"/>
      <c r="BA2279" s="8"/>
      <c r="BB2279" s="8"/>
      <c r="BC2279" s="8"/>
      <c r="BD2279" s="8"/>
      <c r="BE2279" s="8"/>
      <c r="BF2279" s="8"/>
      <c r="BG2279" s="8"/>
      <c r="BH2279" s="8"/>
      <c r="BI2279" s="8"/>
      <c r="BJ2279" s="8"/>
      <c r="BK2279" s="8"/>
      <c r="BL2279" s="8"/>
      <c r="BM2279" s="8"/>
      <c r="BN2279" s="8"/>
      <c r="BO2279" s="8"/>
      <c r="BP2279" s="8"/>
      <c r="BQ2279" s="8"/>
      <c r="BR2279" s="8"/>
      <c r="BS2279" s="8"/>
      <c r="BT2279" s="8"/>
      <c r="BU2279" s="8"/>
      <c r="BV2279" s="8"/>
      <c r="BW2279" s="8"/>
      <c r="BX2279" s="8"/>
      <c r="BY2279" s="8"/>
      <c r="BZ2279" s="8"/>
      <c r="CA2279" s="8"/>
      <c r="CB2279" s="8"/>
      <c r="CC2279" s="8"/>
      <c r="CD2279" s="8"/>
      <c r="CE2279" s="8"/>
      <c r="CF2279" s="8"/>
      <c r="CG2279" s="8"/>
      <c r="CH2279" s="8"/>
      <c r="CI2279" s="8"/>
    </row>
    <row r="2280" spans="5:87" x14ac:dyDescent="0.25">
      <c r="E2280" s="7"/>
      <c r="F2280" s="8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  <c r="AF2280" s="8"/>
      <c r="AG2280" s="8"/>
      <c r="AH2280" s="8"/>
      <c r="AI2280" s="8"/>
      <c r="AJ2280" s="8"/>
      <c r="AK2280" s="8"/>
      <c r="AL2280" s="8"/>
      <c r="AM2280" s="8"/>
      <c r="AN2280" s="8"/>
      <c r="AO2280" s="8"/>
      <c r="AP2280" s="8"/>
      <c r="AQ2280" s="8"/>
      <c r="AR2280" s="8"/>
      <c r="AS2280" s="8"/>
      <c r="AT2280" s="8"/>
      <c r="AU2280" s="8"/>
      <c r="AV2280" s="8"/>
      <c r="AW2280" s="8"/>
      <c r="AX2280" s="8"/>
      <c r="AY2280" s="8"/>
      <c r="AZ2280" s="8"/>
      <c r="BA2280" s="8"/>
      <c r="BB2280" s="8"/>
      <c r="BC2280" s="8"/>
      <c r="BD2280" s="8"/>
      <c r="BE2280" s="8"/>
      <c r="BF2280" s="8"/>
      <c r="BG2280" s="8"/>
      <c r="BH2280" s="8"/>
      <c r="BI2280" s="8"/>
      <c r="BJ2280" s="8"/>
      <c r="BK2280" s="8"/>
      <c r="BL2280" s="8"/>
      <c r="BM2280" s="8"/>
      <c r="BN2280" s="8"/>
      <c r="BO2280" s="8"/>
      <c r="BP2280" s="8"/>
      <c r="BQ2280" s="8"/>
      <c r="BR2280" s="8"/>
      <c r="BS2280" s="8"/>
      <c r="BT2280" s="8"/>
      <c r="BU2280" s="8"/>
      <c r="BV2280" s="8"/>
      <c r="BW2280" s="8"/>
      <c r="BX2280" s="8"/>
      <c r="BY2280" s="8"/>
      <c r="BZ2280" s="8"/>
      <c r="CA2280" s="8"/>
      <c r="CB2280" s="8"/>
      <c r="CC2280" s="8"/>
      <c r="CD2280" s="8"/>
      <c r="CE2280" s="8"/>
      <c r="CF2280" s="8"/>
      <c r="CG2280" s="8"/>
      <c r="CH2280" s="8"/>
      <c r="CI2280" s="8"/>
    </row>
    <row r="2281" spans="5:87" x14ac:dyDescent="0.25">
      <c r="E2281" s="7"/>
      <c r="F2281" s="8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  <c r="AF2281" s="8"/>
      <c r="AG2281" s="8"/>
      <c r="AH2281" s="8"/>
      <c r="AI2281" s="8"/>
      <c r="AJ2281" s="8"/>
      <c r="AK2281" s="8"/>
      <c r="AL2281" s="8"/>
      <c r="AM2281" s="8"/>
      <c r="AN2281" s="8"/>
      <c r="AO2281" s="8"/>
      <c r="AP2281" s="8"/>
      <c r="AQ2281" s="8"/>
      <c r="AR2281" s="8"/>
      <c r="AS2281" s="8"/>
      <c r="AT2281" s="8"/>
      <c r="AU2281" s="8"/>
      <c r="AV2281" s="8"/>
      <c r="AW2281" s="8"/>
      <c r="AX2281" s="8"/>
      <c r="AY2281" s="8"/>
      <c r="AZ2281" s="8"/>
      <c r="BA2281" s="8"/>
      <c r="BB2281" s="8"/>
      <c r="BC2281" s="8"/>
      <c r="BD2281" s="8"/>
      <c r="BE2281" s="8"/>
      <c r="BF2281" s="8"/>
      <c r="BG2281" s="8"/>
      <c r="BH2281" s="8"/>
      <c r="BI2281" s="8"/>
      <c r="BJ2281" s="8"/>
      <c r="BK2281" s="8"/>
      <c r="BL2281" s="8"/>
      <c r="BM2281" s="8"/>
      <c r="BN2281" s="8"/>
      <c r="BO2281" s="8"/>
      <c r="BP2281" s="8"/>
      <c r="BQ2281" s="8"/>
      <c r="BR2281" s="8"/>
      <c r="BS2281" s="8"/>
      <c r="BT2281" s="8"/>
      <c r="BU2281" s="8"/>
      <c r="BV2281" s="8"/>
      <c r="BW2281" s="8"/>
      <c r="BX2281" s="8"/>
      <c r="BY2281" s="8"/>
      <c r="BZ2281" s="8"/>
      <c r="CA2281" s="8"/>
      <c r="CB2281" s="8"/>
      <c r="CC2281" s="8"/>
      <c r="CD2281" s="8"/>
      <c r="CE2281" s="8"/>
      <c r="CF2281" s="8"/>
      <c r="CG2281" s="8"/>
      <c r="CH2281" s="8"/>
      <c r="CI2281" s="8"/>
    </row>
    <row r="2282" spans="5:87" x14ac:dyDescent="0.25">
      <c r="E2282" s="7"/>
      <c r="F2282" s="8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  <c r="AF2282" s="8"/>
      <c r="AG2282" s="8"/>
      <c r="AH2282" s="8"/>
      <c r="AI2282" s="8"/>
      <c r="AJ2282" s="8"/>
      <c r="AK2282" s="8"/>
      <c r="AL2282" s="8"/>
      <c r="AM2282" s="8"/>
      <c r="AN2282" s="8"/>
      <c r="AO2282" s="8"/>
      <c r="AP2282" s="8"/>
      <c r="AQ2282" s="8"/>
      <c r="AR2282" s="8"/>
      <c r="AS2282" s="8"/>
      <c r="AT2282" s="8"/>
      <c r="AU2282" s="8"/>
      <c r="AV2282" s="8"/>
      <c r="AW2282" s="8"/>
      <c r="AX2282" s="8"/>
      <c r="AY2282" s="8"/>
      <c r="AZ2282" s="8"/>
      <c r="BA2282" s="8"/>
      <c r="BB2282" s="8"/>
      <c r="BC2282" s="8"/>
      <c r="BD2282" s="8"/>
      <c r="BE2282" s="8"/>
      <c r="BF2282" s="8"/>
      <c r="BG2282" s="8"/>
      <c r="BH2282" s="8"/>
      <c r="BI2282" s="8"/>
      <c r="BJ2282" s="8"/>
      <c r="BK2282" s="8"/>
      <c r="BL2282" s="8"/>
      <c r="BM2282" s="8"/>
      <c r="BN2282" s="8"/>
      <c r="BO2282" s="8"/>
      <c r="BP2282" s="8"/>
      <c r="BQ2282" s="8"/>
      <c r="BR2282" s="8"/>
      <c r="BS2282" s="8"/>
      <c r="BT2282" s="8"/>
      <c r="BU2282" s="8"/>
      <c r="BV2282" s="8"/>
      <c r="BW2282" s="8"/>
      <c r="BX2282" s="8"/>
      <c r="BY2282" s="8"/>
      <c r="BZ2282" s="8"/>
      <c r="CA2282" s="8"/>
      <c r="CB2282" s="8"/>
      <c r="CC2282" s="8"/>
      <c r="CD2282" s="8"/>
      <c r="CE2282" s="8"/>
      <c r="CF2282" s="8"/>
      <c r="CG2282" s="8"/>
      <c r="CH2282" s="8"/>
      <c r="CI2282" s="8"/>
    </row>
    <row r="2283" spans="5:87" x14ac:dyDescent="0.25">
      <c r="E2283" s="5" t="s">
        <v>582</v>
      </c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  <c r="AJ2283" s="6"/>
      <c r="AK2283" s="6"/>
      <c r="AL2283" s="6"/>
      <c r="AM2283" s="6"/>
      <c r="AN2283" s="6"/>
      <c r="AO2283" s="6"/>
      <c r="AP2283" s="6"/>
      <c r="AQ2283" s="6"/>
      <c r="AR2283" s="6"/>
      <c r="AS2283" s="6"/>
      <c r="AT2283" s="6"/>
      <c r="AU2283" s="6"/>
      <c r="AV2283" s="6"/>
      <c r="AW2283" s="6"/>
      <c r="AX2283" s="6"/>
      <c r="AY2283" s="6"/>
      <c r="AZ2283" s="6"/>
      <c r="BA2283" s="6"/>
      <c r="BB2283" s="6"/>
      <c r="BC2283" s="6"/>
      <c r="BD2283" s="6"/>
      <c r="BE2283" s="6"/>
      <c r="BF2283" s="6"/>
      <c r="BG2283" s="6"/>
      <c r="BH2283" s="6"/>
      <c r="BI2283" s="6"/>
      <c r="BJ2283" s="6"/>
      <c r="BK2283" s="6"/>
      <c r="BL2283" s="6"/>
      <c r="BM2283" s="6"/>
      <c r="BN2283" s="6"/>
      <c r="BO2283" s="6"/>
      <c r="BP2283" s="6"/>
      <c r="BQ2283" s="6"/>
      <c r="BR2283" s="6"/>
      <c r="BS2283" s="6"/>
      <c r="BT2283" s="6"/>
      <c r="BU2283" s="6"/>
      <c r="BV2283" s="6"/>
      <c r="BW2283" s="6"/>
      <c r="BX2283" s="6"/>
      <c r="BY2283" s="6"/>
      <c r="BZ2283" s="6"/>
      <c r="CA2283" s="6"/>
      <c r="CB2283" s="6"/>
      <c r="CC2283" s="6"/>
      <c r="CD2283" s="6"/>
      <c r="CE2283" s="6"/>
      <c r="CF2283" s="6"/>
      <c r="CG2283" s="6"/>
      <c r="CH2283" s="6"/>
      <c r="CI2283" s="6"/>
    </row>
    <row r="2284" spans="5:87" x14ac:dyDescent="0.25">
      <c r="E2284" s="5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  <c r="AJ2284" s="6"/>
      <c r="AK2284" s="6"/>
      <c r="AL2284" s="6"/>
      <c r="AM2284" s="6"/>
      <c r="AN2284" s="6"/>
      <c r="AO2284" s="6"/>
      <c r="AP2284" s="6"/>
      <c r="AQ2284" s="6"/>
      <c r="AR2284" s="6"/>
      <c r="AS2284" s="6"/>
      <c r="AT2284" s="6"/>
      <c r="AU2284" s="6"/>
      <c r="AV2284" s="6"/>
      <c r="AW2284" s="6"/>
      <c r="AX2284" s="6"/>
      <c r="AY2284" s="6"/>
      <c r="AZ2284" s="6"/>
      <c r="BA2284" s="6"/>
      <c r="BB2284" s="6"/>
      <c r="BC2284" s="6"/>
      <c r="BD2284" s="6"/>
      <c r="BE2284" s="6"/>
      <c r="BF2284" s="6"/>
      <c r="BG2284" s="6"/>
      <c r="BH2284" s="6"/>
      <c r="BI2284" s="6"/>
      <c r="BJ2284" s="6"/>
      <c r="BK2284" s="6"/>
      <c r="BL2284" s="6"/>
      <c r="BM2284" s="6"/>
      <c r="BN2284" s="6"/>
      <c r="BO2284" s="6"/>
      <c r="BP2284" s="6"/>
      <c r="BQ2284" s="6"/>
      <c r="BR2284" s="6"/>
      <c r="BS2284" s="6"/>
      <c r="BT2284" s="6"/>
      <c r="BU2284" s="6"/>
      <c r="BV2284" s="6"/>
      <c r="BW2284" s="6"/>
      <c r="BX2284" s="6"/>
      <c r="BY2284" s="6"/>
      <c r="BZ2284" s="6"/>
      <c r="CA2284" s="6"/>
      <c r="CB2284" s="6"/>
      <c r="CC2284" s="6"/>
      <c r="CD2284" s="6"/>
      <c r="CE2284" s="6"/>
      <c r="CF2284" s="6"/>
      <c r="CG2284" s="6"/>
      <c r="CH2284" s="6"/>
      <c r="CI2284" s="6"/>
    </row>
    <row r="2285" spans="5:87" x14ac:dyDescent="0.25">
      <c r="E2285" s="5" t="s">
        <v>1535</v>
      </c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  <c r="AJ2285" s="6"/>
      <c r="AK2285" s="6"/>
      <c r="AL2285" s="6"/>
      <c r="AM2285" s="6"/>
      <c r="AN2285" s="6"/>
      <c r="AO2285" s="6"/>
      <c r="AP2285" s="6"/>
      <c r="AQ2285" s="6"/>
      <c r="AR2285" s="6"/>
      <c r="AS2285" s="6"/>
      <c r="AT2285" s="6"/>
      <c r="AU2285" s="6"/>
      <c r="AV2285" s="6"/>
      <c r="AW2285" s="6"/>
      <c r="AX2285" s="6"/>
      <c r="AY2285" s="6"/>
      <c r="AZ2285" s="6"/>
      <c r="BA2285" s="6"/>
      <c r="BB2285" s="6"/>
      <c r="BC2285" s="6"/>
      <c r="BD2285" s="6"/>
      <c r="BE2285" s="6"/>
      <c r="BF2285" s="6"/>
      <c r="BG2285" s="6"/>
      <c r="BH2285" s="6"/>
      <c r="BI2285" s="6"/>
      <c r="BJ2285" s="6"/>
      <c r="BK2285" s="6"/>
      <c r="BL2285" s="6"/>
      <c r="BM2285" s="6"/>
      <c r="BN2285" s="6"/>
      <c r="BO2285" s="6"/>
      <c r="BP2285" s="6"/>
      <c r="BQ2285" s="6"/>
      <c r="BR2285" s="6"/>
      <c r="BS2285" s="6"/>
      <c r="BT2285" s="6"/>
      <c r="BU2285" s="6"/>
      <c r="BV2285" s="6"/>
      <c r="BW2285" s="6"/>
      <c r="BX2285" s="6"/>
      <c r="BY2285" s="6"/>
      <c r="BZ2285" s="6"/>
      <c r="CA2285" s="6"/>
      <c r="CB2285" s="6"/>
      <c r="CC2285" s="6"/>
      <c r="CD2285" s="6"/>
      <c r="CE2285" s="6"/>
      <c r="CF2285" s="6"/>
      <c r="CG2285" s="6"/>
      <c r="CH2285" s="6"/>
      <c r="CI2285" s="6"/>
    </row>
    <row r="2286" spans="5:87" x14ac:dyDescent="0.25">
      <c r="E2286" s="5" t="s">
        <v>1536</v>
      </c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  <c r="AJ2286" s="6"/>
      <c r="AK2286" s="6"/>
      <c r="AL2286" s="6"/>
      <c r="AM2286" s="6"/>
      <c r="AN2286" s="6"/>
      <c r="AO2286" s="6"/>
      <c r="AP2286" s="6"/>
      <c r="AQ2286" s="6"/>
      <c r="AR2286" s="6"/>
      <c r="AS2286" s="6"/>
      <c r="AT2286" s="6"/>
      <c r="AU2286" s="6"/>
      <c r="AV2286" s="6"/>
      <c r="AW2286" s="6"/>
      <c r="AX2286" s="6"/>
      <c r="AY2286" s="6"/>
      <c r="AZ2286" s="6"/>
      <c r="BA2286" s="6"/>
      <c r="BB2286" s="6"/>
      <c r="BC2286" s="6"/>
      <c r="BD2286" s="6"/>
      <c r="BE2286" s="6"/>
      <c r="BF2286" s="6"/>
      <c r="BG2286" s="6"/>
      <c r="BH2286" s="6"/>
      <c r="BI2286" s="6"/>
      <c r="BJ2286" s="6"/>
      <c r="BK2286" s="6"/>
      <c r="BL2286" s="6"/>
      <c r="BM2286" s="6"/>
      <c r="BN2286" s="6"/>
      <c r="BO2286" s="6"/>
      <c r="BP2286" s="6"/>
      <c r="BQ2286" s="6"/>
      <c r="BR2286" s="6"/>
      <c r="BS2286" s="6"/>
      <c r="BT2286" s="6"/>
      <c r="BU2286" s="6"/>
      <c r="BV2286" s="6"/>
      <c r="BW2286" s="6"/>
      <c r="BX2286" s="6"/>
      <c r="BY2286" s="6"/>
      <c r="BZ2286" s="6"/>
      <c r="CA2286" s="6"/>
      <c r="CB2286" s="6"/>
      <c r="CC2286" s="6"/>
      <c r="CD2286" s="6"/>
      <c r="CE2286" s="6"/>
      <c r="CF2286" s="6"/>
      <c r="CG2286" s="6"/>
      <c r="CH2286" s="6"/>
      <c r="CI2286" s="6"/>
    </row>
    <row r="2287" spans="5:87" x14ac:dyDescent="0.25">
      <c r="E2287" s="5" t="s">
        <v>1537</v>
      </c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  <c r="AJ2287" s="6"/>
      <c r="AK2287" s="6"/>
      <c r="AL2287" s="6"/>
      <c r="AM2287" s="6"/>
      <c r="AN2287" s="6"/>
      <c r="AO2287" s="6"/>
      <c r="AP2287" s="6"/>
      <c r="AQ2287" s="6"/>
      <c r="AR2287" s="6"/>
      <c r="AS2287" s="6"/>
      <c r="AT2287" s="6"/>
      <c r="AU2287" s="6"/>
      <c r="AV2287" s="6"/>
      <c r="AW2287" s="6"/>
      <c r="AX2287" s="6"/>
      <c r="AY2287" s="6"/>
      <c r="AZ2287" s="6"/>
      <c r="BA2287" s="6"/>
      <c r="BB2287" s="6"/>
      <c r="BC2287" s="6"/>
      <c r="BD2287" s="6"/>
      <c r="BE2287" s="6"/>
      <c r="BF2287" s="6"/>
      <c r="BG2287" s="6"/>
      <c r="BH2287" s="6"/>
      <c r="BI2287" s="6"/>
      <c r="BJ2287" s="6"/>
      <c r="BK2287" s="6"/>
      <c r="BL2287" s="6"/>
      <c r="BM2287" s="6"/>
      <c r="BN2287" s="6"/>
      <c r="BO2287" s="6"/>
      <c r="BP2287" s="6"/>
      <c r="BQ2287" s="6"/>
      <c r="BR2287" s="6"/>
      <c r="BS2287" s="6"/>
      <c r="BT2287" s="6"/>
      <c r="BU2287" s="6"/>
      <c r="BV2287" s="6"/>
      <c r="BW2287" s="6"/>
      <c r="BX2287" s="6"/>
      <c r="BY2287" s="6"/>
      <c r="BZ2287" s="6"/>
      <c r="CA2287" s="6"/>
      <c r="CB2287" s="6"/>
      <c r="CC2287" s="6"/>
      <c r="CD2287" s="6"/>
      <c r="CE2287" s="6"/>
      <c r="CF2287" s="6"/>
      <c r="CG2287" s="6"/>
      <c r="CH2287" s="6"/>
      <c r="CI2287" s="6"/>
    </row>
    <row r="2288" spans="5:87" x14ac:dyDescent="0.25">
      <c r="E2288" s="5" t="s">
        <v>1538</v>
      </c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  <c r="AJ2288" s="6"/>
      <c r="AK2288" s="6"/>
      <c r="AL2288" s="6"/>
      <c r="AM2288" s="6"/>
      <c r="AN2288" s="6"/>
      <c r="AO2288" s="6"/>
      <c r="AP2288" s="6"/>
      <c r="AQ2288" s="6"/>
      <c r="AR2288" s="6"/>
      <c r="AS2288" s="6"/>
      <c r="AT2288" s="6"/>
      <c r="AU2288" s="6"/>
      <c r="AV2288" s="6"/>
      <c r="AW2288" s="6"/>
      <c r="AX2288" s="6"/>
      <c r="AY2288" s="6"/>
      <c r="AZ2288" s="6"/>
      <c r="BA2288" s="6"/>
      <c r="BB2288" s="6"/>
      <c r="BC2288" s="6"/>
      <c r="BD2288" s="6"/>
      <c r="BE2288" s="6"/>
      <c r="BF2288" s="6"/>
      <c r="BG2288" s="6"/>
      <c r="BH2288" s="6"/>
      <c r="BI2288" s="6"/>
      <c r="BJ2288" s="6"/>
      <c r="BK2288" s="6"/>
      <c r="BL2288" s="6"/>
      <c r="BM2288" s="6"/>
      <c r="BN2288" s="6"/>
      <c r="BO2288" s="6"/>
      <c r="BP2288" s="6"/>
      <c r="BQ2288" s="6"/>
      <c r="BR2288" s="6"/>
      <c r="BS2288" s="6"/>
      <c r="BT2288" s="6"/>
      <c r="BU2288" s="6"/>
      <c r="BV2288" s="6"/>
      <c r="BW2288" s="6"/>
      <c r="BX2288" s="6"/>
      <c r="BY2288" s="6"/>
      <c r="BZ2288" s="6"/>
      <c r="CA2288" s="6"/>
      <c r="CB2288" s="6"/>
      <c r="CC2288" s="6"/>
      <c r="CD2288" s="6"/>
      <c r="CE2288" s="6"/>
      <c r="CF2288" s="6"/>
      <c r="CG2288" s="6"/>
      <c r="CH2288" s="6"/>
      <c r="CI2288" s="6"/>
    </row>
    <row r="2289" spans="5:87" x14ac:dyDescent="0.25">
      <c r="E2289" s="5" t="s">
        <v>1539</v>
      </c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  <c r="AJ2289" s="6"/>
      <c r="AK2289" s="6"/>
      <c r="AL2289" s="6"/>
      <c r="AM2289" s="6"/>
      <c r="AN2289" s="6"/>
      <c r="AO2289" s="6"/>
      <c r="AP2289" s="6"/>
      <c r="AQ2289" s="6"/>
      <c r="AR2289" s="6"/>
      <c r="AS2289" s="6"/>
      <c r="AT2289" s="6"/>
      <c r="AU2289" s="6"/>
      <c r="AV2289" s="6"/>
      <c r="AW2289" s="6"/>
      <c r="AX2289" s="6"/>
      <c r="AY2289" s="6"/>
      <c r="AZ2289" s="6"/>
      <c r="BA2289" s="6"/>
      <c r="BB2289" s="6"/>
      <c r="BC2289" s="6"/>
      <c r="BD2289" s="6"/>
      <c r="BE2289" s="6"/>
      <c r="BF2289" s="6"/>
      <c r="BG2289" s="6"/>
      <c r="BH2289" s="6"/>
      <c r="BI2289" s="6"/>
      <c r="BJ2289" s="6"/>
      <c r="BK2289" s="6"/>
      <c r="BL2289" s="6"/>
      <c r="BM2289" s="6"/>
      <c r="BN2289" s="6"/>
      <c r="BO2289" s="6"/>
      <c r="BP2289" s="6"/>
      <c r="BQ2289" s="6"/>
      <c r="BR2289" s="6"/>
      <c r="BS2289" s="6"/>
      <c r="BT2289" s="6"/>
      <c r="BU2289" s="6"/>
      <c r="BV2289" s="6"/>
      <c r="BW2289" s="6"/>
      <c r="BX2289" s="6"/>
      <c r="BY2289" s="6"/>
      <c r="BZ2289" s="6"/>
      <c r="CA2289" s="6"/>
      <c r="CB2289" s="6"/>
      <c r="CC2289" s="6"/>
      <c r="CD2289" s="6"/>
      <c r="CE2289" s="6"/>
      <c r="CF2289" s="6"/>
      <c r="CG2289" s="6"/>
      <c r="CH2289" s="6"/>
      <c r="CI2289" s="6"/>
    </row>
    <row r="2290" spans="5:87" x14ac:dyDescent="0.25">
      <c r="E2290" s="5" t="s">
        <v>1540</v>
      </c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  <c r="AJ2290" s="6"/>
      <c r="AK2290" s="6"/>
      <c r="AL2290" s="6"/>
      <c r="AM2290" s="6"/>
      <c r="AN2290" s="6"/>
      <c r="AO2290" s="6"/>
      <c r="AP2290" s="6"/>
      <c r="AQ2290" s="6"/>
      <c r="AR2290" s="6"/>
      <c r="AS2290" s="6"/>
      <c r="AT2290" s="6"/>
      <c r="AU2290" s="6"/>
      <c r="AV2290" s="6"/>
      <c r="AW2290" s="6"/>
      <c r="AX2290" s="6"/>
      <c r="AY2290" s="6"/>
      <c r="AZ2290" s="6"/>
      <c r="BA2290" s="6"/>
      <c r="BB2290" s="6"/>
      <c r="BC2290" s="6"/>
      <c r="BD2290" s="6"/>
      <c r="BE2290" s="6"/>
      <c r="BF2290" s="6"/>
      <c r="BG2290" s="6"/>
      <c r="BH2290" s="6"/>
      <c r="BI2290" s="6"/>
      <c r="BJ2290" s="6"/>
      <c r="BK2290" s="6"/>
      <c r="BL2290" s="6"/>
      <c r="BM2290" s="6"/>
      <c r="BN2290" s="6"/>
      <c r="BO2290" s="6"/>
      <c r="BP2290" s="6"/>
      <c r="BQ2290" s="6"/>
      <c r="BR2290" s="6"/>
      <c r="BS2290" s="6"/>
      <c r="BT2290" s="6"/>
      <c r="BU2290" s="6"/>
      <c r="BV2290" s="6"/>
      <c r="BW2290" s="6"/>
      <c r="BX2290" s="6"/>
      <c r="BY2290" s="6"/>
      <c r="BZ2290" s="6"/>
      <c r="CA2290" s="6"/>
      <c r="CB2290" s="6"/>
      <c r="CC2290" s="6"/>
      <c r="CD2290" s="6"/>
      <c r="CE2290" s="6"/>
      <c r="CF2290" s="6"/>
      <c r="CG2290" s="6"/>
      <c r="CH2290" s="6"/>
      <c r="CI2290" s="6"/>
    </row>
    <row r="2291" spans="5:87" x14ac:dyDescent="0.25">
      <c r="E2291" s="5" t="s">
        <v>1541</v>
      </c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  <c r="AJ2291" s="6"/>
      <c r="AK2291" s="6"/>
      <c r="AL2291" s="6"/>
      <c r="AM2291" s="6"/>
      <c r="AN2291" s="6"/>
      <c r="AO2291" s="6"/>
      <c r="AP2291" s="6"/>
      <c r="AQ2291" s="6"/>
      <c r="AR2291" s="6"/>
      <c r="AS2291" s="6"/>
      <c r="AT2291" s="6"/>
      <c r="AU2291" s="6"/>
      <c r="AV2291" s="6"/>
      <c r="AW2291" s="6"/>
      <c r="AX2291" s="6"/>
      <c r="AY2291" s="6"/>
      <c r="AZ2291" s="6"/>
      <c r="BA2291" s="6"/>
      <c r="BB2291" s="6"/>
      <c r="BC2291" s="6"/>
      <c r="BD2291" s="6"/>
      <c r="BE2291" s="6"/>
      <c r="BF2291" s="6"/>
      <c r="BG2291" s="6"/>
      <c r="BH2291" s="6"/>
      <c r="BI2291" s="6"/>
      <c r="BJ2291" s="6"/>
      <c r="BK2291" s="6"/>
      <c r="BL2291" s="6"/>
      <c r="BM2291" s="6"/>
      <c r="BN2291" s="6"/>
      <c r="BO2291" s="6"/>
      <c r="BP2291" s="6"/>
      <c r="BQ2291" s="6"/>
      <c r="BR2291" s="6"/>
      <c r="BS2291" s="6"/>
      <c r="BT2291" s="6"/>
      <c r="BU2291" s="6"/>
      <c r="BV2291" s="6"/>
      <c r="BW2291" s="6"/>
      <c r="BX2291" s="6"/>
      <c r="BY2291" s="6"/>
      <c r="BZ2291" s="6"/>
      <c r="CA2291" s="6"/>
      <c r="CB2291" s="6"/>
      <c r="CC2291" s="6"/>
      <c r="CD2291" s="6"/>
      <c r="CE2291" s="6"/>
      <c r="CF2291" s="6"/>
      <c r="CG2291" s="6"/>
      <c r="CH2291" s="6"/>
      <c r="CI2291" s="6"/>
    </row>
    <row r="2292" spans="5:87" x14ac:dyDescent="0.25">
      <c r="E2292" s="5" t="s">
        <v>1542</v>
      </c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  <c r="AJ2292" s="6"/>
      <c r="AK2292" s="6"/>
      <c r="AL2292" s="6"/>
      <c r="AM2292" s="6"/>
      <c r="AN2292" s="6"/>
      <c r="AO2292" s="6"/>
      <c r="AP2292" s="6"/>
      <c r="AQ2292" s="6"/>
      <c r="AR2292" s="6"/>
      <c r="AS2292" s="6"/>
      <c r="AT2292" s="6"/>
      <c r="AU2292" s="6"/>
      <c r="AV2292" s="6"/>
      <c r="AW2292" s="6"/>
      <c r="AX2292" s="6"/>
      <c r="AY2292" s="6"/>
      <c r="AZ2292" s="6"/>
      <c r="BA2292" s="6"/>
      <c r="BB2292" s="6"/>
      <c r="BC2292" s="6"/>
      <c r="BD2292" s="6"/>
      <c r="BE2292" s="6"/>
      <c r="BF2292" s="6"/>
      <c r="BG2292" s="6"/>
      <c r="BH2292" s="6"/>
      <c r="BI2292" s="6"/>
      <c r="BJ2292" s="6"/>
      <c r="BK2292" s="6"/>
      <c r="BL2292" s="6"/>
      <c r="BM2292" s="6"/>
      <c r="BN2292" s="6"/>
      <c r="BO2292" s="6"/>
      <c r="BP2292" s="6"/>
      <c r="BQ2292" s="6"/>
      <c r="BR2292" s="6"/>
      <c r="BS2292" s="6"/>
      <c r="BT2292" s="6"/>
      <c r="BU2292" s="6"/>
      <c r="BV2292" s="6"/>
      <c r="BW2292" s="6"/>
      <c r="BX2292" s="6"/>
      <c r="BY2292" s="6"/>
      <c r="BZ2292" s="6"/>
      <c r="CA2292" s="6"/>
      <c r="CB2292" s="6"/>
      <c r="CC2292" s="6"/>
      <c r="CD2292" s="6"/>
      <c r="CE2292" s="6"/>
      <c r="CF2292" s="6"/>
      <c r="CG2292" s="6"/>
      <c r="CH2292" s="6"/>
      <c r="CI2292" s="6"/>
    </row>
    <row r="2293" spans="5:87" x14ac:dyDescent="0.25">
      <c r="E2293" s="5" t="s">
        <v>1543</v>
      </c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  <c r="AJ2293" s="6"/>
      <c r="AK2293" s="6"/>
      <c r="AL2293" s="6"/>
      <c r="AM2293" s="6"/>
      <c r="AN2293" s="6"/>
      <c r="AO2293" s="6"/>
      <c r="AP2293" s="6"/>
      <c r="AQ2293" s="6"/>
      <c r="AR2293" s="6"/>
      <c r="AS2293" s="6"/>
      <c r="AT2293" s="6"/>
      <c r="AU2293" s="6"/>
      <c r="AV2293" s="6"/>
      <c r="AW2293" s="6"/>
      <c r="AX2293" s="6"/>
      <c r="AY2293" s="6"/>
      <c r="AZ2293" s="6"/>
      <c r="BA2293" s="6"/>
      <c r="BB2293" s="6"/>
      <c r="BC2293" s="6"/>
      <c r="BD2293" s="6"/>
      <c r="BE2293" s="6"/>
      <c r="BF2293" s="6"/>
      <c r="BG2293" s="6"/>
      <c r="BH2293" s="6"/>
      <c r="BI2293" s="6"/>
      <c r="BJ2293" s="6"/>
      <c r="BK2293" s="6"/>
      <c r="BL2293" s="6"/>
      <c r="BM2293" s="6"/>
      <c r="BN2293" s="6"/>
      <c r="BO2293" s="6"/>
      <c r="BP2293" s="6"/>
      <c r="BQ2293" s="6"/>
      <c r="BR2293" s="6"/>
      <c r="BS2293" s="6"/>
      <c r="BT2293" s="6"/>
      <c r="BU2293" s="6"/>
      <c r="BV2293" s="6"/>
      <c r="BW2293" s="6"/>
      <c r="BX2293" s="6"/>
      <c r="BY2293" s="6"/>
      <c r="BZ2293" s="6"/>
      <c r="CA2293" s="6"/>
      <c r="CB2293" s="6"/>
      <c r="CC2293" s="6"/>
      <c r="CD2293" s="6"/>
      <c r="CE2293" s="6"/>
      <c r="CF2293" s="6"/>
      <c r="CG2293" s="6"/>
      <c r="CH2293" s="6"/>
      <c r="CI2293" s="6"/>
    </row>
    <row r="2294" spans="5:87" x14ac:dyDescent="0.25">
      <c r="E2294" s="5" t="s">
        <v>1544</v>
      </c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  <c r="AJ2294" s="6"/>
      <c r="AK2294" s="6"/>
      <c r="AL2294" s="6"/>
      <c r="AM2294" s="6"/>
      <c r="AN2294" s="6"/>
      <c r="AO2294" s="6"/>
      <c r="AP2294" s="6"/>
      <c r="AQ2294" s="6"/>
      <c r="AR2294" s="6"/>
      <c r="AS2294" s="6"/>
      <c r="AT2294" s="6"/>
      <c r="AU2294" s="6"/>
      <c r="AV2294" s="6"/>
      <c r="AW2294" s="6"/>
      <c r="AX2294" s="6"/>
      <c r="AY2294" s="6"/>
      <c r="AZ2294" s="6"/>
      <c r="BA2294" s="6"/>
      <c r="BB2294" s="6"/>
      <c r="BC2294" s="6"/>
      <c r="BD2294" s="6"/>
      <c r="BE2294" s="6"/>
      <c r="BF2294" s="6"/>
      <c r="BG2294" s="6"/>
      <c r="BH2294" s="6"/>
      <c r="BI2294" s="6"/>
      <c r="BJ2294" s="6"/>
      <c r="BK2294" s="6"/>
      <c r="BL2294" s="6"/>
      <c r="BM2294" s="6"/>
      <c r="BN2294" s="6"/>
      <c r="BO2294" s="6"/>
      <c r="BP2294" s="6"/>
      <c r="BQ2294" s="6"/>
      <c r="BR2294" s="6"/>
      <c r="BS2294" s="6"/>
      <c r="BT2294" s="6"/>
      <c r="BU2294" s="6"/>
      <c r="BV2294" s="6"/>
      <c r="BW2294" s="6"/>
      <c r="BX2294" s="6"/>
      <c r="BY2294" s="6"/>
      <c r="BZ2294" s="6"/>
      <c r="CA2294" s="6"/>
      <c r="CB2294" s="6"/>
      <c r="CC2294" s="6"/>
      <c r="CD2294" s="6"/>
      <c r="CE2294" s="6"/>
      <c r="CF2294" s="6"/>
      <c r="CG2294" s="6"/>
      <c r="CH2294" s="6"/>
      <c r="CI2294" s="6"/>
    </row>
    <row r="2295" spans="5:87" x14ac:dyDescent="0.25">
      <c r="E2295" s="5" t="s">
        <v>1545</v>
      </c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  <c r="AJ2295" s="6"/>
      <c r="AK2295" s="6"/>
      <c r="AL2295" s="6"/>
      <c r="AM2295" s="6"/>
      <c r="AN2295" s="6"/>
      <c r="AO2295" s="6"/>
      <c r="AP2295" s="6"/>
      <c r="AQ2295" s="6"/>
      <c r="AR2295" s="6"/>
      <c r="AS2295" s="6"/>
      <c r="AT2295" s="6"/>
      <c r="AU2295" s="6"/>
      <c r="AV2295" s="6"/>
      <c r="AW2295" s="6"/>
      <c r="AX2295" s="6"/>
      <c r="AY2295" s="6"/>
      <c r="AZ2295" s="6"/>
      <c r="BA2295" s="6"/>
      <c r="BB2295" s="6"/>
      <c r="BC2295" s="6"/>
      <c r="BD2295" s="6"/>
      <c r="BE2295" s="6"/>
      <c r="BF2295" s="6"/>
      <c r="BG2295" s="6"/>
      <c r="BH2295" s="6"/>
      <c r="BI2295" s="6"/>
      <c r="BJ2295" s="6"/>
      <c r="BK2295" s="6"/>
      <c r="BL2295" s="6"/>
      <c r="BM2295" s="6"/>
      <c r="BN2295" s="6"/>
      <c r="BO2295" s="6"/>
      <c r="BP2295" s="6"/>
      <c r="BQ2295" s="6"/>
      <c r="BR2295" s="6"/>
      <c r="BS2295" s="6"/>
      <c r="BT2295" s="6"/>
      <c r="BU2295" s="6"/>
      <c r="BV2295" s="6"/>
      <c r="BW2295" s="6"/>
      <c r="BX2295" s="6"/>
      <c r="BY2295" s="6"/>
      <c r="BZ2295" s="6"/>
      <c r="CA2295" s="6"/>
      <c r="CB2295" s="6"/>
      <c r="CC2295" s="6"/>
      <c r="CD2295" s="6"/>
      <c r="CE2295" s="6"/>
      <c r="CF2295" s="6"/>
      <c r="CG2295" s="6"/>
      <c r="CH2295" s="6"/>
      <c r="CI2295" s="6"/>
    </row>
    <row r="2296" spans="5:87" x14ac:dyDescent="0.25">
      <c r="E2296" s="5" t="s">
        <v>1546</v>
      </c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  <c r="AJ2296" s="6"/>
      <c r="AK2296" s="6"/>
      <c r="AL2296" s="6"/>
      <c r="AM2296" s="6"/>
      <c r="AN2296" s="6"/>
      <c r="AO2296" s="6"/>
      <c r="AP2296" s="6"/>
      <c r="AQ2296" s="6"/>
      <c r="AR2296" s="6"/>
      <c r="AS2296" s="6"/>
      <c r="AT2296" s="6"/>
      <c r="AU2296" s="6"/>
      <c r="AV2296" s="6"/>
      <c r="AW2296" s="6"/>
      <c r="AX2296" s="6"/>
      <c r="AY2296" s="6"/>
      <c r="AZ2296" s="6"/>
      <c r="BA2296" s="6"/>
      <c r="BB2296" s="6"/>
      <c r="BC2296" s="6"/>
      <c r="BD2296" s="6"/>
      <c r="BE2296" s="6"/>
      <c r="BF2296" s="6"/>
      <c r="BG2296" s="6"/>
      <c r="BH2296" s="6"/>
      <c r="BI2296" s="6"/>
      <c r="BJ2296" s="6"/>
      <c r="BK2296" s="6"/>
      <c r="BL2296" s="6"/>
      <c r="BM2296" s="6"/>
      <c r="BN2296" s="6"/>
      <c r="BO2296" s="6"/>
      <c r="BP2296" s="6"/>
      <c r="BQ2296" s="6"/>
      <c r="BR2296" s="6"/>
      <c r="BS2296" s="6"/>
      <c r="BT2296" s="6"/>
      <c r="BU2296" s="6"/>
      <c r="BV2296" s="6"/>
      <c r="BW2296" s="6"/>
      <c r="BX2296" s="6"/>
      <c r="BY2296" s="6"/>
      <c r="BZ2296" s="6"/>
      <c r="CA2296" s="6"/>
      <c r="CB2296" s="6"/>
      <c r="CC2296" s="6"/>
      <c r="CD2296" s="6"/>
      <c r="CE2296" s="6"/>
      <c r="CF2296" s="6"/>
      <c r="CG2296" s="6"/>
      <c r="CH2296" s="6"/>
      <c r="CI2296" s="6"/>
    </row>
    <row r="2297" spans="5:87" x14ac:dyDescent="0.25">
      <c r="E2297" s="5" t="s">
        <v>1547</v>
      </c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  <c r="AJ2297" s="6"/>
      <c r="AK2297" s="6"/>
      <c r="AL2297" s="6"/>
      <c r="AM2297" s="6"/>
      <c r="AN2297" s="6"/>
      <c r="AO2297" s="6"/>
      <c r="AP2297" s="6"/>
      <c r="AQ2297" s="6"/>
      <c r="AR2297" s="6"/>
      <c r="AS2297" s="6"/>
      <c r="AT2297" s="6"/>
      <c r="AU2297" s="6"/>
      <c r="AV2297" s="6"/>
      <c r="AW2297" s="6"/>
      <c r="AX2297" s="6"/>
      <c r="AY2297" s="6"/>
      <c r="AZ2297" s="6"/>
      <c r="BA2297" s="6"/>
      <c r="BB2297" s="6"/>
      <c r="BC2297" s="6"/>
      <c r="BD2297" s="6"/>
      <c r="BE2297" s="6"/>
      <c r="BF2297" s="6"/>
      <c r="BG2297" s="6"/>
      <c r="BH2297" s="6"/>
      <c r="BI2297" s="6"/>
      <c r="BJ2297" s="6"/>
      <c r="BK2297" s="6"/>
      <c r="BL2297" s="6"/>
      <c r="BM2297" s="6"/>
      <c r="BN2297" s="6"/>
      <c r="BO2297" s="6"/>
      <c r="BP2297" s="6"/>
      <c r="BQ2297" s="6"/>
      <c r="BR2297" s="6"/>
      <c r="BS2297" s="6"/>
      <c r="BT2297" s="6"/>
      <c r="BU2297" s="6"/>
      <c r="BV2297" s="6"/>
      <c r="BW2297" s="6"/>
      <c r="BX2297" s="6"/>
      <c r="BY2297" s="6"/>
      <c r="BZ2297" s="6"/>
      <c r="CA2297" s="6"/>
      <c r="CB2297" s="6"/>
      <c r="CC2297" s="6"/>
      <c r="CD2297" s="6"/>
      <c r="CE2297" s="6"/>
      <c r="CF2297" s="6"/>
      <c r="CG2297" s="6"/>
      <c r="CH2297" s="6"/>
      <c r="CI2297" s="6"/>
    </row>
    <row r="2298" spans="5:87" x14ac:dyDescent="0.25">
      <c r="E2298" s="5" t="s">
        <v>1548</v>
      </c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/>
      <c r="AJ2298" s="6"/>
      <c r="AK2298" s="6"/>
      <c r="AL2298" s="6"/>
      <c r="AM2298" s="6"/>
      <c r="AN2298" s="6"/>
      <c r="AO2298" s="6"/>
      <c r="AP2298" s="6"/>
      <c r="AQ2298" s="6"/>
      <c r="AR2298" s="6"/>
      <c r="AS2298" s="6"/>
      <c r="AT2298" s="6"/>
      <c r="AU2298" s="6"/>
      <c r="AV2298" s="6"/>
      <c r="AW2298" s="6"/>
      <c r="AX2298" s="6"/>
      <c r="AY2298" s="6"/>
      <c r="AZ2298" s="6"/>
      <c r="BA2298" s="6"/>
      <c r="BB2298" s="6"/>
      <c r="BC2298" s="6"/>
      <c r="BD2298" s="6"/>
      <c r="BE2298" s="6"/>
      <c r="BF2298" s="6"/>
      <c r="BG2298" s="6"/>
      <c r="BH2298" s="6"/>
      <c r="BI2298" s="6"/>
      <c r="BJ2298" s="6"/>
      <c r="BK2298" s="6"/>
      <c r="BL2298" s="6"/>
      <c r="BM2298" s="6"/>
      <c r="BN2298" s="6"/>
      <c r="BO2298" s="6"/>
      <c r="BP2298" s="6"/>
      <c r="BQ2298" s="6"/>
      <c r="BR2298" s="6"/>
      <c r="BS2298" s="6"/>
      <c r="BT2298" s="6"/>
      <c r="BU2298" s="6"/>
      <c r="BV2298" s="6"/>
      <c r="BW2298" s="6"/>
      <c r="BX2298" s="6"/>
      <c r="BY2298" s="6"/>
      <c r="BZ2298" s="6"/>
      <c r="CA2298" s="6"/>
      <c r="CB2298" s="6"/>
      <c r="CC2298" s="6"/>
      <c r="CD2298" s="6"/>
      <c r="CE2298" s="6"/>
      <c r="CF2298" s="6"/>
      <c r="CG2298" s="6"/>
      <c r="CH2298" s="6"/>
      <c r="CI2298" s="6"/>
    </row>
    <row r="2299" spans="5:87" x14ac:dyDescent="0.25">
      <c r="E2299" s="5" t="s">
        <v>1549</v>
      </c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  <c r="AJ2299" s="6"/>
      <c r="AK2299" s="6"/>
      <c r="AL2299" s="6"/>
      <c r="AM2299" s="6"/>
      <c r="AN2299" s="6"/>
      <c r="AO2299" s="6"/>
      <c r="AP2299" s="6"/>
      <c r="AQ2299" s="6"/>
      <c r="AR2299" s="6"/>
      <c r="AS2299" s="6"/>
      <c r="AT2299" s="6"/>
      <c r="AU2299" s="6"/>
      <c r="AV2299" s="6"/>
      <c r="AW2299" s="6"/>
      <c r="AX2299" s="6"/>
      <c r="AY2299" s="6"/>
      <c r="AZ2299" s="6"/>
      <c r="BA2299" s="6"/>
      <c r="BB2299" s="6"/>
      <c r="BC2299" s="6"/>
      <c r="BD2299" s="6"/>
      <c r="BE2299" s="6"/>
      <c r="BF2299" s="6"/>
      <c r="BG2299" s="6"/>
      <c r="BH2299" s="6"/>
      <c r="BI2299" s="6"/>
      <c r="BJ2299" s="6"/>
      <c r="BK2299" s="6"/>
      <c r="BL2299" s="6"/>
      <c r="BM2299" s="6"/>
      <c r="BN2299" s="6"/>
      <c r="BO2299" s="6"/>
      <c r="BP2299" s="6"/>
      <c r="BQ2299" s="6"/>
      <c r="BR2299" s="6"/>
      <c r="BS2299" s="6"/>
      <c r="BT2299" s="6"/>
      <c r="BU2299" s="6"/>
      <c r="BV2299" s="6"/>
      <c r="BW2299" s="6"/>
      <c r="BX2299" s="6"/>
      <c r="BY2299" s="6"/>
      <c r="BZ2299" s="6"/>
      <c r="CA2299" s="6"/>
      <c r="CB2299" s="6"/>
      <c r="CC2299" s="6"/>
      <c r="CD2299" s="6"/>
      <c r="CE2299" s="6"/>
      <c r="CF2299" s="6"/>
      <c r="CG2299" s="6"/>
      <c r="CH2299" s="6"/>
      <c r="CI2299" s="6"/>
    </row>
    <row r="2300" spans="5:87" x14ac:dyDescent="0.25">
      <c r="E2300" s="5" t="s">
        <v>1550</v>
      </c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  <c r="AJ2300" s="6"/>
      <c r="AK2300" s="6"/>
      <c r="AL2300" s="6"/>
      <c r="AM2300" s="6"/>
      <c r="AN2300" s="6"/>
      <c r="AO2300" s="6"/>
      <c r="AP2300" s="6"/>
      <c r="AQ2300" s="6"/>
      <c r="AR2300" s="6"/>
      <c r="AS2300" s="6"/>
      <c r="AT2300" s="6"/>
      <c r="AU2300" s="6"/>
      <c r="AV2300" s="6"/>
      <c r="AW2300" s="6"/>
      <c r="AX2300" s="6"/>
      <c r="AY2300" s="6"/>
      <c r="AZ2300" s="6"/>
      <c r="BA2300" s="6"/>
      <c r="BB2300" s="6"/>
      <c r="BC2300" s="6"/>
      <c r="BD2300" s="6"/>
      <c r="BE2300" s="6"/>
      <c r="BF2300" s="6"/>
      <c r="BG2300" s="6"/>
      <c r="BH2300" s="6"/>
      <c r="BI2300" s="6"/>
      <c r="BJ2300" s="6"/>
      <c r="BK2300" s="6"/>
      <c r="BL2300" s="6"/>
      <c r="BM2300" s="6"/>
      <c r="BN2300" s="6"/>
      <c r="BO2300" s="6"/>
      <c r="BP2300" s="6"/>
      <c r="BQ2300" s="6"/>
      <c r="BR2300" s="6"/>
      <c r="BS2300" s="6"/>
      <c r="BT2300" s="6"/>
      <c r="BU2300" s="6"/>
      <c r="BV2300" s="6"/>
      <c r="BW2300" s="6"/>
      <c r="BX2300" s="6"/>
      <c r="BY2300" s="6"/>
      <c r="BZ2300" s="6"/>
      <c r="CA2300" s="6"/>
      <c r="CB2300" s="6"/>
      <c r="CC2300" s="6"/>
      <c r="CD2300" s="6"/>
      <c r="CE2300" s="6"/>
      <c r="CF2300" s="6"/>
      <c r="CG2300" s="6"/>
      <c r="CH2300" s="6"/>
      <c r="CI2300" s="6"/>
    </row>
    <row r="2301" spans="5:87" x14ac:dyDescent="0.25">
      <c r="E2301" s="5" t="s">
        <v>1551</v>
      </c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  <c r="AJ2301" s="6"/>
      <c r="AK2301" s="6"/>
      <c r="AL2301" s="6"/>
      <c r="AM2301" s="6"/>
      <c r="AN2301" s="6"/>
      <c r="AO2301" s="6"/>
      <c r="AP2301" s="6"/>
      <c r="AQ2301" s="6"/>
      <c r="AR2301" s="6"/>
      <c r="AS2301" s="6"/>
      <c r="AT2301" s="6"/>
      <c r="AU2301" s="6"/>
      <c r="AV2301" s="6"/>
      <c r="AW2301" s="6"/>
      <c r="AX2301" s="6"/>
      <c r="AY2301" s="6"/>
      <c r="AZ2301" s="6"/>
      <c r="BA2301" s="6"/>
      <c r="BB2301" s="6"/>
      <c r="BC2301" s="6"/>
      <c r="BD2301" s="6"/>
      <c r="BE2301" s="6"/>
      <c r="BF2301" s="6"/>
      <c r="BG2301" s="6"/>
      <c r="BH2301" s="6"/>
      <c r="BI2301" s="6"/>
      <c r="BJ2301" s="6"/>
      <c r="BK2301" s="6"/>
      <c r="BL2301" s="6"/>
      <c r="BM2301" s="6"/>
      <c r="BN2301" s="6"/>
      <c r="BO2301" s="6"/>
      <c r="BP2301" s="6"/>
      <c r="BQ2301" s="6"/>
      <c r="BR2301" s="6"/>
      <c r="BS2301" s="6"/>
      <c r="BT2301" s="6"/>
      <c r="BU2301" s="6"/>
      <c r="BV2301" s="6"/>
      <c r="BW2301" s="6"/>
      <c r="BX2301" s="6"/>
      <c r="BY2301" s="6"/>
      <c r="BZ2301" s="6"/>
      <c r="CA2301" s="6"/>
      <c r="CB2301" s="6"/>
      <c r="CC2301" s="6"/>
      <c r="CD2301" s="6"/>
      <c r="CE2301" s="6"/>
      <c r="CF2301" s="6"/>
      <c r="CG2301" s="6"/>
      <c r="CH2301" s="6"/>
      <c r="CI2301" s="6"/>
    </row>
    <row r="2302" spans="5:87" x14ac:dyDescent="0.25">
      <c r="E2302" s="5" t="s">
        <v>1552</v>
      </c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  <c r="AJ2302" s="6"/>
      <c r="AK2302" s="6"/>
      <c r="AL2302" s="6"/>
      <c r="AM2302" s="6"/>
      <c r="AN2302" s="6"/>
      <c r="AO2302" s="6"/>
      <c r="AP2302" s="6"/>
      <c r="AQ2302" s="6"/>
      <c r="AR2302" s="6"/>
      <c r="AS2302" s="6"/>
      <c r="AT2302" s="6"/>
      <c r="AU2302" s="6"/>
      <c r="AV2302" s="6"/>
      <c r="AW2302" s="6"/>
      <c r="AX2302" s="6"/>
      <c r="AY2302" s="6"/>
      <c r="AZ2302" s="6"/>
      <c r="BA2302" s="6"/>
      <c r="BB2302" s="6"/>
      <c r="BC2302" s="6"/>
      <c r="BD2302" s="6"/>
      <c r="BE2302" s="6"/>
      <c r="BF2302" s="6"/>
      <c r="BG2302" s="6"/>
      <c r="BH2302" s="6"/>
      <c r="BI2302" s="6"/>
      <c r="BJ2302" s="6"/>
      <c r="BK2302" s="6"/>
      <c r="BL2302" s="6"/>
      <c r="BM2302" s="6"/>
      <c r="BN2302" s="6"/>
      <c r="BO2302" s="6"/>
      <c r="BP2302" s="6"/>
      <c r="BQ2302" s="6"/>
      <c r="BR2302" s="6"/>
      <c r="BS2302" s="6"/>
      <c r="BT2302" s="6"/>
      <c r="BU2302" s="6"/>
      <c r="BV2302" s="6"/>
      <c r="BW2302" s="6"/>
      <c r="BX2302" s="6"/>
      <c r="BY2302" s="6"/>
      <c r="BZ2302" s="6"/>
      <c r="CA2302" s="6"/>
      <c r="CB2302" s="6"/>
      <c r="CC2302" s="6"/>
      <c r="CD2302" s="6"/>
      <c r="CE2302" s="6"/>
      <c r="CF2302" s="6"/>
      <c r="CG2302" s="6"/>
      <c r="CH2302" s="6"/>
      <c r="CI2302" s="6"/>
    </row>
    <row r="2303" spans="5:87" x14ac:dyDescent="0.25">
      <c r="E2303" s="5" t="s">
        <v>1553</v>
      </c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  <c r="AJ2303" s="6"/>
      <c r="AK2303" s="6"/>
      <c r="AL2303" s="6"/>
      <c r="AM2303" s="6"/>
      <c r="AN2303" s="6"/>
      <c r="AO2303" s="6"/>
      <c r="AP2303" s="6"/>
      <c r="AQ2303" s="6"/>
      <c r="AR2303" s="6"/>
      <c r="AS2303" s="6"/>
      <c r="AT2303" s="6"/>
      <c r="AU2303" s="6"/>
      <c r="AV2303" s="6"/>
      <c r="AW2303" s="6"/>
      <c r="AX2303" s="6"/>
      <c r="AY2303" s="6"/>
      <c r="AZ2303" s="6"/>
      <c r="BA2303" s="6"/>
      <c r="BB2303" s="6"/>
      <c r="BC2303" s="6"/>
      <c r="BD2303" s="6"/>
      <c r="BE2303" s="6"/>
      <c r="BF2303" s="6"/>
      <c r="BG2303" s="6"/>
      <c r="BH2303" s="6"/>
      <c r="BI2303" s="6"/>
      <c r="BJ2303" s="6"/>
      <c r="BK2303" s="6"/>
      <c r="BL2303" s="6"/>
      <c r="BM2303" s="6"/>
      <c r="BN2303" s="6"/>
      <c r="BO2303" s="6"/>
      <c r="BP2303" s="6"/>
      <c r="BQ2303" s="6"/>
      <c r="BR2303" s="6"/>
      <c r="BS2303" s="6"/>
      <c r="BT2303" s="6"/>
      <c r="BU2303" s="6"/>
      <c r="BV2303" s="6"/>
      <c r="BW2303" s="6"/>
      <c r="BX2303" s="6"/>
      <c r="BY2303" s="6"/>
      <c r="BZ2303" s="6"/>
      <c r="CA2303" s="6"/>
      <c r="CB2303" s="6"/>
      <c r="CC2303" s="6"/>
      <c r="CD2303" s="6"/>
      <c r="CE2303" s="6"/>
      <c r="CF2303" s="6"/>
      <c r="CG2303" s="6"/>
      <c r="CH2303" s="6"/>
      <c r="CI2303" s="6"/>
    </row>
    <row r="2304" spans="5:87" x14ac:dyDescent="0.25">
      <c r="E2304" s="5" t="s">
        <v>1554</v>
      </c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  <c r="AJ2304" s="6"/>
      <c r="AK2304" s="6"/>
      <c r="AL2304" s="6"/>
      <c r="AM2304" s="6"/>
      <c r="AN2304" s="6"/>
      <c r="AO2304" s="6"/>
      <c r="AP2304" s="6"/>
      <c r="AQ2304" s="6"/>
      <c r="AR2304" s="6"/>
      <c r="AS2304" s="6"/>
      <c r="AT2304" s="6"/>
      <c r="AU2304" s="6"/>
      <c r="AV2304" s="6"/>
      <c r="AW2304" s="6"/>
      <c r="AX2304" s="6"/>
      <c r="AY2304" s="6"/>
      <c r="AZ2304" s="6"/>
      <c r="BA2304" s="6"/>
      <c r="BB2304" s="6"/>
      <c r="BC2304" s="6"/>
      <c r="BD2304" s="6"/>
      <c r="BE2304" s="6"/>
      <c r="BF2304" s="6"/>
      <c r="BG2304" s="6"/>
      <c r="BH2304" s="6"/>
      <c r="BI2304" s="6"/>
      <c r="BJ2304" s="6"/>
      <c r="BK2304" s="6"/>
      <c r="BL2304" s="6"/>
      <c r="BM2304" s="6"/>
      <c r="BN2304" s="6"/>
      <c r="BO2304" s="6"/>
      <c r="BP2304" s="6"/>
      <c r="BQ2304" s="6"/>
      <c r="BR2304" s="6"/>
      <c r="BS2304" s="6"/>
      <c r="BT2304" s="6"/>
      <c r="BU2304" s="6"/>
      <c r="BV2304" s="6"/>
      <c r="BW2304" s="6"/>
      <c r="BX2304" s="6"/>
      <c r="BY2304" s="6"/>
      <c r="BZ2304" s="6"/>
      <c r="CA2304" s="6"/>
      <c r="CB2304" s="6"/>
      <c r="CC2304" s="6"/>
      <c r="CD2304" s="6"/>
      <c r="CE2304" s="6"/>
      <c r="CF2304" s="6"/>
      <c r="CG2304" s="6"/>
      <c r="CH2304" s="6"/>
      <c r="CI2304" s="6"/>
    </row>
    <row r="2305" spans="5:87" x14ac:dyDescent="0.25">
      <c r="E2305" s="5" t="s">
        <v>1555</v>
      </c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  <c r="AJ2305" s="6"/>
      <c r="AK2305" s="6"/>
      <c r="AL2305" s="6"/>
      <c r="AM2305" s="6"/>
      <c r="AN2305" s="6"/>
      <c r="AO2305" s="6"/>
      <c r="AP2305" s="6"/>
      <c r="AQ2305" s="6"/>
      <c r="AR2305" s="6"/>
      <c r="AS2305" s="6"/>
      <c r="AT2305" s="6"/>
      <c r="AU2305" s="6"/>
      <c r="AV2305" s="6"/>
      <c r="AW2305" s="6"/>
      <c r="AX2305" s="6"/>
      <c r="AY2305" s="6"/>
      <c r="AZ2305" s="6"/>
      <c r="BA2305" s="6"/>
      <c r="BB2305" s="6"/>
      <c r="BC2305" s="6"/>
      <c r="BD2305" s="6"/>
      <c r="BE2305" s="6"/>
      <c r="BF2305" s="6"/>
      <c r="BG2305" s="6"/>
      <c r="BH2305" s="6"/>
      <c r="BI2305" s="6"/>
      <c r="BJ2305" s="6"/>
      <c r="BK2305" s="6"/>
      <c r="BL2305" s="6"/>
      <c r="BM2305" s="6"/>
      <c r="BN2305" s="6"/>
      <c r="BO2305" s="6"/>
      <c r="BP2305" s="6"/>
      <c r="BQ2305" s="6"/>
      <c r="BR2305" s="6"/>
      <c r="BS2305" s="6"/>
      <c r="BT2305" s="6"/>
      <c r="BU2305" s="6"/>
      <c r="BV2305" s="6"/>
      <c r="BW2305" s="6"/>
      <c r="BX2305" s="6"/>
      <c r="BY2305" s="6"/>
      <c r="BZ2305" s="6"/>
      <c r="CA2305" s="6"/>
      <c r="CB2305" s="6"/>
      <c r="CC2305" s="6"/>
      <c r="CD2305" s="6"/>
      <c r="CE2305" s="6"/>
      <c r="CF2305" s="6"/>
      <c r="CG2305" s="6"/>
      <c r="CH2305" s="6"/>
      <c r="CI2305" s="6"/>
    </row>
    <row r="2306" spans="5:87" x14ac:dyDescent="0.25">
      <c r="E2306" s="5" t="s">
        <v>1556</v>
      </c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  <c r="AJ2306" s="6"/>
      <c r="AK2306" s="6"/>
      <c r="AL2306" s="6"/>
      <c r="AM2306" s="6"/>
      <c r="AN2306" s="6"/>
      <c r="AO2306" s="6"/>
      <c r="AP2306" s="6"/>
      <c r="AQ2306" s="6"/>
      <c r="AR2306" s="6"/>
      <c r="AS2306" s="6"/>
      <c r="AT2306" s="6"/>
      <c r="AU2306" s="6"/>
      <c r="AV2306" s="6"/>
      <c r="AW2306" s="6"/>
      <c r="AX2306" s="6"/>
      <c r="AY2306" s="6"/>
      <c r="AZ2306" s="6"/>
      <c r="BA2306" s="6"/>
      <c r="BB2306" s="6"/>
      <c r="BC2306" s="6"/>
      <c r="BD2306" s="6"/>
      <c r="BE2306" s="6"/>
      <c r="BF2306" s="6"/>
      <c r="BG2306" s="6"/>
      <c r="BH2306" s="6"/>
      <c r="BI2306" s="6"/>
      <c r="BJ2306" s="6"/>
      <c r="BK2306" s="6"/>
      <c r="BL2306" s="6"/>
      <c r="BM2306" s="6"/>
      <c r="BN2306" s="6"/>
      <c r="BO2306" s="6"/>
      <c r="BP2306" s="6"/>
      <c r="BQ2306" s="6"/>
      <c r="BR2306" s="6"/>
      <c r="BS2306" s="6"/>
      <c r="BT2306" s="6"/>
      <c r="BU2306" s="6"/>
      <c r="BV2306" s="6"/>
      <c r="BW2306" s="6"/>
      <c r="BX2306" s="6"/>
      <c r="BY2306" s="6"/>
      <c r="BZ2306" s="6"/>
      <c r="CA2306" s="6"/>
      <c r="CB2306" s="6"/>
      <c r="CC2306" s="6"/>
      <c r="CD2306" s="6"/>
      <c r="CE2306" s="6"/>
      <c r="CF2306" s="6"/>
      <c r="CG2306" s="6"/>
      <c r="CH2306" s="6"/>
      <c r="CI2306" s="6"/>
    </row>
    <row r="2307" spans="5:87" x14ac:dyDescent="0.25">
      <c r="E2307" s="5" t="s">
        <v>1557</v>
      </c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  <c r="AJ2307" s="6"/>
      <c r="AK2307" s="6"/>
      <c r="AL2307" s="6"/>
      <c r="AM2307" s="6"/>
      <c r="AN2307" s="6"/>
      <c r="AO2307" s="6"/>
      <c r="AP2307" s="6"/>
      <c r="AQ2307" s="6"/>
      <c r="AR2307" s="6"/>
      <c r="AS2307" s="6"/>
      <c r="AT2307" s="6"/>
      <c r="AU2307" s="6"/>
      <c r="AV2307" s="6"/>
      <c r="AW2307" s="6"/>
      <c r="AX2307" s="6"/>
      <c r="AY2307" s="6"/>
      <c r="AZ2307" s="6"/>
      <c r="BA2307" s="6"/>
      <c r="BB2307" s="6"/>
      <c r="BC2307" s="6"/>
      <c r="BD2307" s="6"/>
      <c r="BE2307" s="6"/>
      <c r="BF2307" s="6"/>
      <c r="BG2307" s="6"/>
      <c r="BH2307" s="6"/>
      <c r="BI2307" s="6"/>
      <c r="BJ2307" s="6"/>
      <c r="BK2307" s="6"/>
      <c r="BL2307" s="6"/>
      <c r="BM2307" s="6"/>
      <c r="BN2307" s="6"/>
      <c r="BO2307" s="6"/>
      <c r="BP2307" s="6"/>
      <c r="BQ2307" s="6"/>
      <c r="BR2307" s="6"/>
      <c r="BS2307" s="6"/>
      <c r="BT2307" s="6"/>
      <c r="BU2307" s="6"/>
      <c r="BV2307" s="6"/>
      <c r="BW2307" s="6"/>
      <c r="BX2307" s="6"/>
      <c r="BY2307" s="6"/>
      <c r="BZ2307" s="6"/>
      <c r="CA2307" s="6"/>
      <c r="CB2307" s="6"/>
      <c r="CC2307" s="6"/>
      <c r="CD2307" s="6"/>
      <c r="CE2307" s="6"/>
      <c r="CF2307" s="6"/>
      <c r="CG2307" s="6"/>
      <c r="CH2307" s="6"/>
      <c r="CI2307" s="6"/>
    </row>
    <row r="2308" spans="5:87" x14ac:dyDescent="0.25">
      <c r="E2308" s="5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  <c r="AJ2308" s="6"/>
      <c r="AK2308" s="6"/>
      <c r="AL2308" s="6"/>
      <c r="AM2308" s="6"/>
      <c r="AN2308" s="6"/>
      <c r="AO2308" s="6"/>
      <c r="AP2308" s="6"/>
      <c r="AQ2308" s="6"/>
      <c r="AR2308" s="6"/>
      <c r="AS2308" s="6"/>
      <c r="AT2308" s="6"/>
      <c r="AU2308" s="6"/>
      <c r="AV2308" s="6"/>
      <c r="AW2308" s="6"/>
      <c r="AX2308" s="6"/>
      <c r="AY2308" s="6"/>
      <c r="AZ2308" s="6"/>
      <c r="BA2308" s="6"/>
      <c r="BB2308" s="6"/>
      <c r="BC2308" s="6"/>
      <c r="BD2308" s="6"/>
      <c r="BE2308" s="6"/>
      <c r="BF2308" s="6"/>
      <c r="BG2308" s="6"/>
      <c r="BH2308" s="6"/>
      <c r="BI2308" s="6"/>
      <c r="BJ2308" s="6"/>
      <c r="BK2308" s="6"/>
      <c r="BL2308" s="6"/>
      <c r="BM2308" s="6"/>
      <c r="BN2308" s="6"/>
      <c r="BO2308" s="6"/>
      <c r="BP2308" s="6"/>
      <c r="BQ2308" s="6"/>
      <c r="BR2308" s="6"/>
      <c r="BS2308" s="6"/>
      <c r="BT2308" s="6"/>
      <c r="BU2308" s="6"/>
      <c r="BV2308" s="6"/>
      <c r="BW2308" s="6"/>
      <c r="BX2308" s="6"/>
      <c r="BY2308" s="6"/>
      <c r="BZ2308" s="6"/>
      <c r="CA2308" s="6"/>
      <c r="CB2308" s="6"/>
      <c r="CC2308" s="6"/>
      <c r="CD2308" s="6"/>
      <c r="CE2308" s="6"/>
      <c r="CF2308" s="6"/>
      <c r="CG2308" s="6"/>
      <c r="CH2308" s="6"/>
      <c r="CI2308" s="6"/>
    </row>
    <row r="2309" spans="5:87" x14ac:dyDescent="0.25">
      <c r="E2309" s="5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  <c r="AJ2309" s="6"/>
      <c r="AK2309" s="6"/>
      <c r="AL2309" s="6"/>
      <c r="AM2309" s="6"/>
      <c r="AN2309" s="6"/>
      <c r="AO2309" s="6"/>
      <c r="AP2309" s="6"/>
      <c r="AQ2309" s="6"/>
      <c r="AR2309" s="6"/>
      <c r="AS2309" s="6"/>
      <c r="AT2309" s="6"/>
      <c r="AU2309" s="6"/>
      <c r="AV2309" s="6"/>
      <c r="AW2309" s="6"/>
      <c r="AX2309" s="6"/>
      <c r="AY2309" s="6"/>
      <c r="AZ2309" s="6"/>
      <c r="BA2309" s="6"/>
      <c r="BB2309" s="6"/>
      <c r="BC2309" s="6"/>
      <c r="BD2309" s="6"/>
      <c r="BE2309" s="6"/>
      <c r="BF2309" s="6"/>
      <c r="BG2309" s="6"/>
      <c r="BH2309" s="6"/>
      <c r="BI2309" s="6"/>
      <c r="BJ2309" s="6"/>
      <c r="BK2309" s="6"/>
      <c r="BL2309" s="6"/>
      <c r="BM2309" s="6"/>
      <c r="BN2309" s="6"/>
      <c r="BO2309" s="6"/>
      <c r="BP2309" s="6"/>
      <c r="BQ2309" s="6"/>
      <c r="BR2309" s="6"/>
      <c r="BS2309" s="6"/>
      <c r="BT2309" s="6"/>
      <c r="BU2309" s="6"/>
      <c r="BV2309" s="6"/>
      <c r="BW2309" s="6"/>
      <c r="BX2309" s="6"/>
      <c r="BY2309" s="6"/>
      <c r="BZ2309" s="6"/>
      <c r="CA2309" s="6"/>
      <c r="CB2309" s="6"/>
      <c r="CC2309" s="6"/>
      <c r="CD2309" s="6"/>
      <c r="CE2309" s="6"/>
      <c r="CF2309" s="6"/>
      <c r="CG2309" s="6"/>
      <c r="CH2309" s="6"/>
      <c r="CI2309" s="6"/>
    </row>
    <row r="2310" spans="5:87" x14ac:dyDescent="0.25">
      <c r="E2310" s="5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  <c r="AJ2310" s="6"/>
      <c r="AK2310" s="6"/>
      <c r="AL2310" s="6"/>
      <c r="AM2310" s="6"/>
      <c r="AN2310" s="6"/>
      <c r="AO2310" s="6"/>
      <c r="AP2310" s="6"/>
      <c r="AQ2310" s="6"/>
      <c r="AR2310" s="6"/>
      <c r="AS2310" s="6"/>
      <c r="AT2310" s="6"/>
      <c r="AU2310" s="6"/>
      <c r="AV2310" s="6"/>
      <c r="AW2310" s="6"/>
      <c r="AX2310" s="6"/>
      <c r="AY2310" s="6"/>
      <c r="AZ2310" s="6"/>
      <c r="BA2310" s="6"/>
      <c r="BB2310" s="6"/>
      <c r="BC2310" s="6"/>
      <c r="BD2310" s="6"/>
      <c r="BE2310" s="6"/>
      <c r="BF2310" s="6"/>
      <c r="BG2310" s="6"/>
      <c r="BH2310" s="6"/>
      <c r="BI2310" s="6"/>
      <c r="BJ2310" s="6"/>
      <c r="BK2310" s="6"/>
      <c r="BL2310" s="6"/>
      <c r="BM2310" s="6"/>
      <c r="BN2310" s="6"/>
      <c r="BO2310" s="6"/>
      <c r="BP2310" s="6"/>
      <c r="BQ2310" s="6"/>
      <c r="BR2310" s="6"/>
      <c r="BS2310" s="6"/>
      <c r="BT2310" s="6"/>
      <c r="BU2310" s="6"/>
      <c r="BV2310" s="6"/>
      <c r="BW2310" s="6"/>
      <c r="BX2310" s="6"/>
      <c r="BY2310" s="6"/>
      <c r="BZ2310" s="6"/>
      <c r="CA2310" s="6"/>
      <c r="CB2310" s="6"/>
      <c r="CC2310" s="6"/>
      <c r="CD2310" s="6"/>
      <c r="CE2310" s="6"/>
      <c r="CF2310" s="6"/>
      <c r="CG2310" s="6"/>
      <c r="CH2310" s="6"/>
      <c r="CI2310" s="6"/>
    </row>
    <row r="2311" spans="5:87" x14ac:dyDescent="0.25">
      <c r="E2311" s="7" t="s">
        <v>1396</v>
      </c>
      <c r="F2311" s="8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  <c r="AF2311" s="8"/>
      <c r="AG2311" s="8"/>
      <c r="AH2311" s="8"/>
      <c r="AI2311" s="8"/>
      <c r="AJ2311" s="8"/>
      <c r="AK2311" s="8"/>
      <c r="AL2311" s="8"/>
      <c r="AM2311" s="8"/>
      <c r="AN2311" s="8"/>
      <c r="AO2311" s="8"/>
      <c r="AP2311" s="8"/>
      <c r="AQ2311" s="8"/>
      <c r="AR2311" s="8"/>
      <c r="AS2311" s="8"/>
      <c r="AT2311" s="8"/>
      <c r="AU2311" s="8"/>
      <c r="AV2311" s="8"/>
      <c r="AW2311" s="8"/>
      <c r="AX2311" s="8"/>
      <c r="AY2311" s="8"/>
      <c r="AZ2311" s="8"/>
      <c r="BA2311" s="8"/>
      <c r="BB2311" s="8"/>
      <c r="BC2311" s="8"/>
      <c r="BD2311" s="8"/>
      <c r="BE2311" s="8"/>
      <c r="BF2311" s="8"/>
      <c r="BG2311" s="8"/>
      <c r="BH2311" s="8"/>
      <c r="BI2311" s="8"/>
      <c r="BJ2311" s="8"/>
      <c r="BK2311" s="8"/>
      <c r="BL2311" s="8"/>
      <c r="BM2311" s="8"/>
      <c r="BN2311" s="8"/>
      <c r="BO2311" s="8"/>
      <c r="BP2311" s="8"/>
      <c r="BQ2311" s="8"/>
      <c r="BR2311" s="8"/>
      <c r="BS2311" s="8"/>
      <c r="BT2311" s="8"/>
      <c r="BU2311" s="8"/>
      <c r="BV2311" s="8"/>
      <c r="BW2311" s="8"/>
      <c r="BX2311" s="8"/>
      <c r="BY2311" s="8"/>
      <c r="BZ2311" s="8"/>
      <c r="CA2311" s="8"/>
      <c r="CB2311" s="8"/>
      <c r="CC2311" s="8"/>
      <c r="CD2311" s="8"/>
      <c r="CE2311" s="8"/>
      <c r="CF2311" s="8"/>
      <c r="CG2311" s="8"/>
      <c r="CH2311" s="8"/>
      <c r="CI2311" s="8"/>
    </row>
    <row r="2312" spans="5:87" x14ac:dyDescent="0.25">
      <c r="E2312" s="7" t="s">
        <v>1067</v>
      </c>
      <c r="F2312" s="8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  <c r="AF2312" s="8"/>
      <c r="AG2312" s="8"/>
      <c r="AH2312" s="8"/>
      <c r="AI2312" s="8"/>
      <c r="AJ2312" s="8"/>
      <c r="AK2312" s="8"/>
      <c r="AL2312" s="8"/>
      <c r="AM2312" s="8"/>
      <c r="AN2312" s="8"/>
      <c r="AO2312" s="8"/>
      <c r="AP2312" s="8"/>
      <c r="AQ2312" s="8"/>
      <c r="AR2312" s="8"/>
      <c r="AS2312" s="8"/>
      <c r="AT2312" s="8"/>
      <c r="AU2312" s="8"/>
      <c r="AV2312" s="8"/>
      <c r="AW2312" s="8"/>
      <c r="AX2312" s="8"/>
      <c r="AY2312" s="8"/>
      <c r="AZ2312" s="8"/>
      <c r="BA2312" s="8"/>
      <c r="BB2312" s="8"/>
      <c r="BC2312" s="8"/>
      <c r="BD2312" s="8"/>
      <c r="BE2312" s="8"/>
      <c r="BF2312" s="8"/>
      <c r="BG2312" s="8"/>
      <c r="BH2312" s="8"/>
      <c r="BI2312" s="8"/>
      <c r="BJ2312" s="8"/>
      <c r="BK2312" s="8"/>
      <c r="BL2312" s="8"/>
      <c r="BM2312" s="8"/>
      <c r="BN2312" s="8"/>
      <c r="BO2312" s="8"/>
      <c r="BP2312" s="8"/>
      <c r="BQ2312" s="8"/>
      <c r="BR2312" s="8"/>
      <c r="BS2312" s="8"/>
      <c r="BT2312" s="8"/>
      <c r="BU2312" s="8"/>
      <c r="BV2312" s="8"/>
      <c r="BW2312" s="8"/>
      <c r="BX2312" s="8"/>
      <c r="BY2312" s="8"/>
      <c r="BZ2312" s="8"/>
      <c r="CA2312" s="8"/>
      <c r="CB2312" s="8"/>
      <c r="CC2312" s="8"/>
      <c r="CD2312" s="8"/>
      <c r="CE2312" s="8"/>
      <c r="CF2312" s="8"/>
      <c r="CG2312" s="8"/>
      <c r="CH2312" s="8"/>
      <c r="CI2312" s="8"/>
    </row>
    <row r="2313" spans="5:87" x14ac:dyDescent="0.25">
      <c r="E2313" s="7" t="s">
        <v>1471</v>
      </c>
      <c r="F2313" s="8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  <c r="AF2313" s="8"/>
      <c r="AG2313" s="8"/>
      <c r="AH2313" s="8"/>
      <c r="AI2313" s="8"/>
      <c r="AJ2313" s="8"/>
      <c r="AK2313" s="8"/>
      <c r="AL2313" s="8"/>
      <c r="AM2313" s="8"/>
      <c r="AN2313" s="8"/>
      <c r="AO2313" s="8"/>
      <c r="AP2313" s="8"/>
      <c r="AQ2313" s="8"/>
      <c r="AR2313" s="8"/>
      <c r="AS2313" s="8"/>
      <c r="AT2313" s="8"/>
      <c r="AU2313" s="8"/>
      <c r="AV2313" s="8"/>
      <c r="AW2313" s="8"/>
      <c r="AX2313" s="8"/>
      <c r="AY2313" s="8"/>
      <c r="AZ2313" s="8"/>
      <c r="BA2313" s="8"/>
      <c r="BB2313" s="8"/>
      <c r="BC2313" s="8"/>
      <c r="BD2313" s="8"/>
      <c r="BE2313" s="8"/>
      <c r="BF2313" s="8"/>
      <c r="BG2313" s="8"/>
      <c r="BH2313" s="8"/>
      <c r="BI2313" s="8"/>
      <c r="BJ2313" s="8"/>
      <c r="BK2313" s="8"/>
      <c r="BL2313" s="8"/>
      <c r="BM2313" s="8"/>
      <c r="BN2313" s="8"/>
      <c r="BO2313" s="8"/>
      <c r="BP2313" s="8"/>
      <c r="BQ2313" s="8"/>
      <c r="BR2313" s="8"/>
      <c r="BS2313" s="8"/>
      <c r="BT2313" s="8"/>
      <c r="BU2313" s="8"/>
      <c r="BV2313" s="8"/>
      <c r="BW2313" s="8"/>
      <c r="BX2313" s="8"/>
      <c r="BY2313" s="8"/>
      <c r="BZ2313" s="8"/>
      <c r="CA2313" s="8"/>
      <c r="CB2313" s="8"/>
      <c r="CC2313" s="8"/>
      <c r="CD2313" s="8"/>
      <c r="CE2313" s="8"/>
      <c r="CF2313" s="8"/>
      <c r="CG2313" s="8"/>
      <c r="CH2313" s="8"/>
      <c r="CI2313" s="8"/>
    </row>
    <row r="2314" spans="5:87" x14ac:dyDescent="0.25">
      <c r="E2314" s="7"/>
      <c r="F2314" s="8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8"/>
      <c r="AJ2314" s="8"/>
      <c r="AK2314" s="8"/>
      <c r="AL2314" s="8"/>
      <c r="AM2314" s="8"/>
      <c r="AN2314" s="8"/>
      <c r="AO2314" s="8"/>
      <c r="AP2314" s="8"/>
      <c r="AQ2314" s="8"/>
      <c r="AR2314" s="8"/>
      <c r="AS2314" s="8"/>
      <c r="AT2314" s="8"/>
      <c r="AU2314" s="8"/>
      <c r="AV2314" s="8"/>
      <c r="AW2314" s="8"/>
      <c r="AX2314" s="8"/>
      <c r="AY2314" s="8"/>
      <c r="AZ2314" s="8"/>
      <c r="BA2314" s="8"/>
      <c r="BB2314" s="8"/>
      <c r="BC2314" s="8"/>
      <c r="BD2314" s="8"/>
      <c r="BE2314" s="8"/>
      <c r="BF2314" s="8"/>
      <c r="BG2314" s="8"/>
      <c r="BH2314" s="8"/>
      <c r="BI2314" s="8"/>
      <c r="BJ2314" s="8"/>
      <c r="BK2314" s="8"/>
      <c r="BL2314" s="8"/>
      <c r="BM2314" s="8"/>
      <c r="BN2314" s="8"/>
      <c r="BO2314" s="8"/>
      <c r="BP2314" s="8"/>
      <c r="BQ2314" s="8"/>
      <c r="BR2314" s="8"/>
      <c r="BS2314" s="8"/>
      <c r="BT2314" s="8"/>
      <c r="BU2314" s="8"/>
      <c r="BV2314" s="8"/>
      <c r="BW2314" s="8"/>
      <c r="BX2314" s="8"/>
      <c r="BY2314" s="8"/>
      <c r="BZ2314" s="8"/>
      <c r="CA2314" s="8"/>
      <c r="CB2314" s="8"/>
      <c r="CC2314" s="8"/>
      <c r="CD2314" s="8"/>
      <c r="CE2314" s="8"/>
      <c r="CF2314" s="8"/>
      <c r="CG2314" s="8"/>
      <c r="CH2314" s="8"/>
      <c r="CI2314" s="8"/>
    </row>
    <row r="2315" spans="5:87" x14ac:dyDescent="0.25">
      <c r="E2315" s="7" t="s">
        <v>605</v>
      </c>
      <c r="F2315" s="8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  <c r="AF2315" s="8"/>
      <c r="AG2315" s="8"/>
      <c r="AH2315" s="8"/>
      <c r="AI2315" s="8"/>
      <c r="AJ2315" s="8"/>
      <c r="AK2315" s="8"/>
      <c r="AL2315" s="8"/>
      <c r="AM2315" s="8"/>
      <c r="AN2315" s="8"/>
      <c r="AO2315" s="8"/>
      <c r="AP2315" s="8"/>
      <c r="AQ2315" s="8"/>
      <c r="AR2315" s="8"/>
      <c r="AS2315" s="8"/>
      <c r="AT2315" s="8"/>
      <c r="AU2315" s="8"/>
      <c r="AV2315" s="8"/>
      <c r="AW2315" s="8"/>
      <c r="AX2315" s="8"/>
      <c r="AY2315" s="8"/>
      <c r="AZ2315" s="8"/>
      <c r="BA2315" s="8"/>
      <c r="BB2315" s="8"/>
      <c r="BC2315" s="8"/>
      <c r="BD2315" s="8"/>
      <c r="BE2315" s="8"/>
      <c r="BF2315" s="8"/>
      <c r="BG2315" s="8"/>
      <c r="BH2315" s="8"/>
      <c r="BI2315" s="8"/>
      <c r="BJ2315" s="8"/>
      <c r="BK2315" s="8"/>
      <c r="BL2315" s="8"/>
      <c r="BM2315" s="8"/>
      <c r="BN2315" s="8"/>
      <c r="BO2315" s="8"/>
      <c r="BP2315" s="8"/>
      <c r="BQ2315" s="8"/>
      <c r="BR2315" s="8"/>
      <c r="BS2315" s="8"/>
      <c r="BT2315" s="8"/>
      <c r="BU2315" s="8"/>
      <c r="BV2315" s="8"/>
      <c r="BW2315" s="8"/>
      <c r="BX2315" s="8"/>
      <c r="BY2315" s="8"/>
      <c r="BZ2315" s="8"/>
      <c r="CA2315" s="8"/>
      <c r="CB2315" s="8"/>
      <c r="CC2315" s="8"/>
      <c r="CD2315" s="8"/>
      <c r="CE2315" s="8"/>
      <c r="CF2315" s="8"/>
      <c r="CG2315" s="8"/>
      <c r="CH2315" s="8"/>
      <c r="CI2315" s="8"/>
    </row>
    <row r="2316" spans="5:87" x14ac:dyDescent="0.25">
      <c r="E2316" s="7" t="s">
        <v>606</v>
      </c>
      <c r="F2316" s="8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  <c r="AF2316" s="8"/>
      <c r="AG2316" s="8"/>
      <c r="AH2316" s="8"/>
      <c r="AI2316" s="8"/>
      <c r="AJ2316" s="8"/>
      <c r="AK2316" s="8"/>
      <c r="AL2316" s="8"/>
      <c r="AM2316" s="8"/>
      <c r="AN2316" s="8"/>
      <c r="AO2316" s="8"/>
      <c r="AP2316" s="8"/>
      <c r="AQ2316" s="8"/>
      <c r="AR2316" s="8"/>
      <c r="AS2316" s="8"/>
      <c r="AT2316" s="8"/>
      <c r="AU2316" s="8"/>
      <c r="AV2316" s="8"/>
      <c r="AW2316" s="8"/>
      <c r="AX2316" s="8"/>
      <c r="AY2316" s="8"/>
      <c r="AZ2316" s="8"/>
      <c r="BA2316" s="8"/>
      <c r="BB2316" s="8"/>
      <c r="BC2316" s="8"/>
      <c r="BD2316" s="8"/>
      <c r="BE2316" s="8"/>
      <c r="BF2316" s="8"/>
      <c r="BG2316" s="8"/>
      <c r="BH2316" s="8"/>
      <c r="BI2316" s="8"/>
      <c r="BJ2316" s="8"/>
      <c r="BK2316" s="8"/>
      <c r="BL2316" s="8"/>
      <c r="BM2316" s="8"/>
      <c r="BN2316" s="8"/>
      <c r="BO2316" s="8"/>
      <c r="BP2316" s="8"/>
      <c r="BQ2316" s="8"/>
      <c r="BR2316" s="8"/>
      <c r="BS2316" s="8"/>
      <c r="BT2316" s="8"/>
      <c r="BU2316" s="8"/>
      <c r="BV2316" s="8"/>
      <c r="BW2316" s="8"/>
      <c r="BX2316" s="8"/>
      <c r="BY2316" s="8"/>
      <c r="BZ2316" s="8"/>
      <c r="CA2316" s="8"/>
      <c r="CB2316" s="8"/>
      <c r="CC2316" s="8"/>
      <c r="CD2316" s="8"/>
      <c r="CE2316" s="8"/>
      <c r="CF2316" s="8"/>
      <c r="CG2316" s="8"/>
      <c r="CH2316" s="8"/>
      <c r="CI2316" s="8"/>
    </row>
    <row r="2317" spans="5:87" x14ac:dyDescent="0.25">
      <c r="E2317" s="7" t="s">
        <v>1472</v>
      </c>
      <c r="F2317" s="8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  <c r="AF2317" s="8"/>
      <c r="AG2317" s="8"/>
      <c r="AH2317" s="8"/>
      <c r="AI2317" s="8"/>
      <c r="AJ2317" s="8"/>
      <c r="AK2317" s="8"/>
      <c r="AL2317" s="8"/>
      <c r="AM2317" s="8"/>
      <c r="AN2317" s="8"/>
      <c r="AO2317" s="8"/>
      <c r="AP2317" s="8"/>
      <c r="AQ2317" s="8"/>
      <c r="AR2317" s="8"/>
      <c r="AS2317" s="8"/>
      <c r="AT2317" s="8"/>
      <c r="AU2317" s="8"/>
      <c r="AV2317" s="8"/>
      <c r="AW2317" s="8"/>
      <c r="AX2317" s="8"/>
      <c r="AY2317" s="8"/>
      <c r="AZ2317" s="8"/>
      <c r="BA2317" s="8"/>
      <c r="BB2317" s="8"/>
      <c r="BC2317" s="8"/>
      <c r="BD2317" s="8"/>
      <c r="BE2317" s="8"/>
      <c r="BF2317" s="8"/>
      <c r="BG2317" s="8"/>
      <c r="BH2317" s="8"/>
      <c r="BI2317" s="8"/>
      <c r="BJ2317" s="8"/>
      <c r="BK2317" s="8"/>
      <c r="BL2317" s="8"/>
      <c r="BM2317" s="8"/>
      <c r="BN2317" s="8"/>
      <c r="BO2317" s="8"/>
      <c r="BP2317" s="8"/>
      <c r="BQ2317" s="8"/>
      <c r="BR2317" s="8"/>
      <c r="BS2317" s="8"/>
      <c r="BT2317" s="8"/>
      <c r="BU2317" s="8"/>
      <c r="BV2317" s="8"/>
      <c r="BW2317" s="8"/>
      <c r="BX2317" s="8"/>
      <c r="BY2317" s="8"/>
      <c r="BZ2317" s="8"/>
      <c r="CA2317" s="8"/>
      <c r="CB2317" s="8"/>
      <c r="CC2317" s="8"/>
      <c r="CD2317" s="8"/>
      <c r="CE2317" s="8"/>
      <c r="CF2317" s="8"/>
      <c r="CG2317" s="8"/>
      <c r="CH2317" s="8"/>
      <c r="CI2317" s="8"/>
    </row>
    <row r="2318" spans="5:87" x14ac:dyDescent="0.25">
      <c r="E2318" s="7" t="s">
        <v>1473</v>
      </c>
      <c r="F2318" s="8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  <c r="AF2318" s="8"/>
      <c r="AG2318" s="8"/>
      <c r="AH2318" s="8"/>
      <c r="AI2318" s="8"/>
      <c r="AJ2318" s="8"/>
      <c r="AK2318" s="8"/>
      <c r="AL2318" s="8"/>
      <c r="AM2318" s="8"/>
      <c r="AN2318" s="8"/>
      <c r="AO2318" s="8"/>
      <c r="AP2318" s="8"/>
      <c r="AQ2318" s="8"/>
      <c r="AR2318" s="8"/>
      <c r="AS2318" s="8"/>
      <c r="AT2318" s="8"/>
      <c r="AU2318" s="8"/>
      <c r="AV2318" s="8"/>
      <c r="AW2318" s="8"/>
      <c r="AX2318" s="8"/>
      <c r="AY2318" s="8"/>
      <c r="AZ2318" s="8"/>
      <c r="BA2318" s="8"/>
      <c r="BB2318" s="8"/>
      <c r="BC2318" s="8"/>
      <c r="BD2318" s="8"/>
      <c r="BE2318" s="8"/>
      <c r="BF2318" s="8"/>
      <c r="BG2318" s="8"/>
      <c r="BH2318" s="8"/>
      <c r="BI2318" s="8"/>
      <c r="BJ2318" s="8"/>
      <c r="BK2318" s="8"/>
      <c r="BL2318" s="8"/>
      <c r="BM2318" s="8"/>
      <c r="BN2318" s="8"/>
      <c r="BO2318" s="8"/>
      <c r="BP2318" s="8"/>
      <c r="BQ2318" s="8"/>
      <c r="BR2318" s="8"/>
      <c r="BS2318" s="8"/>
      <c r="BT2318" s="8"/>
      <c r="BU2318" s="8"/>
      <c r="BV2318" s="8"/>
      <c r="BW2318" s="8"/>
      <c r="BX2318" s="8"/>
      <c r="BY2318" s="8"/>
      <c r="BZ2318" s="8"/>
      <c r="CA2318" s="8"/>
      <c r="CB2318" s="8"/>
      <c r="CC2318" s="8"/>
      <c r="CD2318" s="8"/>
      <c r="CE2318" s="8"/>
      <c r="CF2318" s="8"/>
      <c r="CG2318" s="8"/>
      <c r="CH2318" s="8"/>
      <c r="CI2318" s="8"/>
    </row>
    <row r="2319" spans="5:87" x14ac:dyDescent="0.25">
      <c r="E2319" s="7" t="s">
        <v>1474</v>
      </c>
      <c r="F2319" s="8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  <c r="AF2319" s="8"/>
      <c r="AG2319" s="8"/>
      <c r="AH2319" s="8"/>
      <c r="AI2319" s="8"/>
      <c r="AJ2319" s="8"/>
      <c r="AK2319" s="8"/>
      <c r="AL2319" s="8"/>
      <c r="AM2319" s="8"/>
      <c r="AN2319" s="8"/>
      <c r="AO2319" s="8"/>
      <c r="AP2319" s="8"/>
      <c r="AQ2319" s="8"/>
      <c r="AR2319" s="8"/>
      <c r="AS2319" s="8"/>
      <c r="AT2319" s="8"/>
      <c r="AU2319" s="8"/>
      <c r="AV2319" s="8"/>
      <c r="AW2319" s="8"/>
      <c r="AX2319" s="8"/>
      <c r="AY2319" s="8"/>
      <c r="AZ2319" s="8"/>
      <c r="BA2319" s="8"/>
      <c r="BB2319" s="8"/>
      <c r="BC2319" s="8"/>
      <c r="BD2319" s="8"/>
      <c r="BE2319" s="8"/>
      <c r="BF2319" s="8"/>
      <c r="BG2319" s="8"/>
      <c r="BH2319" s="8"/>
      <c r="BI2319" s="8"/>
      <c r="BJ2319" s="8"/>
      <c r="BK2319" s="8"/>
      <c r="BL2319" s="8"/>
      <c r="BM2319" s="8"/>
      <c r="BN2319" s="8"/>
      <c r="BO2319" s="8"/>
      <c r="BP2319" s="8"/>
      <c r="BQ2319" s="8"/>
      <c r="BR2319" s="8"/>
      <c r="BS2319" s="8"/>
      <c r="BT2319" s="8"/>
      <c r="BU2319" s="8"/>
      <c r="BV2319" s="8"/>
      <c r="BW2319" s="8"/>
      <c r="BX2319" s="8"/>
      <c r="BY2319" s="8"/>
      <c r="BZ2319" s="8"/>
      <c r="CA2319" s="8"/>
      <c r="CB2319" s="8"/>
      <c r="CC2319" s="8"/>
      <c r="CD2319" s="8"/>
      <c r="CE2319" s="8"/>
      <c r="CF2319" s="8"/>
      <c r="CG2319" s="8"/>
      <c r="CH2319" s="8"/>
      <c r="CI2319" s="8"/>
    </row>
    <row r="2320" spans="5:87" x14ac:dyDescent="0.25">
      <c r="E2320" s="7" t="s">
        <v>1475</v>
      </c>
      <c r="F2320" s="8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  <c r="AF2320" s="8"/>
      <c r="AG2320" s="8"/>
      <c r="AH2320" s="8"/>
      <c r="AI2320" s="8"/>
      <c r="AJ2320" s="8"/>
      <c r="AK2320" s="8"/>
      <c r="AL2320" s="8"/>
      <c r="AM2320" s="8"/>
      <c r="AN2320" s="8"/>
      <c r="AO2320" s="8"/>
      <c r="AP2320" s="8"/>
      <c r="AQ2320" s="8"/>
      <c r="AR2320" s="8"/>
      <c r="AS2320" s="8"/>
      <c r="AT2320" s="8"/>
      <c r="AU2320" s="8"/>
      <c r="AV2320" s="8"/>
      <c r="AW2320" s="8"/>
      <c r="AX2320" s="8"/>
      <c r="AY2320" s="8"/>
      <c r="AZ2320" s="8"/>
      <c r="BA2320" s="8"/>
      <c r="BB2320" s="8"/>
      <c r="BC2320" s="8"/>
      <c r="BD2320" s="8"/>
      <c r="BE2320" s="8"/>
      <c r="BF2320" s="8"/>
      <c r="BG2320" s="8"/>
      <c r="BH2320" s="8"/>
      <c r="BI2320" s="8"/>
      <c r="BJ2320" s="8"/>
      <c r="BK2320" s="8"/>
      <c r="BL2320" s="8"/>
      <c r="BM2320" s="8"/>
      <c r="BN2320" s="8"/>
      <c r="BO2320" s="8"/>
      <c r="BP2320" s="8"/>
      <c r="BQ2320" s="8"/>
      <c r="BR2320" s="8"/>
      <c r="BS2320" s="8"/>
      <c r="BT2320" s="8"/>
      <c r="BU2320" s="8"/>
      <c r="BV2320" s="8"/>
      <c r="BW2320" s="8"/>
      <c r="BX2320" s="8"/>
      <c r="BY2320" s="8"/>
      <c r="BZ2320" s="8"/>
      <c r="CA2320" s="8"/>
      <c r="CB2320" s="8"/>
      <c r="CC2320" s="8"/>
      <c r="CD2320" s="8"/>
      <c r="CE2320" s="8"/>
      <c r="CF2320" s="8"/>
      <c r="CG2320" s="8"/>
      <c r="CH2320" s="8"/>
      <c r="CI2320" s="8"/>
    </row>
    <row r="2321" spans="5:87" x14ac:dyDescent="0.25">
      <c r="E2321" s="7" t="s">
        <v>1476</v>
      </c>
      <c r="F2321" s="8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  <c r="AF2321" s="8"/>
      <c r="AG2321" s="8"/>
      <c r="AH2321" s="8"/>
      <c r="AI2321" s="8"/>
      <c r="AJ2321" s="8"/>
      <c r="AK2321" s="8"/>
      <c r="AL2321" s="8"/>
      <c r="AM2321" s="8"/>
      <c r="AN2321" s="8"/>
      <c r="AO2321" s="8"/>
      <c r="AP2321" s="8"/>
      <c r="AQ2321" s="8"/>
      <c r="AR2321" s="8"/>
      <c r="AS2321" s="8"/>
      <c r="AT2321" s="8"/>
      <c r="AU2321" s="8"/>
      <c r="AV2321" s="8"/>
      <c r="AW2321" s="8"/>
      <c r="AX2321" s="8"/>
      <c r="AY2321" s="8"/>
      <c r="AZ2321" s="8"/>
      <c r="BA2321" s="8"/>
      <c r="BB2321" s="8"/>
      <c r="BC2321" s="8"/>
      <c r="BD2321" s="8"/>
      <c r="BE2321" s="8"/>
      <c r="BF2321" s="8"/>
      <c r="BG2321" s="8"/>
      <c r="BH2321" s="8"/>
      <c r="BI2321" s="8"/>
      <c r="BJ2321" s="8"/>
      <c r="BK2321" s="8"/>
      <c r="BL2321" s="8"/>
      <c r="BM2321" s="8"/>
      <c r="BN2321" s="8"/>
      <c r="BO2321" s="8"/>
      <c r="BP2321" s="8"/>
      <c r="BQ2321" s="8"/>
      <c r="BR2321" s="8"/>
      <c r="BS2321" s="8"/>
      <c r="BT2321" s="8"/>
      <c r="BU2321" s="8"/>
      <c r="BV2321" s="8"/>
      <c r="BW2321" s="8"/>
      <c r="BX2321" s="8"/>
      <c r="BY2321" s="8"/>
      <c r="BZ2321" s="8"/>
      <c r="CA2321" s="8"/>
      <c r="CB2321" s="8"/>
      <c r="CC2321" s="8"/>
      <c r="CD2321" s="8"/>
      <c r="CE2321" s="8"/>
      <c r="CF2321" s="8"/>
      <c r="CG2321" s="8"/>
      <c r="CH2321" s="8"/>
      <c r="CI2321" s="8"/>
    </row>
    <row r="2322" spans="5:87" x14ac:dyDescent="0.25">
      <c r="E2322" s="7" t="s">
        <v>1477</v>
      </c>
      <c r="F2322" s="8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  <c r="AF2322" s="8"/>
      <c r="AG2322" s="8"/>
      <c r="AH2322" s="8"/>
      <c r="AI2322" s="8"/>
      <c r="AJ2322" s="8"/>
      <c r="AK2322" s="8"/>
      <c r="AL2322" s="8"/>
      <c r="AM2322" s="8"/>
      <c r="AN2322" s="8"/>
      <c r="AO2322" s="8"/>
      <c r="AP2322" s="8"/>
      <c r="AQ2322" s="8"/>
      <c r="AR2322" s="8"/>
      <c r="AS2322" s="8"/>
      <c r="AT2322" s="8"/>
      <c r="AU2322" s="8"/>
      <c r="AV2322" s="8"/>
      <c r="AW2322" s="8"/>
      <c r="AX2322" s="8"/>
      <c r="AY2322" s="8"/>
      <c r="AZ2322" s="8"/>
      <c r="BA2322" s="8"/>
      <c r="BB2322" s="8"/>
      <c r="BC2322" s="8"/>
      <c r="BD2322" s="8"/>
      <c r="BE2322" s="8"/>
      <c r="BF2322" s="8"/>
      <c r="BG2322" s="8"/>
      <c r="BH2322" s="8"/>
      <c r="BI2322" s="8"/>
      <c r="BJ2322" s="8"/>
      <c r="BK2322" s="8"/>
      <c r="BL2322" s="8"/>
      <c r="BM2322" s="8"/>
      <c r="BN2322" s="8"/>
      <c r="BO2322" s="8"/>
      <c r="BP2322" s="8"/>
      <c r="BQ2322" s="8"/>
      <c r="BR2322" s="8"/>
      <c r="BS2322" s="8"/>
      <c r="BT2322" s="8"/>
      <c r="BU2322" s="8"/>
      <c r="BV2322" s="8"/>
      <c r="BW2322" s="8"/>
      <c r="BX2322" s="8"/>
      <c r="BY2322" s="8"/>
      <c r="BZ2322" s="8"/>
      <c r="CA2322" s="8"/>
      <c r="CB2322" s="8"/>
      <c r="CC2322" s="8"/>
      <c r="CD2322" s="8"/>
      <c r="CE2322" s="8"/>
      <c r="CF2322" s="8"/>
      <c r="CG2322" s="8"/>
      <c r="CH2322" s="8"/>
      <c r="CI2322" s="8"/>
    </row>
    <row r="2323" spans="5:87" x14ac:dyDescent="0.25">
      <c r="E2323" s="7" t="s">
        <v>1478</v>
      </c>
      <c r="F2323" s="8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  <c r="AF2323" s="8"/>
      <c r="AG2323" s="8"/>
      <c r="AH2323" s="8"/>
      <c r="AI2323" s="8"/>
      <c r="AJ2323" s="8"/>
      <c r="AK2323" s="8"/>
      <c r="AL2323" s="8"/>
      <c r="AM2323" s="8"/>
      <c r="AN2323" s="8"/>
      <c r="AO2323" s="8"/>
      <c r="AP2323" s="8"/>
      <c r="AQ2323" s="8"/>
      <c r="AR2323" s="8"/>
      <c r="AS2323" s="8"/>
      <c r="AT2323" s="8"/>
      <c r="AU2323" s="8"/>
      <c r="AV2323" s="8"/>
      <c r="AW2323" s="8"/>
      <c r="AX2323" s="8"/>
      <c r="AY2323" s="8"/>
      <c r="AZ2323" s="8"/>
      <c r="BA2323" s="8"/>
      <c r="BB2323" s="8"/>
      <c r="BC2323" s="8"/>
      <c r="BD2323" s="8"/>
      <c r="BE2323" s="8"/>
      <c r="BF2323" s="8"/>
      <c r="BG2323" s="8"/>
      <c r="BH2323" s="8"/>
      <c r="BI2323" s="8"/>
      <c r="BJ2323" s="8"/>
      <c r="BK2323" s="8"/>
      <c r="BL2323" s="8"/>
      <c r="BM2323" s="8"/>
      <c r="BN2323" s="8"/>
      <c r="BO2323" s="8"/>
      <c r="BP2323" s="8"/>
      <c r="BQ2323" s="8"/>
      <c r="BR2323" s="8"/>
      <c r="BS2323" s="8"/>
      <c r="BT2323" s="8"/>
      <c r="BU2323" s="8"/>
      <c r="BV2323" s="8"/>
      <c r="BW2323" s="8"/>
      <c r="BX2323" s="8"/>
      <c r="BY2323" s="8"/>
      <c r="BZ2323" s="8"/>
      <c r="CA2323" s="8"/>
      <c r="CB2323" s="8"/>
      <c r="CC2323" s="8"/>
      <c r="CD2323" s="8"/>
      <c r="CE2323" s="8"/>
      <c r="CF2323" s="8"/>
      <c r="CG2323" s="8"/>
      <c r="CH2323" s="8"/>
      <c r="CI2323" s="8"/>
    </row>
    <row r="2324" spans="5:87" x14ac:dyDescent="0.25">
      <c r="E2324" s="7" t="s">
        <v>1479</v>
      </c>
      <c r="F2324" s="8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  <c r="AF2324" s="8"/>
      <c r="AG2324" s="8"/>
      <c r="AH2324" s="8"/>
      <c r="AI2324" s="8"/>
      <c r="AJ2324" s="8"/>
      <c r="AK2324" s="8"/>
      <c r="AL2324" s="8"/>
      <c r="AM2324" s="8"/>
      <c r="AN2324" s="8"/>
      <c r="AO2324" s="8"/>
      <c r="AP2324" s="8"/>
      <c r="AQ2324" s="8"/>
      <c r="AR2324" s="8"/>
      <c r="AS2324" s="8"/>
      <c r="AT2324" s="8"/>
      <c r="AU2324" s="8"/>
      <c r="AV2324" s="8"/>
      <c r="AW2324" s="8"/>
      <c r="AX2324" s="8"/>
      <c r="AY2324" s="8"/>
      <c r="AZ2324" s="8"/>
      <c r="BA2324" s="8"/>
      <c r="BB2324" s="8"/>
      <c r="BC2324" s="8"/>
      <c r="BD2324" s="8"/>
      <c r="BE2324" s="8"/>
      <c r="BF2324" s="8"/>
      <c r="BG2324" s="8"/>
      <c r="BH2324" s="8"/>
      <c r="BI2324" s="8"/>
      <c r="BJ2324" s="8"/>
      <c r="BK2324" s="8"/>
      <c r="BL2324" s="8"/>
      <c r="BM2324" s="8"/>
      <c r="BN2324" s="8"/>
      <c r="BO2324" s="8"/>
      <c r="BP2324" s="8"/>
      <c r="BQ2324" s="8"/>
      <c r="BR2324" s="8"/>
      <c r="BS2324" s="8"/>
      <c r="BT2324" s="8"/>
      <c r="BU2324" s="8"/>
      <c r="BV2324" s="8"/>
      <c r="BW2324" s="8"/>
      <c r="BX2324" s="8"/>
      <c r="BY2324" s="8"/>
      <c r="BZ2324" s="8"/>
      <c r="CA2324" s="8"/>
      <c r="CB2324" s="8"/>
      <c r="CC2324" s="8"/>
      <c r="CD2324" s="8"/>
      <c r="CE2324" s="8"/>
      <c r="CF2324" s="8"/>
      <c r="CG2324" s="8"/>
      <c r="CH2324" s="8"/>
      <c r="CI2324" s="8"/>
    </row>
    <row r="2325" spans="5:87" x14ac:dyDescent="0.25">
      <c r="E2325" s="7" t="s">
        <v>1480</v>
      </c>
      <c r="F2325" s="8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  <c r="AF2325" s="8"/>
      <c r="AG2325" s="8"/>
      <c r="AH2325" s="8"/>
      <c r="AI2325" s="8"/>
      <c r="AJ2325" s="8"/>
      <c r="AK2325" s="8"/>
      <c r="AL2325" s="8"/>
      <c r="AM2325" s="8"/>
      <c r="AN2325" s="8"/>
      <c r="AO2325" s="8"/>
      <c r="AP2325" s="8"/>
      <c r="AQ2325" s="8"/>
      <c r="AR2325" s="8"/>
      <c r="AS2325" s="8"/>
      <c r="AT2325" s="8"/>
      <c r="AU2325" s="8"/>
      <c r="AV2325" s="8"/>
      <c r="AW2325" s="8"/>
      <c r="AX2325" s="8"/>
      <c r="AY2325" s="8"/>
      <c r="AZ2325" s="8"/>
      <c r="BA2325" s="8"/>
      <c r="BB2325" s="8"/>
      <c r="BC2325" s="8"/>
      <c r="BD2325" s="8"/>
      <c r="BE2325" s="8"/>
      <c r="BF2325" s="8"/>
      <c r="BG2325" s="8"/>
      <c r="BH2325" s="8"/>
      <c r="BI2325" s="8"/>
      <c r="BJ2325" s="8"/>
      <c r="BK2325" s="8"/>
      <c r="BL2325" s="8"/>
      <c r="BM2325" s="8"/>
      <c r="BN2325" s="8"/>
      <c r="BO2325" s="8"/>
      <c r="BP2325" s="8"/>
      <c r="BQ2325" s="8"/>
      <c r="BR2325" s="8"/>
      <c r="BS2325" s="8"/>
      <c r="BT2325" s="8"/>
      <c r="BU2325" s="8"/>
      <c r="BV2325" s="8"/>
      <c r="BW2325" s="8"/>
      <c r="BX2325" s="8"/>
      <c r="BY2325" s="8"/>
      <c r="BZ2325" s="8"/>
      <c r="CA2325" s="8"/>
      <c r="CB2325" s="8"/>
      <c r="CC2325" s="8"/>
      <c r="CD2325" s="8"/>
      <c r="CE2325" s="8"/>
      <c r="CF2325" s="8"/>
      <c r="CG2325" s="8"/>
      <c r="CH2325" s="8"/>
      <c r="CI2325" s="8"/>
    </row>
    <row r="2326" spans="5:87" x14ac:dyDescent="0.25">
      <c r="E2326" s="7" t="s">
        <v>1481</v>
      </c>
      <c r="F2326" s="8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  <c r="AF2326" s="8"/>
      <c r="AG2326" s="8"/>
      <c r="AH2326" s="8"/>
      <c r="AI2326" s="8"/>
      <c r="AJ2326" s="8"/>
      <c r="AK2326" s="8"/>
      <c r="AL2326" s="8"/>
      <c r="AM2326" s="8"/>
      <c r="AN2326" s="8"/>
      <c r="AO2326" s="8"/>
      <c r="AP2326" s="8"/>
      <c r="AQ2326" s="8"/>
      <c r="AR2326" s="8"/>
      <c r="AS2326" s="8"/>
      <c r="AT2326" s="8"/>
      <c r="AU2326" s="8"/>
      <c r="AV2326" s="8"/>
      <c r="AW2326" s="8"/>
      <c r="AX2326" s="8"/>
      <c r="AY2326" s="8"/>
      <c r="AZ2326" s="8"/>
      <c r="BA2326" s="8"/>
      <c r="BB2326" s="8"/>
      <c r="BC2326" s="8"/>
      <c r="BD2326" s="8"/>
      <c r="BE2326" s="8"/>
      <c r="BF2326" s="8"/>
      <c r="BG2326" s="8"/>
      <c r="BH2326" s="8"/>
      <c r="BI2326" s="8"/>
      <c r="BJ2326" s="8"/>
      <c r="BK2326" s="8"/>
      <c r="BL2326" s="8"/>
      <c r="BM2326" s="8"/>
      <c r="BN2326" s="8"/>
      <c r="BO2326" s="8"/>
      <c r="BP2326" s="8"/>
      <c r="BQ2326" s="8"/>
      <c r="BR2326" s="8"/>
      <c r="BS2326" s="8"/>
      <c r="BT2326" s="8"/>
      <c r="BU2326" s="8"/>
      <c r="BV2326" s="8"/>
      <c r="BW2326" s="8"/>
      <c r="BX2326" s="8"/>
      <c r="BY2326" s="8"/>
      <c r="BZ2326" s="8"/>
      <c r="CA2326" s="8"/>
      <c r="CB2326" s="8"/>
      <c r="CC2326" s="8"/>
      <c r="CD2326" s="8"/>
      <c r="CE2326" s="8"/>
      <c r="CF2326" s="8"/>
      <c r="CG2326" s="8"/>
      <c r="CH2326" s="8"/>
      <c r="CI2326" s="8"/>
    </row>
    <row r="2327" spans="5:87" x14ac:dyDescent="0.25">
      <c r="E2327" s="7" t="s">
        <v>1482</v>
      </c>
      <c r="F2327" s="8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  <c r="AF2327" s="8"/>
      <c r="AG2327" s="8"/>
      <c r="AH2327" s="8"/>
      <c r="AI2327" s="8"/>
      <c r="AJ2327" s="8"/>
      <c r="AK2327" s="8"/>
      <c r="AL2327" s="8"/>
      <c r="AM2327" s="8"/>
      <c r="AN2327" s="8"/>
      <c r="AO2327" s="8"/>
      <c r="AP2327" s="8"/>
      <c r="AQ2327" s="8"/>
      <c r="AR2327" s="8"/>
      <c r="AS2327" s="8"/>
      <c r="AT2327" s="8"/>
      <c r="AU2327" s="8"/>
      <c r="AV2327" s="8"/>
      <c r="AW2327" s="8"/>
      <c r="AX2327" s="8"/>
      <c r="AY2327" s="8"/>
      <c r="AZ2327" s="8"/>
      <c r="BA2327" s="8"/>
      <c r="BB2327" s="8"/>
      <c r="BC2327" s="8"/>
      <c r="BD2327" s="8"/>
      <c r="BE2327" s="8"/>
      <c r="BF2327" s="8"/>
      <c r="BG2327" s="8"/>
      <c r="BH2327" s="8"/>
      <c r="BI2327" s="8"/>
      <c r="BJ2327" s="8"/>
      <c r="BK2327" s="8"/>
      <c r="BL2327" s="8"/>
      <c r="BM2327" s="8"/>
      <c r="BN2327" s="8"/>
      <c r="BO2327" s="8"/>
      <c r="BP2327" s="8"/>
      <c r="BQ2327" s="8"/>
      <c r="BR2327" s="8"/>
      <c r="BS2327" s="8"/>
      <c r="BT2327" s="8"/>
      <c r="BU2327" s="8"/>
      <c r="BV2327" s="8"/>
      <c r="BW2327" s="8"/>
      <c r="BX2327" s="8"/>
      <c r="BY2327" s="8"/>
      <c r="BZ2327" s="8"/>
      <c r="CA2327" s="8"/>
      <c r="CB2327" s="8"/>
      <c r="CC2327" s="8"/>
      <c r="CD2327" s="8"/>
      <c r="CE2327" s="8"/>
      <c r="CF2327" s="8"/>
      <c r="CG2327" s="8"/>
      <c r="CH2327" s="8"/>
      <c r="CI2327" s="8"/>
    </row>
    <row r="2328" spans="5:87" x14ac:dyDescent="0.25">
      <c r="E2328" s="7" t="s">
        <v>1483</v>
      </c>
      <c r="F2328" s="8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8"/>
      <c r="AJ2328" s="8"/>
      <c r="AK2328" s="8"/>
      <c r="AL2328" s="8"/>
      <c r="AM2328" s="8"/>
      <c r="AN2328" s="8"/>
      <c r="AO2328" s="8"/>
      <c r="AP2328" s="8"/>
      <c r="AQ2328" s="8"/>
      <c r="AR2328" s="8"/>
      <c r="AS2328" s="8"/>
      <c r="AT2328" s="8"/>
      <c r="AU2328" s="8"/>
      <c r="AV2328" s="8"/>
      <c r="AW2328" s="8"/>
      <c r="AX2328" s="8"/>
      <c r="AY2328" s="8"/>
      <c r="AZ2328" s="8"/>
      <c r="BA2328" s="8"/>
      <c r="BB2328" s="8"/>
      <c r="BC2328" s="8"/>
      <c r="BD2328" s="8"/>
      <c r="BE2328" s="8"/>
      <c r="BF2328" s="8"/>
      <c r="BG2328" s="8"/>
      <c r="BH2328" s="8"/>
      <c r="BI2328" s="8"/>
      <c r="BJ2328" s="8"/>
      <c r="BK2328" s="8"/>
      <c r="BL2328" s="8"/>
      <c r="BM2328" s="8"/>
      <c r="BN2328" s="8"/>
      <c r="BO2328" s="8"/>
      <c r="BP2328" s="8"/>
      <c r="BQ2328" s="8"/>
      <c r="BR2328" s="8"/>
      <c r="BS2328" s="8"/>
      <c r="BT2328" s="8"/>
      <c r="BU2328" s="8"/>
      <c r="BV2328" s="8"/>
      <c r="BW2328" s="8"/>
      <c r="BX2328" s="8"/>
      <c r="BY2328" s="8"/>
      <c r="BZ2328" s="8"/>
      <c r="CA2328" s="8"/>
      <c r="CB2328" s="8"/>
      <c r="CC2328" s="8"/>
      <c r="CD2328" s="8"/>
      <c r="CE2328" s="8"/>
      <c r="CF2328" s="8"/>
      <c r="CG2328" s="8"/>
      <c r="CH2328" s="8"/>
      <c r="CI2328" s="8"/>
    </row>
    <row r="2329" spans="5:87" x14ac:dyDescent="0.25">
      <c r="E2329" s="7" t="s">
        <v>1484</v>
      </c>
      <c r="F2329" s="8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  <c r="AF2329" s="8"/>
      <c r="AG2329" s="8"/>
      <c r="AH2329" s="8"/>
      <c r="AI2329" s="8"/>
      <c r="AJ2329" s="8"/>
      <c r="AK2329" s="8"/>
      <c r="AL2329" s="8"/>
      <c r="AM2329" s="8"/>
      <c r="AN2329" s="8"/>
      <c r="AO2329" s="8"/>
      <c r="AP2329" s="8"/>
      <c r="AQ2329" s="8"/>
      <c r="AR2329" s="8"/>
      <c r="AS2329" s="8"/>
      <c r="AT2329" s="8"/>
      <c r="AU2329" s="8"/>
      <c r="AV2329" s="8"/>
      <c r="AW2329" s="8"/>
      <c r="AX2329" s="8"/>
      <c r="AY2329" s="8"/>
      <c r="AZ2329" s="8"/>
      <c r="BA2329" s="8"/>
      <c r="BB2329" s="8"/>
      <c r="BC2329" s="8"/>
      <c r="BD2329" s="8"/>
      <c r="BE2329" s="8"/>
      <c r="BF2329" s="8"/>
      <c r="BG2329" s="8"/>
      <c r="BH2329" s="8"/>
      <c r="BI2329" s="8"/>
      <c r="BJ2329" s="8"/>
      <c r="BK2329" s="8"/>
      <c r="BL2329" s="8"/>
      <c r="BM2329" s="8"/>
      <c r="BN2329" s="8"/>
      <c r="BO2329" s="8"/>
      <c r="BP2329" s="8"/>
      <c r="BQ2329" s="8"/>
      <c r="BR2329" s="8"/>
      <c r="BS2329" s="8"/>
      <c r="BT2329" s="8"/>
      <c r="BU2329" s="8"/>
      <c r="BV2329" s="8"/>
      <c r="BW2329" s="8"/>
      <c r="BX2329" s="8"/>
      <c r="BY2329" s="8"/>
      <c r="BZ2329" s="8"/>
      <c r="CA2329" s="8"/>
      <c r="CB2329" s="8"/>
      <c r="CC2329" s="8"/>
      <c r="CD2329" s="8"/>
      <c r="CE2329" s="8"/>
      <c r="CF2329" s="8"/>
      <c r="CG2329" s="8"/>
      <c r="CH2329" s="8"/>
      <c r="CI2329" s="8"/>
    </row>
    <row r="2330" spans="5:87" x14ac:dyDescent="0.25">
      <c r="E2330" s="7" t="s">
        <v>1485</v>
      </c>
      <c r="F2330" s="8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  <c r="AF2330" s="8"/>
      <c r="AG2330" s="8"/>
      <c r="AH2330" s="8"/>
      <c r="AI2330" s="8"/>
      <c r="AJ2330" s="8"/>
      <c r="AK2330" s="8"/>
      <c r="AL2330" s="8"/>
      <c r="AM2330" s="8"/>
      <c r="AN2330" s="8"/>
      <c r="AO2330" s="8"/>
      <c r="AP2330" s="8"/>
      <c r="AQ2330" s="8"/>
      <c r="AR2330" s="8"/>
      <c r="AS2330" s="8"/>
      <c r="AT2330" s="8"/>
      <c r="AU2330" s="8"/>
      <c r="AV2330" s="8"/>
      <c r="AW2330" s="8"/>
      <c r="AX2330" s="8"/>
      <c r="AY2330" s="8"/>
      <c r="AZ2330" s="8"/>
      <c r="BA2330" s="8"/>
      <c r="BB2330" s="8"/>
      <c r="BC2330" s="8"/>
      <c r="BD2330" s="8"/>
      <c r="BE2330" s="8"/>
      <c r="BF2330" s="8"/>
      <c r="BG2330" s="8"/>
      <c r="BH2330" s="8"/>
      <c r="BI2330" s="8"/>
      <c r="BJ2330" s="8"/>
      <c r="BK2330" s="8"/>
      <c r="BL2330" s="8"/>
      <c r="BM2330" s="8"/>
      <c r="BN2330" s="8"/>
      <c r="BO2330" s="8"/>
      <c r="BP2330" s="8"/>
      <c r="BQ2330" s="8"/>
      <c r="BR2330" s="8"/>
      <c r="BS2330" s="8"/>
      <c r="BT2330" s="8"/>
      <c r="BU2330" s="8"/>
      <c r="BV2330" s="8"/>
      <c r="BW2330" s="8"/>
      <c r="BX2330" s="8"/>
      <c r="BY2330" s="8"/>
      <c r="BZ2330" s="8"/>
      <c r="CA2330" s="8"/>
      <c r="CB2330" s="8"/>
      <c r="CC2330" s="8"/>
      <c r="CD2330" s="8"/>
      <c r="CE2330" s="8"/>
      <c r="CF2330" s="8"/>
      <c r="CG2330" s="8"/>
      <c r="CH2330" s="8"/>
      <c r="CI2330" s="8"/>
    </row>
    <row r="2331" spans="5:87" x14ac:dyDescent="0.25">
      <c r="E2331" s="7" t="s">
        <v>1486</v>
      </c>
      <c r="F2331" s="8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8"/>
      <c r="AJ2331" s="8"/>
      <c r="AK2331" s="8"/>
      <c r="AL2331" s="8"/>
      <c r="AM2331" s="8"/>
      <c r="AN2331" s="8"/>
      <c r="AO2331" s="8"/>
      <c r="AP2331" s="8"/>
      <c r="AQ2331" s="8"/>
      <c r="AR2331" s="8"/>
      <c r="AS2331" s="8"/>
      <c r="AT2331" s="8"/>
      <c r="AU2331" s="8"/>
      <c r="AV2331" s="8"/>
      <c r="AW2331" s="8"/>
      <c r="AX2331" s="8"/>
      <c r="AY2331" s="8"/>
      <c r="AZ2331" s="8"/>
      <c r="BA2331" s="8"/>
      <c r="BB2331" s="8"/>
      <c r="BC2331" s="8"/>
      <c r="BD2331" s="8"/>
      <c r="BE2331" s="8"/>
      <c r="BF2331" s="8"/>
      <c r="BG2331" s="8"/>
      <c r="BH2331" s="8"/>
      <c r="BI2331" s="8"/>
      <c r="BJ2331" s="8"/>
      <c r="BK2331" s="8"/>
      <c r="BL2331" s="8"/>
      <c r="BM2331" s="8"/>
      <c r="BN2331" s="8"/>
      <c r="BO2331" s="8"/>
      <c r="BP2331" s="8"/>
      <c r="BQ2331" s="8"/>
      <c r="BR2331" s="8"/>
      <c r="BS2331" s="8"/>
      <c r="BT2331" s="8"/>
      <c r="BU2331" s="8"/>
      <c r="BV2331" s="8"/>
      <c r="BW2331" s="8"/>
      <c r="BX2331" s="8"/>
      <c r="BY2331" s="8"/>
      <c r="BZ2331" s="8"/>
      <c r="CA2331" s="8"/>
      <c r="CB2331" s="8"/>
      <c r="CC2331" s="8"/>
      <c r="CD2331" s="8"/>
      <c r="CE2331" s="8"/>
      <c r="CF2331" s="8"/>
      <c r="CG2331" s="8"/>
      <c r="CH2331" s="8"/>
      <c r="CI2331" s="8"/>
    </row>
    <row r="2332" spans="5:87" x14ac:dyDescent="0.25">
      <c r="E2332" s="7" t="s">
        <v>1487</v>
      </c>
      <c r="F2332" s="8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  <c r="AF2332" s="8"/>
      <c r="AG2332" s="8"/>
      <c r="AH2332" s="8"/>
      <c r="AI2332" s="8"/>
      <c r="AJ2332" s="8"/>
      <c r="AK2332" s="8"/>
      <c r="AL2332" s="8"/>
      <c r="AM2332" s="8"/>
      <c r="AN2332" s="8"/>
      <c r="AO2332" s="8"/>
      <c r="AP2332" s="8"/>
      <c r="AQ2332" s="8"/>
      <c r="AR2332" s="8"/>
      <c r="AS2332" s="8"/>
      <c r="AT2332" s="8"/>
      <c r="AU2332" s="8"/>
      <c r="AV2332" s="8"/>
      <c r="AW2332" s="8"/>
      <c r="AX2332" s="8"/>
      <c r="AY2332" s="8"/>
      <c r="AZ2332" s="8"/>
      <c r="BA2332" s="8"/>
      <c r="BB2332" s="8"/>
      <c r="BC2332" s="8"/>
      <c r="BD2332" s="8"/>
      <c r="BE2332" s="8"/>
      <c r="BF2332" s="8"/>
      <c r="BG2332" s="8"/>
      <c r="BH2332" s="8"/>
      <c r="BI2332" s="8"/>
      <c r="BJ2332" s="8"/>
      <c r="BK2332" s="8"/>
      <c r="BL2332" s="8"/>
      <c r="BM2332" s="8"/>
      <c r="BN2332" s="8"/>
      <c r="BO2332" s="8"/>
      <c r="BP2332" s="8"/>
      <c r="BQ2332" s="8"/>
      <c r="BR2332" s="8"/>
      <c r="BS2332" s="8"/>
      <c r="BT2332" s="8"/>
      <c r="BU2332" s="8"/>
      <c r="BV2332" s="8"/>
      <c r="BW2332" s="8"/>
      <c r="BX2332" s="8"/>
      <c r="BY2332" s="8"/>
      <c r="BZ2332" s="8"/>
      <c r="CA2332" s="8"/>
      <c r="CB2332" s="8"/>
      <c r="CC2332" s="8"/>
      <c r="CD2332" s="8"/>
      <c r="CE2332" s="8"/>
      <c r="CF2332" s="8"/>
      <c r="CG2332" s="8"/>
      <c r="CH2332" s="8"/>
      <c r="CI2332" s="8"/>
    </row>
    <row r="2333" spans="5:87" x14ac:dyDescent="0.25">
      <c r="E2333" s="7" t="s">
        <v>1488</v>
      </c>
      <c r="F2333" s="8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  <c r="AF2333" s="8"/>
      <c r="AG2333" s="8"/>
      <c r="AH2333" s="8"/>
      <c r="AI2333" s="8"/>
      <c r="AJ2333" s="8"/>
      <c r="AK2333" s="8"/>
      <c r="AL2333" s="8"/>
      <c r="AM2333" s="8"/>
      <c r="AN2333" s="8"/>
      <c r="AO2333" s="8"/>
      <c r="AP2333" s="8"/>
      <c r="AQ2333" s="8"/>
      <c r="AR2333" s="8"/>
      <c r="AS2333" s="8"/>
      <c r="AT2333" s="8"/>
      <c r="AU2333" s="8"/>
      <c r="AV2333" s="8"/>
      <c r="AW2333" s="8"/>
      <c r="AX2333" s="8"/>
      <c r="AY2333" s="8"/>
      <c r="AZ2333" s="8"/>
      <c r="BA2333" s="8"/>
      <c r="BB2333" s="8"/>
      <c r="BC2333" s="8"/>
      <c r="BD2333" s="8"/>
      <c r="BE2333" s="8"/>
      <c r="BF2333" s="8"/>
      <c r="BG2333" s="8"/>
      <c r="BH2333" s="8"/>
      <c r="BI2333" s="8"/>
      <c r="BJ2333" s="8"/>
      <c r="BK2333" s="8"/>
      <c r="BL2333" s="8"/>
      <c r="BM2333" s="8"/>
      <c r="BN2333" s="8"/>
      <c r="BO2333" s="8"/>
      <c r="BP2333" s="8"/>
      <c r="BQ2333" s="8"/>
      <c r="BR2333" s="8"/>
      <c r="BS2333" s="8"/>
      <c r="BT2333" s="8"/>
      <c r="BU2333" s="8"/>
      <c r="BV2333" s="8"/>
      <c r="BW2333" s="8"/>
      <c r="BX2333" s="8"/>
      <c r="BY2333" s="8"/>
      <c r="BZ2333" s="8"/>
      <c r="CA2333" s="8"/>
      <c r="CB2333" s="8"/>
      <c r="CC2333" s="8"/>
      <c r="CD2333" s="8"/>
      <c r="CE2333" s="8"/>
      <c r="CF2333" s="8"/>
      <c r="CG2333" s="8"/>
      <c r="CH2333" s="8"/>
      <c r="CI2333" s="8"/>
    </row>
    <row r="2334" spans="5:87" x14ac:dyDescent="0.25">
      <c r="E2334" s="7" t="s">
        <v>1488</v>
      </c>
      <c r="F2334" s="8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  <c r="AF2334" s="8"/>
      <c r="AG2334" s="8"/>
      <c r="AH2334" s="8"/>
      <c r="AI2334" s="8"/>
      <c r="AJ2334" s="8"/>
      <c r="AK2334" s="8"/>
      <c r="AL2334" s="8"/>
      <c r="AM2334" s="8"/>
      <c r="AN2334" s="8"/>
      <c r="AO2334" s="8"/>
      <c r="AP2334" s="8"/>
      <c r="AQ2334" s="8"/>
      <c r="AR2334" s="8"/>
      <c r="AS2334" s="8"/>
      <c r="AT2334" s="8"/>
      <c r="AU2334" s="8"/>
      <c r="AV2334" s="8"/>
      <c r="AW2334" s="8"/>
      <c r="AX2334" s="8"/>
      <c r="AY2334" s="8"/>
      <c r="AZ2334" s="8"/>
      <c r="BA2334" s="8"/>
      <c r="BB2334" s="8"/>
      <c r="BC2334" s="8"/>
      <c r="BD2334" s="8"/>
      <c r="BE2334" s="8"/>
      <c r="BF2334" s="8"/>
      <c r="BG2334" s="8"/>
      <c r="BH2334" s="8"/>
      <c r="BI2334" s="8"/>
      <c r="BJ2334" s="8"/>
      <c r="BK2334" s="8"/>
      <c r="BL2334" s="8"/>
      <c r="BM2334" s="8"/>
      <c r="BN2334" s="8"/>
      <c r="BO2334" s="8"/>
      <c r="BP2334" s="8"/>
      <c r="BQ2334" s="8"/>
      <c r="BR2334" s="8"/>
      <c r="BS2334" s="8"/>
      <c r="BT2334" s="8"/>
      <c r="BU2334" s="8"/>
      <c r="BV2334" s="8"/>
      <c r="BW2334" s="8"/>
      <c r="BX2334" s="8"/>
      <c r="BY2334" s="8"/>
      <c r="BZ2334" s="8"/>
      <c r="CA2334" s="8"/>
      <c r="CB2334" s="8"/>
      <c r="CC2334" s="8"/>
      <c r="CD2334" s="8"/>
      <c r="CE2334" s="8"/>
      <c r="CF2334" s="8"/>
      <c r="CG2334" s="8"/>
      <c r="CH2334" s="8"/>
      <c r="CI2334" s="8"/>
    </row>
    <row r="2335" spans="5:87" x14ac:dyDescent="0.25">
      <c r="E2335" s="7" t="s">
        <v>1488</v>
      </c>
      <c r="F2335" s="8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8"/>
      <c r="AJ2335" s="8"/>
      <c r="AK2335" s="8"/>
      <c r="AL2335" s="8"/>
      <c r="AM2335" s="8"/>
      <c r="AN2335" s="8"/>
      <c r="AO2335" s="8"/>
      <c r="AP2335" s="8"/>
      <c r="AQ2335" s="8"/>
      <c r="AR2335" s="8"/>
      <c r="AS2335" s="8"/>
      <c r="AT2335" s="8"/>
      <c r="AU2335" s="8"/>
      <c r="AV2335" s="8"/>
      <c r="AW2335" s="8"/>
      <c r="AX2335" s="8"/>
      <c r="AY2335" s="8"/>
      <c r="AZ2335" s="8"/>
      <c r="BA2335" s="8"/>
      <c r="BB2335" s="8"/>
      <c r="BC2335" s="8"/>
      <c r="BD2335" s="8"/>
      <c r="BE2335" s="8"/>
      <c r="BF2335" s="8"/>
      <c r="BG2335" s="8"/>
      <c r="BH2335" s="8"/>
      <c r="BI2335" s="8"/>
      <c r="BJ2335" s="8"/>
      <c r="BK2335" s="8"/>
      <c r="BL2335" s="8"/>
      <c r="BM2335" s="8"/>
      <c r="BN2335" s="8"/>
      <c r="BO2335" s="8"/>
      <c r="BP2335" s="8"/>
      <c r="BQ2335" s="8"/>
      <c r="BR2335" s="8"/>
      <c r="BS2335" s="8"/>
      <c r="BT2335" s="8"/>
      <c r="BU2335" s="8"/>
      <c r="BV2335" s="8"/>
      <c r="BW2335" s="8"/>
      <c r="BX2335" s="8"/>
      <c r="BY2335" s="8"/>
      <c r="BZ2335" s="8"/>
      <c r="CA2335" s="8"/>
      <c r="CB2335" s="8"/>
      <c r="CC2335" s="8"/>
      <c r="CD2335" s="8"/>
      <c r="CE2335" s="8"/>
      <c r="CF2335" s="8"/>
      <c r="CG2335" s="8"/>
      <c r="CH2335" s="8"/>
      <c r="CI2335" s="8"/>
    </row>
    <row r="2336" spans="5:87" x14ac:dyDescent="0.25">
      <c r="E2336" s="7" t="s">
        <v>1489</v>
      </c>
      <c r="F2336" s="8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  <c r="AF2336" s="8"/>
      <c r="AG2336" s="8"/>
      <c r="AH2336" s="8"/>
      <c r="AI2336" s="8"/>
      <c r="AJ2336" s="8"/>
      <c r="AK2336" s="8"/>
      <c r="AL2336" s="8"/>
      <c r="AM2336" s="8"/>
      <c r="AN2336" s="8"/>
      <c r="AO2336" s="8"/>
      <c r="AP2336" s="8"/>
      <c r="AQ2336" s="8"/>
      <c r="AR2336" s="8"/>
      <c r="AS2336" s="8"/>
      <c r="AT2336" s="8"/>
      <c r="AU2336" s="8"/>
      <c r="AV2336" s="8"/>
      <c r="AW2336" s="8"/>
      <c r="AX2336" s="8"/>
      <c r="AY2336" s="8"/>
      <c r="AZ2336" s="8"/>
      <c r="BA2336" s="8"/>
      <c r="BB2336" s="8"/>
      <c r="BC2336" s="8"/>
      <c r="BD2336" s="8"/>
      <c r="BE2336" s="8"/>
      <c r="BF2336" s="8"/>
      <c r="BG2336" s="8"/>
      <c r="BH2336" s="8"/>
      <c r="BI2336" s="8"/>
      <c r="BJ2336" s="8"/>
      <c r="BK2336" s="8"/>
      <c r="BL2336" s="8"/>
      <c r="BM2336" s="8"/>
      <c r="BN2336" s="8"/>
      <c r="BO2336" s="8"/>
      <c r="BP2336" s="8"/>
      <c r="BQ2336" s="8"/>
      <c r="BR2336" s="8"/>
      <c r="BS2336" s="8"/>
      <c r="BT2336" s="8"/>
      <c r="BU2336" s="8"/>
      <c r="BV2336" s="8"/>
      <c r="BW2336" s="8"/>
      <c r="BX2336" s="8"/>
      <c r="BY2336" s="8"/>
      <c r="BZ2336" s="8"/>
      <c r="CA2336" s="8"/>
      <c r="CB2336" s="8"/>
      <c r="CC2336" s="8"/>
      <c r="CD2336" s="8"/>
      <c r="CE2336" s="8"/>
      <c r="CF2336" s="8"/>
      <c r="CG2336" s="8"/>
      <c r="CH2336" s="8"/>
      <c r="CI2336" s="8"/>
    </row>
    <row r="2337" spans="5:87" x14ac:dyDescent="0.25">
      <c r="E2337" s="7" t="s">
        <v>1489</v>
      </c>
      <c r="F2337" s="8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  <c r="AF2337" s="8"/>
      <c r="AG2337" s="8"/>
      <c r="AH2337" s="8"/>
      <c r="AI2337" s="8"/>
      <c r="AJ2337" s="8"/>
      <c r="AK2337" s="8"/>
      <c r="AL2337" s="8"/>
      <c r="AM2337" s="8"/>
      <c r="AN2337" s="8"/>
      <c r="AO2337" s="8"/>
      <c r="AP2337" s="8"/>
      <c r="AQ2337" s="8"/>
      <c r="AR2337" s="8"/>
      <c r="AS2337" s="8"/>
      <c r="AT2337" s="8"/>
      <c r="AU2337" s="8"/>
      <c r="AV2337" s="8"/>
      <c r="AW2337" s="8"/>
      <c r="AX2337" s="8"/>
      <c r="AY2337" s="8"/>
      <c r="AZ2337" s="8"/>
      <c r="BA2337" s="8"/>
      <c r="BB2337" s="8"/>
      <c r="BC2337" s="8"/>
      <c r="BD2337" s="8"/>
      <c r="BE2337" s="8"/>
      <c r="BF2337" s="8"/>
      <c r="BG2337" s="8"/>
      <c r="BH2337" s="8"/>
      <c r="BI2337" s="8"/>
      <c r="BJ2337" s="8"/>
      <c r="BK2337" s="8"/>
      <c r="BL2337" s="8"/>
      <c r="BM2337" s="8"/>
      <c r="BN2337" s="8"/>
      <c r="BO2337" s="8"/>
      <c r="BP2337" s="8"/>
      <c r="BQ2337" s="8"/>
      <c r="BR2337" s="8"/>
      <c r="BS2337" s="8"/>
      <c r="BT2337" s="8"/>
      <c r="BU2337" s="8"/>
      <c r="BV2337" s="8"/>
      <c r="BW2337" s="8"/>
      <c r="BX2337" s="8"/>
      <c r="BY2337" s="8"/>
      <c r="BZ2337" s="8"/>
      <c r="CA2337" s="8"/>
      <c r="CB2337" s="8"/>
      <c r="CC2337" s="8"/>
      <c r="CD2337" s="8"/>
      <c r="CE2337" s="8"/>
      <c r="CF2337" s="8"/>
      <c r="CG2337" s="8"/>
      <c r="CH2337" s="8"/>
      <c r="CI2337" s="8"/>
    </row>
    <row r="2338" spans="5:87" x14ac:dyDescent="0.25">
      <c r="E2338" s="7" t="s">
        <v>1490</v>
      </c>
      <c r="F2338" s="8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  <c r="AF2338" s="8"/>
      <c r="AG2338" s="8"/>
      <c r="AH2338" s="8"/>
      <c r="AI2338" s="8"/>
      <c r="AJ2338" s="8"/>
      <c r="AK2338" s="8"/>
      <c r="AL2338" s="8"/>
      <c r="AM2338" s="8"/>
      <c r="AN2338" s="8"/>
      <c r="AO2338" s="8"/>
      <c r="AP2338" s="8"/>
      <c r="AQ2338" s="8"/>
      <c r="AR2338" s="8"/>
      <c r="AS2338" s="8"/>
      <c r="AT2338" s="8"/>
      <c r="AU2338" s="8"/>
      <c r="AV2338" s="8"/>
      <c r="AW2338" s="8"/>
      <c r="AX2338" s="8"/>
      <c r="AY2338" s="8"/>
      <c r="AZ2338" s="8"/>
      <c r="BA2338" s="8"/>
      <c r="BB2338" s="8"/>
      <c r="BC2338" s="8"/>
      <c r="BD2338" s="8"/>
      <c r="BE2338" s="8"/>
      <c r="BF2338" s="8"/>
      <c r="BG2338" s="8"/>
      <c r="BH2338" s="8"/>
      <c r="BI2338" s="8"/>
      <c r="BJ2338" s="8"/>
      <c r="BK2338" s="8"/>
      <c r="BL2338" s="8"/>
      <c r="BM2338" s="8"/>
      <c r="BN2338" s="8"/>
      <c r="BO2338" s="8"/>
      <c r="BP2338" s="8"/>
      <c r="BQ2338" s="8"/>
      <c r="BR2338" s="8"/>
      <c r="BS2338" s="8"/>
      <c r="BT2338" s="8"/>
      <c r="BU2338" s="8"/>
      <c r="BV2338" s="8"/>
      <c r="BW2338" s="8"/>
      <c r="BX2338" s="8"/>
      <c r="BY2338" s="8"/>
      <c r="BZ2338" s="8"/>
      <c r="CA2338" s="8"/>
      <c r="CB2338" s="8"/>
      <c r="CC2338" s="8"/>
      <c r="CD2338" s="8"/>
      <c r="CE2338" s="8"/>
      <c r="CF2338" s="8"/>
      <c r="CG2338" s="8"/>
      <c r="CH2338" s="8"/>
      <c r="CI2338" s="8"/>
    </row>
    <row r="2339" spans="5:87" x14ac:dyDescent="0.25">
      <c r="E2339" s="7" t="s">
        <v>1491</v>
      </c>
      <c r="F2339" s="8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  <c r="AF2339" s="8"/>
      <c r="AG2339" s="8"/>
      <c r="AH2339" s="8"/>
      <c r="AI2339" s="8"/>
      <c r="AJ2339" s="8"/>
      <c r="AK2339" s="8"/>
      <c r="AL2339" s="8"/>
      <c r="AM2339" s="8"/>
      <c r="AN2339" s="8"/>
      <c r="AO2339" s="8"/>
      <c r="AP2339" s="8"/>
      <c r="AQ2339" s="8"/>
      <c r="AR2339" s="8"/>
      <c r="AS2339" s="8"/>
      <c r="AT2339" s="8"/>
      <c r="AU2339" s="8"/>
      <c r="AV2339" s="8"/>
      <c r="AW2339" s="8"/>
      <c r="AX2339" s="8"/>
      <c r="AY2339" s="8"/>
      <c r="AZ2339" s="8"/>
      <c r="BA2339" s="8"/>
      <c r="BB2339" s="8"/>
      <c r="BC2339" s="8"/>
      <c r="BD2339" s="8"/>
      <c r="BE2339" s="8"/>
      <c r="BF2339" s="8"/>
      <c r="BG2339" s="8"/>
      <c r="BH2339" s="8"/>
      <c r="BI2339" s="8"/>
      <c r="BJ2339" s="8"/>
      <c r="BK2339" s="8"/>
      <c r="BL2339" s="8"/>
      <c r="BM2339" s="8"/>
      <c r="BN2339" s="8"/>
      <c r="BO2339" s="8"/>
      <c r="BP2339" s="8"/>
      <c r="BQ2339" s="8"/>
      <c r="BR2339" s="8"/>
      <c r="BS2339" s="8"/>
      <c r="BT2339" s="8"/>
      <c r="BU2339" s="8"/>
      <c r="BV2339" s="8"/>
      <c r="BW2339" s="8"/>
      <c r="BX2339" s="8"/>
      <c r="BY2339" s="8"/>
      <c r="BZ2339" s="8"/>
      <c r="CA2339" s="8"/>
      <c r="CB2339" s="8"/>
      <c r="CC2339" s="8"/>
      <c r="CD2339" s="8"/>
      <c r="CE2339" s="8"/>
      <c r="CF2339" s="8"/>
      <c r="CG2339" s="8"/>
      <c r="CH2339" s="8"/>
      <c r="CI2339" s="8"/>
    </row>
    <row r="2340" spans="5:87" x14ac:dyDescent="0.25">
      <c r="E2340" s="7" t="s">
        <v>1492</v>
      </c>
      <c r="F2340" s="8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  <c r="AF2340" s="8"/>
      <c r="AG2340" s="8"/>
      <c r="AH2340" s="8"/>
      <c r="AI2340" s="8"/>
      <c r="AJ2340" s="8"/>
      <c r="AK2340" s="8"/>
      <c r="AL2340" s="8"/>
      <c r="AM2340" s="8"/>
      <c r="AN2340" s="8"/>
      <c r="AO2340" s="8"/>
      <c r="AP2340" s="8"/>
      <c r="AQ2340" s="8"/>
      <c r="AR2340" s="8"/>
      <c r="AS2340" s="8"/>
      <c r="AT2340" s="8"/>
      <c r="AU2340" s="8"/>
      <c r="AV2340" s="8"/>
      <c r="AW2340" s="8"/>
      <c r="AX2340" s="8"/>
      <c r="AY2340" s="8"/>
      <c r="AZ2340" s="8"/>
      <c r="BA2340" s="8"/>
      <c r="BB2340" s="8"/>
      <c r="BC2340" s="8"/>
      <c r="BD2340" s="8"/>
      <c r="BE2340" s="8"/>
      <c r="BF2340" s="8"/>
      <c r="BG2340" s="8"/>
      <c r="BH2340" s="8"/>
      <c r="BI2340" s="8"/>
      <c r="BJ2340" s="8"/>
      <c r="BK2340" s="8"/>
      <c r="BL2340" s="8"/>
      <c r="BM2340" s="8"/>
      <c r="BN2340" s="8"/>
      <c r="BO2340" s="8"/>
      <c r="BP2340" s="8"/>
      <c r="BQ2340" s="8"/>
      <c r="BR2340" s="8"/>
      <c r="BS2340" s="8"/>
      <c r="BT2340" s="8"/>
      <c r="BU2340" s="8"/>
      <c r="BV2340" s="8"/>
      <c r="BW2340" s="8"/>
      <c r="BX2340" s="8"/>
      <c r="BY2340" s="8"/>
      <c r="BZ2340" s="8"/>
      <c r="CA2340" s="8"/>
      <c r="CB2340" s="8"/>
      <c r="CC2340" s="8"/>
      <c r="CD2340" s="8"/>
      <c r="CE2340" s="8"/>
      <c r="CF2340" s="8"/>
      <c r="CG2340" s="8"/>
      <c r="CH2340" s="8"/>
      <c r="CI2340" s="8"/>
    </row>
    <row r="2341" spans="5:87" x14ac:dyDescent="0.25">
      <c r="E2341" s="7" t="s">
        <v>1493</v>
      </c>
      <c r="F2341" s="8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  <c r="AF2341" s="8"/>
      <c r="AG2341" s="8"/>
      <c r="AH2341" s="8"/>
      <c r="AI2341" s="8"/>
      <c r="AJ2341" s="8"/>
      <c r="AK2341" s="8"/>
      <c r="AL2341" s="8"/>
      <c r="AM2341" s="8"/>
      <c r="AN2341" s="8"/>
      <c r="AO2341" s="8"/>
      <c r="AP2341" s="8"/>
      <c r="AQ2341" s="8"/>
      <c r="AR2341" s="8"/>
      <c r="AS2341" s="8"/>
      <c r="AT2341" s="8"/>
      <c r="AU2341" s="8"/>
      <c r="AV2341" s="8"/>
      <c r="AW2341" s="8"/>
      <c r="AX2341" s="8"/>
      <c r="AY2341" s="8"/>
      <c r="AZ2341" s="8"/>
      <c r="BA2341" s="8"/>
      <c r="BB2341" s="8"/>
      <c r="BC2341" s="8"/>
      <c r="BD2341" s="8"/>
      <c r="BE2341" s="8"/>
      <c r="BF2341" s="8"/>
      <c r="BG2341" s="8"/>
      <c r="BH2341" s="8"/>
      <c r="BI2341" s="8"/>
      <c r="BJ2341" s="8"/>
      <c r="BK2341" s="8"/>
      <c r="BL2341" s="8"/>
      <c r="BM2341" s="8"/>
      <c r="BN2341" s="8"/>
      <c r="BO2341" s="8"/>
      <c r="BP2341" s="8"/>
      <c r="BQ2341" s="8"/>
      <c r="BR2341" s="8"/>
      <c r="BS2341" s="8"/>
      <c r="BT2341" s="8"/>
      <c r="BU2341" s="8"/>
      <c r="BV2341" s="8"/>
      <c r="BW2341" s="8"/>
      <c r="BX2341" s="8"/>
      <c r="BY2341" s="8"/>
      <c r="BZ2341" s="8"/>
      <c r="CA2341" s="8"/>
      <c r="CB2341" s="8"/>
      <c r="CC2341" s="8"/>
      <c r="CD2341" s="8"/>
      <c r="CE2341" s="8"/>
      <c r="CF2341" s="8"/>
      <c r="CG2341" s="8"/>
      <c r="CH2341" s="8"/>
      <c r="CI2341" s="8"/>
    </row>
    <row r="2342" spans="5:87" x14ac:dyDescent="0.25">
      <c r="E2342" s="7" t="s">
        <v>1072</v>
      </c>
      <c r="F2342" s="8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  <c r="AF2342" s="8"/>
      <c r="AG2342" s="8"/>
      <c r="AH2342" s="8"/>
      <c r="AI2342" s="8"/>
      <c r="AJ2342" s="8"/>
      <c r="AK2342" s="8"/>
      <c r="AL2342" s="8"/>
      <c r="AM2342" s="8"/>
      <c r="AN2342" s="8"/>
      <c r="AO2342" s="8"/>
      <c r="AP2342" s="8"/>
      <c r="AQ2342" s="8"/>
      <c r="AR2342" s="8"/>
      <c r="AS2342" s="8"/>
      <c r="AT2342" s="8"/>
      <c r="AU2342" s="8"/>
      <c r="AV2342" s="8"/>
      <c r="AW2342" s="8"/>
      <c r="AX2342" s="8"/>
      <c r="AY2342" s="8"/>
      <c r="AZ2342" s="8"/>
      <c r="BA2342" s="8"/>
      <c r="BB2342" s="8"/>
      <c r="BC2342" s="8"/>
      <c r="BD2342" s="8"/>
      <c r="BE2342" s="8"/>
      <c r="BF2342" s="8"/>
      <c r="BG2342" s="8"/>
      <c r="BH2342" s="8"/>
      <c r="BI2342" s="8"/>
      <c r="BJ2342" s="8"/>
      <c r="BK2342" s="8"/>
      <c r="BL2342" s="8"/>
      <c r="BM2342" s="8"/>
      <c r="BN2342" s="8"/>
      <c r="BO2342" s="8"/>
      <c r="BP2342" s="8"/>
      <c r="BQ2342" s="8"/>
      <c r="BR2342" s="8"/>
      <c r="BS2342" s="8"/>
      <c r="BT2342" s="8"/>
      <c r="BU2342" s="8"/>
      <c r="BV2342" s="8"/>
      <c r="BW2342" s="8"/>
      <c r="BX2342" s="8"/>
      <c r="BY2342" s="8"/>
      <c r="BZ2342" s="8"/>
      <c r="CA2342" s="8"/>
      <c r="CB2342" s="8"/>
      <c r="CC2342" s="8"/>
      <c r="CD2342" s="8"/>
      <c r="CE2342" s="8"/>
      <c r="CF2342" s="8"/>
      <c r="CG2342" s="8"/>
      <c r="CH2342" s="8"/>
      <c r="CI2342" s="8"/>
    </row>
    <row r="2343" spans="5:87" x14ac:dyDescent="0.25">
      <c r="E2343" s="7"/>
      <c r="F2343" s="8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  <c r="AF2343" s="8"/>
      <c r="AG2343" s="8"/>
      <c r="AH2343" s="8"/>
      <c r="AI2343" s="8"/>
      <c r="AJ2343" s="8"/>
      <c r="AK2343" s="8"/>
      <c r="AL2343" s="8"/>
      <c r="AM2343" s="8"/>
      <c r="AN2343" s="8"/>
      <c r="AO2343" s="8"/>
      <c r="AP2343" s="8"/>
      <c r="AQ2343" s="8"/>
      <c r="AR2343" s="8"/>
      <c r="AS2343" s="8"/>
      <c r="AT2343" s="8"/>
      <c r="AU2343" s="8"/>
      <c r="AV2343" s="8"/>
      <c r="AW2343" s="8"/>
      <c r="AX2343" s="8"/>
      <c r="AY2343" s="8"/>
      <c r="AZ2343" s="8"/>
      <c r="BA2343" s="8"/>
      <c r="BB2343" s="8"/>
      <c r="BC2343" s="8"/>
      <c r="BD2343" s="8"/>
      <c r="BE2343" s="8"/>
      <c r="BF2343" s="8"/>
      <c r="BG2343" s="8"/>
      <c r="BH2343" s="8"/>
      <c r="BI2343" s="8"/>
      <c r="BJ2343" s="8"/>
      <c r="BK2343" s="8"/>
      <c r="BL2343" s="8"/>
      <c r="BM2343" s="8"/>
      <c r="BN2343" s="8"/>
      <c r="BO2343" s="8"/>
      <c r="BP2343" s="8"/>
      <c r="BQ2343" s="8"/>
      <c r="BR2343" s="8"/>
      <c r="BS2343" s="8"/>
      <c r="BT2343" s="8"/>
      <c r="BU2343" s="8"/>
      <c r="BV2343" s="8"/>
      <c r="BW2343" s="8"/>
      <c r="BX2343" s="8"/>
      <c r="BY2343" s="8"/>
      <c r="BZ2343" s="8"/>
      <c r="CA2343" s="8"/>
      <c r="CB2343" s="8"/>
      <c r="CC2343" s="8"/>
      <c r="CD2343" s="8"/>
      <c r="CE2343" s="8"/>
      <c r="CF2343" s="8"/>
      <c r="CG2343" s="8"/>
      <c r="CH2343" s="8"/>
      <c r="CI2343" s="8"/>
    </row>
    <row r="2344" spans="5:87" x14ac:dyDescent="0.25">
      <c r="E2344" s="7" t="s">
        <v>1413</v>
      </c>
      <c r="F2344" s="8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  <c r="AF2344" s="8"/>
      <c r="AG2344" s="8"/>
      <c r="AH2344" s="8"/>
      <c r="AI2344" s="8"/>
      <c r="AJ2344" s="8"/>
      <c r="AK2344" s="8"/>
      <c r="AL2344" s="8"/>
      <c r="AM2344" s="8"/>
      <c r="AN2344" s="8"/>
      <c r="AO2344" s="8"/>
      <c r="AP2344" s="8"/>
      <c r="AQ2344" s="8"/>
      <c r="AR2344" s="8"/>
      <c r="AS2344" s="8"/>
      <c r="AT2344" s="8"/>
      <c r="AU2344" s="8"/>
      <c r="AV2344" s="8"/>
      <c r="AW2344" s="8"/>
      <c r="AX2344" s="8"/>
      <c r="AY2344" s="8"/>
      <c r="AZ2344" s="8"/>
      <c r="BA2344" s="8"/>
      <c r="BB2344" s="8"/>
      <c r="BC2344" s="8"/>
      <c r="BD2344" s="8"/>
      <c r="BE2344" s="8"/>
      <c r="BF2344" s="8"/>
      <c r="BG2344" s="8"/>
      <c r="BH2344" s="8"/>
      <c r="BI2344" s="8"/>
      <c r="BJ2344" s="8"/>
      <c r="BK2344" s="8"/>
      <c r="BL2344" s="8"/>
      <c r="BM2344" s="8"/>
      <c r="BN2344" s="8"/>
      <c r="BO2344" s="8"/>
      <c r="BP2344" s="8"/>
      <c r="BQ2344" s="8"/>
      <c r="BR2344" s="8"/>
      <c r="BS2344" s="8"/>
      <c r="BT2344" s="8"/>
      <c r="BU2344" s="8"/>
      <c r="BV2344" s="8"/>
      <c r="BW2344" s="8"/>
      <c r="BX2344" s="8"/>
      <c r="BY2344" s="8"/>
      <c r="BZ2344" s="8"/>
      <c r="CA2344" s="8"/>
      <c r="CB2344" s="8"/>
      <c r="CC2344" s="8"/>
      <c r="CD2344" s="8"/>
      <c r="CE2344" s="8"/>
      <c r="CF2344" s="8"/>
      <c r="CG2344" s="8"/>
      <c r="CH2344" s="8"/>
      <c r="CI2344" s="8"/>
    </row>
    <row r="2345" spans="5:87" x14ac:dyDescent="0.25">
      <c r="E2345" s="7" t="s">
        <v>1414</v>
      </c>
      <c r="F2345" s="8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8"/>
      <c r="AJ2345" s="8"/>
      <c r="AK2345" s="8"/>
      <c r="AL2345" s="8"/>
      <c r="AM2345" s="8"/>
      <c r="AN2345" s="8"/>
      <c r="AO2345" s="8"/>
      <c r="AP2345" s="8"/>
      <c r="AQ2345" s="8"/>
      <c r="AR2345" s="8"/>
      <c r="AS2345" s="8"/>
      <c r="AT2345" s="8"/>
      <c r="AU2345" s="8"/>
      <c r="AV2345" s="8"/>
      <c r="AW2345" s="8"/>
      <c r="AX2345" s="8"/>
      <c r="AY2345" s="8"/>
      <c r="AZ2345" s="8"/>
      <c r="BA2345" s="8"/>
      <c r="BB2345" s="8"/>
      <c r="BC2345" s="8"/>
      <c r="BD2345" s="8"/>
      <c r="BE2345" s="8"/>
      <c r="BF2345" s="8"/>
      <c r="BG2345" s="8"/>
      <c r="BH2345" s="8"/>
      <c r="BI2345" s="8"/>
      <c r="BJ2345" s="8"/>
      <c r="BK2345" s="8"/>
      <c r="BL2345" s="8"/>
      <c r="BM2345" s="8"/>
      <c r="BN2345" s="8"/>
      <c r="BO2345" s="8"/>
      <c r="BP2345" s="8"/>
      <c r="BQ2345" s="8"/>
      <c r="BR2345" s="8"/>
      <c r="BS2345" s="8"/>
      <c r="BT2345" s="8"/>
      <c r="BU2345" s="8"/>
      <c r="BV2345" s="8"/>
      <c r="BW2345" s="8"/>
      <c r="BX2345" s="8"/>
      <c r="BY2345" s="8"/>
      <c r="BZ2345" s="8"/>
      <c r="CA2345" s="8"/>
      <c r="CB2345" s="8"/>
      <c r="CC2345" s="8"/>
      <c r="CD2345" s="8"/>
      <c r="CE2345" s="8"/>
      <c r="CF2345" s="8"/>
      <c r="CG2345" s="8"/>
      <c r="CH2345" s="8"/>
      <c r="CI2345" s="8"/>
    </row>
    <row r="2346" spans="5:87" x14ac:dyDescent="0.25">
      <c r="E2346" s="7" t="s">
        <v>1558</v>
      </c>
      <c r="F2346" s="8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8"/>
      <c r="AJ2346" s="8"/>
      <c r="AK2346" s="8"/>
      <c r="AL2346" s="8"/>
      <c r="AM2346" s="8"/>
      <c r="AN2346" s="8"/>
      <c r="AO2346" s="8"/>
      <c r="AP2346" s="8"/>
      <c r="AQ2346" s="8"/>
      <c r="AR2346" s="8"/>
      <c r="AS2346" s="8"/>
      <c r="AT2346" s="8"/>
      <c r="AU2346" s="8"/>
      <c r="AV2346" s="8"/>
      <c r="AW2346" s="8"/>
      <c r="AX2346" s="8"/>
      <c r="AY2346" s="8"/>
      <c r="AZ2346" s="8"/>
      <c r="BA2346" s="8"/>
      <c r="BB2346" s="8"/>
      <c r="BC2346" s="8"/>
      <c r="BD2346" s="8"/>
      <c r="BE2346" s="8"/>
      <c r="BF2346" s="8"/>
      <c r="BG2346" s="8"/>
      <c r="BH2346" s="8"/>
      <c r="BI2346" s="8"/>
      <c r="BJ2346" s="8"/>
      <c r="BK2346" s="8"/>
      <c r="BL2346" s="8"/>
      <c r="BM2346" s="8"/>
      <c r="BN2346" s="8"/>
      <c r="BO2346" s="8"/>
      <c r="BP2346" s="8"/>
      <c r="BQ2346" s="8"/>
      <c r="BR2346" s="8"/>
      <c r="BS2346" s="8"/>
      <c r="BT2346" s="8"/>
      <c r="BU2346" s="8"/>
      <c r="BV2346" s="8"/>
      <c r="BW2346" s="8"/>
      <c r="BX2346" s="8"/>
      <c r="BY2346" s="8"/>
      <c r="BZ2346" s="8"/>
      <c r="CA2346" s="8"/>
      <c r="CB2346" s="8"/>
      <c r="CC2346" s="8"/>
      <c r="CD2346" s="8"/>
      <c r="CE2346" s="8"/>
      <c r="CF2346" s="8"/>
      <c r="CG2346" s="8"/>
      <c r="CH2346" s="8"/>
      <c r="CI2346" s="8"/>
    </row>
    <row r="2347" spans="5:87" x14ac:dyDescent="0.25">
      <c r="E2347" s="7"/>
      <c r="F2347" s="8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8"/>
      <c r="AJ2347" s="8"/>
      <c r="AK2347" s="8"/>
      <c r="AL2347" s="8"/>
      <c r="AM2347" s="8"/>
      <c r="AN2347" s="8"/>
      <c r="AO2347" s="8"/>
      <c r="AP2347" s="8"/>
      <c r="AQ2347" s="8"/>
      <c r="AR2347" s="8"/>
      <c r="AS2347" s="8"/>
      <c r="AT2347" s="8"/>
      <c r="AU2347" s="8"/>
      <c r="AV2347" s="8"/>
      <c r="AW2347" s="8"/>
      <c r="AX2347" s="8"/>
      <c r="AY2347" s="8"/>
      <c r="AZ2347" s="8"/>
      <c r="BA2347" s="8"/>
      <c r="BB2347" s="8"/>
      <c r="BC2347" s="8"/>
      <c r="BD2347" s="8"/>
      <c r="BE2347" s="8"/>
      <c r="BF2347" s="8"/>
      <c r="BG2347" s="8"/>
      <c r="BH2347" s="8"/>
      <c r="BI2347" s="8"/>
      <c r="BJ2347" s="8"/>
      <c r="BK2347" s="8"/>
      <c r="BL2347" s="8"/>
      <c r="BM2347" s="8"/>
      <c r="BN2347" s="8"/>
      <c r="BO2347" s="8"/>
      <c r="BP2347" s="8"/>
      <c r="BQ2347" s="8"/>
      <c r="BR2347" s="8"/>
      <c r="BS2347" s="8"/>
      <c r="BT2347" s="8"/>
      <c r="BU2347" s="8"/>
      <c r="BV2347" s="8"/>
      <c r="BW2347" s="8"/>
      <c r="BX2347" s="8"/>
      <c r="BY2347" s="8"/>
      <c r="BZ2347" s="8"/>
      <c r="CA2347" s="8"/>
      <c r="CB2347" s="8"/>
      <c r="CC2347" s="8"/>
      <c r="CD2347" s="8"/>
      <c r="CE2347" s="8"/>
      <c r="CF2347" s="8"/>
      <c r="CG2347" s="8"/>
      <c r="CH2347" s="8"/>
      <c r="CI2347" s="8"/>
    </row>
    <row r="2348" spans="5:87" x14ac:dyDescent="0.25">
      <c r="E2348" s="7" t="s">
        <v>1440</v>
      </c>
      <c r="F2348" s="8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8"/>
      <c r="AJ2348" s="8"/>
      <c r="AK2348" s="8"/>
      <c r="AL2348" s="8"/>
      <c r="AM2348" s="8"/>
      <c r="AN2348" s="8"/>
      <c r="AO2348" s="8"/>
      <c r="AP2348" s="8"/>
      <c r="AQ2348" s="8"/>
      <c r="AR2348" s="8"/>
      <c r="AS2348" s="8"/>
      <c r="AT2348" s="8"/>
      <c r="AU2348" s="8"/>
      <c r="AV2348" s="8"/>
      <c r="AW2348" s="8"/>
      <c r="AX2348" s="8"/>
      <c r="AY2348" s="8"/>
      <c r="AZ2348" s="8"/>
      <c r="BA2348" s="8"/>
      <c r="BB2348" s="8"/>
      <c r="BC2348" s="8"/>
      <c r="BD2348" s="8"/>
      <c r="BE2348" s="8"/>
      <c r="BF2348" s="8"/>
      <c r="BG2348" s="8"/>
      <c r="BH2348" s="8"/>
      <c r="BI2348" s="8"/>
      <c r="BJ2348" s="8"/>
      <c r="BK2348" s="8"/>
      <c r="BL2348" s="8"/>
      <c r="BM2348" s="8"/>
      <c r="BN2348" s="8"/>
      <c r="BO2348" s="8"/>
      <c r="BP2348" s="8"/>
      <c r="BQ2348" s="8"/>
      <c r="BR2348" s="8"/>
      <c r="BS2348" s="8"/>
      <c r="BT2348" s="8"/>
      <c r="BU2348" s="8"/>
      <c r="BV2348" s="8"/>
      <c r="BW2348" s="8"/>
      <c r="BX2348" s="8"/>
      <c r="BY2348" s="8"/>
      <c r="BZ2348" s="8"/>
      <c r="CA2348" s="8"/>
      <c r="CB2348" s="8"/>
      <c r="CC2348" s="8"/>
      <c r="CD2348" s="8"/>
      <c r="CE2348" s="8"/>
      <c r="CF2348" s="8"/>
      <c r="CG2348" s="8"/>
      <c r="CH2348" s="8"/>
      <c r="CI2348" s="8"/>
    </row>
    <row r="2349" spans="5:87" x14ac:dyDescent="0.25">
      <c r="E2349" s="5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  <c r="AJ2349" s="6"/>
      <c r="AK2349" s="6"/>
      <c r="AL2349" s="6"/>
      <c r="AM2349" s="6"/>
      <c r="AN2349" s="6"/>
      <c r="AO2349" s="6"/>
      <c r="AP2349" s="6"/>
      <c r="AQ2349" s="6"/>
      <c r="AR2349" s="6"/>
      <c r="AS2349" s="6"/>
      <c r="AT2349" s="6"/>
      <c r="AU2349" s="6"/>
      <c r="AV2349" s="6"/>
      <c r="AW2349" s="6"/>
      <c r="AX2349" s="6"/>
      <c r="AY2349" s="6"/>
      <c r="AZ2349" s="6"/>
      <c r="BA2349" s="6"/>
      <c r="BB2349" s="6"/>
      <c r="BC2349" s="6"/>
      <c r="BD2349" s="6"/>
      <c r="BE2349" s="6"/>
      <c r="BF2349" s="6"/>
      <c r="BG2349" s="6"/>
      <c r="BH2349" s="6"/>
      <c r="BI2349" s="6"/>
      <c r="BJ2349" s="6"/>
      <c r="BK2349" s="6"/>
      <c r="BL2349" s="6"/>
      <c r="BM2349" s="6"/>
      <c r="BN2349" s="6"/>
      <c r="BO2349" s="6"/>
      <c r="BP2349" s="6"/>
      <c r="BQ2349" s="6"/>
      <c r="BR2349" s="6"/>
      <c r="BS2349" s="6"/>
      <c r="BT2349" s="6"/>
      <c r="BU2349" s="6"/>
      <c r="BV2349" s="6"/>
      <c r="BW2349" s="6"/>
      <c r="BX2349" s="6"/>
      <c r="BY2349" s="6"/>
      <c r="BZ2349" s="6"/>
      <c r="CA2349" s="6"/>
      <c r="CB2349" s="6"/>
      <c r="CC2349" s="6"/>
      <c r="CD2349" s="6"/>
      <c r="CE2349" s="6"/>
      <c r="CF2349" s="6"/>
      <c r="CG2349" s="6"/>
      <c r="CH2349" s="6"/>
      <c r="CI2349" s="6"/>
    </row>
    <row r="2350" spans="5:87" x14ac:dyDescent="0.25">
      <c r="E2350" s="5" t="s">
        <v>669</v>
      </c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  <c r="AJ2350" s="6"/>
      <c r="AK2350" s="6"/>
      <c r="AL2350" s="6"/>
      <c r="AM2350" s="6"/>
      <c r="AN2350" s="6"/>
      <c r="AO2350" s="6"/>
      <c r="AP2350" s="6"/>
      <c r="AQ2350" s="6"/>
      <c r="AR2350" s="6"/>
      <c r="AS2350" s="6"/>
      <c r="AT2350" s="6"/>
      <c r="AU2350" s="6"/>
      <c r="AV2350" s="6"/>
      <c r="AW2350" s="6"/>
      <c r="AX2350" s="6"/>
      <c r="AY2350" s="6"/>
      <c r="AZ2350" s="6"/>
      <c r="BA2350" s="6"/>
      <c r="BB2350" s="6"/>
      <c r="BC2350" s="6"/>
      <c r="BD2350" s="6"/>
      <c r="BE2350" s="6"/>
      <c r="BF2350" s="6"/>
      <c r="BG2350" s="6"/>
      <c r="BH2350" s="6"/>
      <c r="BI2350" s="6"/>
      <c r="BJ2350" s="6"/>
      <c r="BK2350" s="6"/>
      <c r="BL2350" s="6"/>
      <c r="BM2350" s="6"/>
      <c r="BN2350" s="6"/>
      <c r="BO2350" s="6"/>
      <c r="BP2350" s="6"/>
      <c r="BQ2350" s="6"/>
      <c r="BR2350" s="6"/>
      <c r="BS2350" s="6"/>
      <c r="BT2350" s="6"/>
      <c r="BU2350" s="6"/>
      <c r="BV2350" s="6"/>
      <c r="BW2350" s="6"/>
      <c r="BX2350" s="6"/>
      <c r="BY2350" s="6"/>
      <c r="BZ2350" s="6"/>
      <c r="CA2350" s="6"/>
      <c r="CB2350" s="6"/>
      <c r="CC2350" s="6"/>
      <c r="CD2350" s="6"/>
      <c r="CE2350" s="6"/>
      <c r="CF2350" s="6"/>
      <c r="CG2350" s="6"/>
      <c r="CH2350" s="6"/>
      <c r="CI2350" s="6"/>
    </row>
    <row r="2351" spans="5:87" x14ac:dyDescent="0.25">
      <c r="E2351" s="5" t="s">
        <v>647</v>
      </c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  <c r="AJ2351" s="6"/>
      <c r="AK2351" s="6"/>
      <c r="AL2351" s="6"/>
      <c r="AM2351" s="6"/>
      <c r="AN2351" s="6"/>
      <c r="AO2351" s="6"/>
      <c r="AP2351" s="6"/>
      <c r="AQ2351" s="6"/>
      <c r="AR2351" s="6"/>
      <c r="AS2351" s="6"/>
      <c r="AT2351" s="6"/>
      <c r="AU2351" s="6"/>
      <c r="AV2351" s="6"/>
      <c r="AW2351" s="6"/>
      <c r="AX2351" s="6"/>
      <c r="AY2351" s="6"/>
      <c r="AZ2351" s="6"/>
      <c r="BA2351" s="6"/>
      <c r="BB2351" s="6"/>
      <c r="BC2351" s="6"/>
      <c r="BD2351" s="6"/>
      <c r="BE2351" s="6"/>
      <c r="BF2351" s="6"/>
      <c r="BG2351" s="6"/>
      <c r="BH2351" s="6"/>
      <c r="BI2351" s="6"/>
      <c r="BJ2351" s="6"/>
      <c r="BK2351" s="6"/>
      <c r="BL2351" s="6"/>
      <c r="BM2351" s="6"/>
      <c r="BN2351" s="6"/>
      <c r="BO2351" s="6"/>
      <c r="BP2351" s="6"/>
      <c r="BQ2351" s="6"/>
      <c r="BR2351" s="6"/>
      <c r="BS2351" s="6"/>
      <c r="BT2351" s="6"/>
      <c r="BU2351" s="6"/>
      <c r="BV2351" s="6"/>
      <c r="BW2351" s="6"/>
      <c r="BX2351" s="6"/>
      <c r="BY2351" s="6"/>
      <c r="BZ2351" s="6"/>
      <c r="CA2351" s="6"/>
      <c r="CB2351" s="6"/>
      <c r="CC2351" s="6"/>
      <c r="CD2351" s="6"/>
      <c r="CE2351" s="6"/>
      <c r="CF2351" s="6"/>
      <c r="CG2351" s="6"/>
      <c r="CH2351" s="6"/>
      <c r="CI2351" s="6"/>
    </row>
    <row r="2359" spans="3:5" x14ac:dyDescent="0.25">
      <c r="C2359" s="3">
        <v>0</v>
      </c>
      <c r="E2359" s="1" t="s">
        <v>1582</v>
      </c>
    </row>
    <row r="2371" spans="5:58" customFormat="1" x14ac:dyDescent="0.25">
      <c r="E2371" s="17" t="s">
        <v>1396</v>
      </c>
      <c r="F2371" s="18"/>
      <c r="G2371" s="18"/>
      <c r="H2371" s="18"/>
      <c r="I2371" s="18"/>
      <c r="J2371" s="18"/>
      <c r="K2371" s="18"/>
      <c r="L2371" s="18"/>
      <c r="M2371" s="18"/>
      <c r="N2371" s="18"/>
      <c r="O2371" s="18"/>
      <c r="P2371" s="18"/>
      <c r="Q2371" s="18"/>
      <c r="R2371" s="18"/>
      <c r="S2371" s="18"/>
      <c r="T2371" s="18"/>
      <c r="U2371" s="18"/>
      <c r="V2371" s="18"/>
      <c r="W2371" s="18"/>
      <c r="X2371" s="18"/>
      <c r="Y2371" s="18"/>
      <c r="Z2371" s="18"/>
      <c r="AA2371" s="18"/>
      <c r="AB2371" s="18"/>
      <c r="AC2371" s="18"/>
      <c r="AD2371" s="18"/>
      <c r="AE2371" s="18"/>
      <c r="AF2371" s="18"/>
      <c r="AG2371" s="18"/>
      <c r="AH2371" s="18"/>
      <c r="AI2371" s="18"/>
      <c r="AJ2371" s="18"/>
      <c r="AK2371" s="18"/>
      <c r="AL2371" s="18"/>
      <c r="AM2371" s="18"/>
      <c r="AN2371" s="18"/>
      <c r="AO2371" s="18"/>
      <c r="AP2371" s="18"/>
      <c r="AQ2371" s="18"/>
      <c r="AR2371" s="18"/>
      <c r="AS2371" s="18"/>
      <c r="AT2371" s="18"/>
      <c r="AU2371" s="18"/>
      <c r="AV2371" s="18"/>
      <c r="AW2371" s="18"/>
      <c r="AX2371" s="18"/>
      <c r="AY2371" s="18"/>
      <c r="AZ2371" s="18"/>
      <c r="BA2371" s="18"/>
      <c r="BB2371" s="18"/>
      <c r="BC2371" s="18"/>
      <c r="BD2371" s="18"/>
      <c r="BE2371" s="18"/>
      <c r="BF2371" s="18"/>
    </row>
    <row r="2372" spans="5:58" customFormat="1" x14ac:dyDescent="0.25">
      <c r="E2372" s="17" t="s">
        <v>1067</v>
      </c>
      <c r="F2372" s="18"/>
      <c r="G2372" s="18"/>
      <c r="H2372" s="18"/>
      <c r="I2372" s="18"/>
      <c r="J2372" s="18"/>
      <c r="K2372" s="18"/>
      <c r="L2372" s="18"/>
      <c r="M2372" s="18"/>
      <c r="N2372" s="18"/>
      <c r="O2372" s="18"/>
      <c r="P2372" s="18"/>
      <c r="Q2372" s="18"/>
      <c r="R2372" s="18"/>
      <c r="S2372" s="18"/>
      <c r="T2372" s="18"/>
      <c r="U2372" s="18"/>
      <c r="V2372" s="18"/>
      <c r="W2372" s="18"/>
      <c r="X2372" s="18"/>
      <c r="Y2372" s="18"/>
      <c r="Z2372" s="18"/>
      <c r="AA2372" s="18"/>
      <c r="AB2372" s="18"/>
      <c r="AC2372" s="18"/>
      <c r="AD2372" s="18"/>
      <c r="AE2372" s="18"/>
      <c r="AF2372" s="18"/>
      <c r="AG2372" s="18"/>
      <c r="AH2372" s="18"/>
      <c r="AI2372" s="18"/>
      <c r="AJ2372" s="18"/>
      <c r="AK2372" s="18"/>
      <c r="AL2372" s="18"/>
      <c r="AM2372" s="18"/>
      <c r="AN2372" s="18"/>
      <c r="AO2372" s="18"/>
      <c r="AP2372" s="18"/>
      <c r="AQ2372" s="18"/>
      <c r="AR2372" s="18"/>
      <c r="AS2372" s="18"/>
      <c r="AT2372" s="18"/>
      <c r="AU2372" s="18"/>
      <c r="AV2372" s="18"/>
      <c r="AW2372" s="18"/>
      <c r="AX2372" s="18"/>
      <c r="AY2372" s="18"/>
      <c r="AZ2372" s="18"/>
      <c r="BA2372" s="18"/>
      <c r="BB2372" s="18"/>
      <c r="BC2372" s="18"/>
      <c r="BD2372" s="18"/>
      <c r="BE2372" s="18"/>
      <c r="BF2372" s="18"/>
    </row>
    <row r="2373" spans="5:58" customFormat="1" x14ac:dyDescent="0.25">
      <c r="E2373" s="17" t="s">
        <v>1562</v>
      </c>
      <c r="F2373" s="18"/>
      <c r="G2373" s="18"/>
      <c r="H2373" s="18"/>
      <c r="I2373" s="18"/>
      <c r="J2373" s="18"/>
      <c r="K2373" s="18"/>
      <c r="L2373" s="18"/>
      <c r="M2373" s="18"/>
      <c r="N2373" s="18"/>
      <c r="O2373" s="18"/>
      <c r="P2373" s="18"/>
      <c r="Q2373" s="18"/>
      <c r="R2373" s="18"/>
      <c r="S2373" s="18"/>
      <c r="T2373" s="18"/>
      <c r="U2373" s="18"/>
      <c r="V2373" s="18"/>
      <c r="W2373" s="18"/>
      <c r="X2373" s="18"/>
      <c r="Y2373" s="18"/>
      <c r="Z2373" s="18"/>
      <c r="AA2373" s="18"/>
      <c r="AB2373" s="18"/>
      <c r="AC2373" s="18"/>
      <c r="AD2373" s="18"/>
      <c r="AE2373" s="18"/>
      <c r="AF2373" s="18"/>
      <c r="AG2373" s="18"/>
      <c r="AH2373" s="18"/>
      <c r="AI2373" s="18"/>
      <c r="AJ2373" s="18"/>
      <c r="AK2373" s="18"/>
      <c r="AL2373" s="18"/>
      <c r="AM2373" s="18"/>
      <c r="AN2373" s="18"/>
      <c r="AO2373" s="18"/>
      <c r="AP2373" s="18"/>
      <c r="AQ2373" s="18"/>
      <c r="AR2373" s="18"/>
      <c r="AS2373" s="18"/>
      <c r="AT2373" s="18"/>
      <c r="AU2373" s="18"/>
      <c r="AV2373" s="18"/>
      <c r="AW2373" s="18"/>
      <c r="AX2373" s="18"/>
      <c r="AY2373" s="18"/>
      <c r="AZ2373" s="18"/>
      <c r="BA2373" s="18"/>
      <c r="BB2373" s="18"/>
      <c r="BC2373" s="18"/>
      <c r="BD2373" s="18"/>
      <c r="BE2373" s="18"/>
      <c r="BF2373" s="18"/>
    </row>
    <row r="2374" spans="5:58" customFormat="1" x14ac:dyDescent="0.25">
      <c r="E2374" s="17"/>
      <c r="F2374" s="18"/>
      <c r="G2374" s="18"/>
      <c r="H2374" s="18"/>
      <c r="I2374" s="18"/>
      <c r="J2374" s="18"/>
      <c r="K2374" s="18"/>
      <c r="L2374" s="18"/>
      <c r="M2374" s="18"/>
      <c r="N2374" s="18"/>
      <c r="O2374" s="18"/>
      <c r="P2374" s="18"/>
      <c r="Q2374" s="18"/>
      <c r="R2374" s="18"/>
      <c r="S2374" s="18"/>
      <c r="T2374" s="18"/>
      <c r="U2374" s="18"/>
      <c r="V2374" s="18"/>
      <c r="W2374" s="18"/>
      <c r="X2374" s="18"/>
      <c r="Y2374" s="18"/>
      <c r="Z2374" s="18"/>
      <c r="AA2374" s="18"/>
      <c r="AB2374" s="18"/>
      <c r="AC2374" s="18"/>
      <c r="AD2374" s="18"/>
      <c r="AE2374" s="18"/>
      <c r="AF2374" s="18"/>
      <c r="AG2374" s="18"/>
      <c r="AH2374" s="18"/>
      <c r="AI2374" s="18"/>
      <c r="AJ2374" s="18"/>
      <c r="AK2374" s="18"/>
      <c r="AL2374" s="18"/>
      <c r="AM2374" s="18"/>
      <c r="AN2374" s="18"/>
      <c r="AO2374" s="18"/>
      <c r="AP2374" s="18"/>
      <c r="AQ2374" s="18"/>
      <c r="AR2374" s="18"/>
      <c r="AS2374" s="18"/>
      <c r="AT2374" s="18"/>
      <c r="AU2374" s="18"/>
      <c r="AV2374" s="18"/>
      <c r="AW2374" s="18"/>
      <c r="AX2374" s="18"/>
      <c r="AY2374" s="18"/>
      <c r="AZ2374" s="18"/>
      <c r="BA2374" s="18"/>
      <c r="BB2374" s="18"/>
      <c r="BC2374" s="18"/>
      <c r="BD2374" s="18"/>
      <c r="BE2374" s="18"/>
      <c r="BF2374" s="18"/>
    </row>
    <row r="2375" spans="5:58" customFormat="1" x14ac:dyDescent="0.25">
      <c r="E2375" s="17" t="s">
        <v>605</v>
      </c>
      <c r="F2375" s="18"/>
      <c r="G2375" s="18"/>
      <c r="H2375" s="18"/>
      <c r="I2375" s="18"/>
      <c r="J2375" s="18"/>
      <c r="K2375" s="18"/>
      <c r="L2375" s="18"/>
      <c r="M2375" s="18"/>
      <c r="N2375" s="18"/>
      <c r="O2375" s="18"/>
      <c r="P2375" s="18"/>
      <c r="Q2375" s="18"/>
      <c r="R2375" s="18"/>
      <c r="S2375" s="18"/>
      <c r="T2375" s="18"/>
      <c r="U2375" s="18"/>
      <c r="V2375" s="18"/>
      <c r="W2375" s="18"/>
      <c r="X2375" s="18"/>
      <c r="Y2375" s="18"/>
      <c r="Z2375" s="18"/>
      <c r="AA2375" s="18"/>
      <c r="AB2375" s="18"/>
      <c r="AC2375" s="18"/>
      <c r="AD2375" s="18"/>
      <c r="AE2375" s="18"/>
      <c r="AF2375" s="18"/>
      <c r="AG2375" s="18"/>
      <c r="AH2375" s="18"/>
      <c r="AI2375" s="18"/>
      <c r="AJ2375" s="18"/>
      <c r="AK2375" s="18"/>
      <c r="AL2375" s="18"/>
      <c r="AM2375" s="18"/>
      <c r="AN2375" s="18"/>
      <c r="AO2375" s="18"/>
      <c r="AP2375" s="18"/>
      <c r="AQ2375" s="18"/>
      <c r="AR2375" s="18"/>
      <c r="AS2375" s="18"/>
      <c r="AT2375" s="18"/>
      <c r="AU2375" s="18"/>
      <c r="AV2375" s="18"/>
      <c r="AW2375" s="18"/>
      <c r="AX2375" s="18"/>
      <c r="AY2375" s="18"/>
      <c r="AZ2375" s="18"/>
      <c r="BA2375" s="18"/>
      <c r="BB2375" s="18"/>
      <c r="BC2375" s="18"/>
      <c r="BD2375" s="18"/>
      <c r="BE2375" s="18"/>
      <c r="BF2375" s="18"/>
    </row>
    <row r="2376" spans="5:58" customFormat="1" x14ac:dyDescent="0.25">
      <c r="E2376" s="17" t="s">
        <v>606</v>
      </c>
      <c r="F2376" s="18"/>
      <c r="G2376" s="18"/>
      <c r="H2376" s="18"/>
      <c r="I2376" s="18"/>
      <c r="J2376" s="18"/>
      <c r="K2376" s="18"/>
      <c r="L2376" s="18"/>
      <c r="M2376" s="18"/>
      <c r="N2376" s="18"/>
      <c r="O2376" s="18"/>
      <c r="P2376" s="18"/>
      <c r="Q2376" s="18"/>
      <c r="R2376" s="18"/>
      <c r="S2376" s="18"/>
      <c r="T2376" s="18"/>
      <c r="U2376" s="18"/>
      <c r="V2376" s="18"/>
      <c r="W2376" s="18"/>
      <c r="X2376" s="18"/>
      <c r="Y2376" s="18"/>
      <c r="Z2376" s="18"/>
      <c r="AA2376" s="18"/>
      <c r="AB2376" s="18"/>
      <c r="AC2376" s="18"/>
      <c r="AD2376" s="18"/>
      <c r="AE2376" s="18"/>
      <c r="AF2376" s="18"/>
      <c r="AG2376" s="18"/>
      <c r="AH2376" s="18"/>
      <c r="AI2376" s="18"/>
      <c r="AJ2376" s="18"/>
      <c r="AK2376" s="18"/>
      <c r="AL2376" s="18"/>
      <c r="AM2376" s="18"/>
      <c r="AN2376" s="18"/>
      <c r="AO2376" s="18"/>
      <c r="AP2376" s="18"/>
      <c r="AQ2376" s="18"/>
      <c r="AR2376" s="18"/>
      <c r="AS2376" s="18"/>
      <c r="AT2376" s="18"/>
      <c r="AU2376" s="18"/>
      <c r="AV2376" s="18"/>
      <c r="AW2376" s="18"/>
      <c r="AX2376" s="18"/>
      <c r="AY2376" s="18"/>
      <c r="AZ2376" s="18"/>
      <c r="BA2376" s="18"/>
      <c r="BB2376" s="18"/>
      <c r="BC2376" s="18"/>
      <c r="BD2376" s="18"/>
      <c r="BE2376" s="18"/>
      <c r="BF2376" s="18"/>
    </row>
    <row r="2377" spans="5:58" customFormat="1" x14ac:dyDescent="0.25">
      <c r="E2377" s="17" t="s">
        <v>1563</v>
      </c>
      <c r="F2377" s="18"/>
      <c r="G2377" s="18"/>
      <c r="H2377" s="18"/>
      <c r="I2377" s="18"/>
      <c r="J2377" s="18"/>
      <c r="K2377" s="18"/>
      <c r="L2377" s="18"/>
      <c r="M2377" s="18"/>
      <c r="N2377" s="18"/>
      <c r="O2377" s="18"/>
      <c r="P2377" s="18"/>
      <c r="Q2377" s="18"/>
      <c r="R2377" s="18"/>
      <c r="S2377" s="18"/>
      <c r="T2377" s="18"/>
      <c r="U2377" s="18"/>
      <c r="V2377" s="18"/>
      <c r="W2377" s="18"/>
      <c r="X2377" s="18"/>
      <c r="Y2377" s="18"/>
      <c r="Z2377" s="18"/>
      <c r="AA2377" s="18"/>
      <c r="AB2377" s="18"/>
      <c r="AC2377" s="18"/>
      <c r="AD2377" s="18"/>
      <c r="AE2377" s="18"/>
      <c r="AF2377" s="18"/>
      <c r="AG2377" s="18"/>
      <c r="AH2377" s="18"/>
      <c r="AI2377" s="18"/>
      <c r="AJ2377" s="18"/>
      <c r="AK2377" s="18"/>
      <c r="AL2377" s="18"/>
      <c r="AM2377" s="18"/>
      <c r="AN2377" s="18"/>
      <c r="AO2377" s="18"/>
      <c r="AP2377" s="18"/>
      <c r="AQ2377" s="18"/>
      <c r="AR2377" s="18"/>
      <c r="AS2377" s="18"/>
      <c r="AT2377" s="18"/>
      <c r="AU2377" s="18"/>
      <c r="AV2377" s="18"/>
      <c r="AW2377" s="18"/>
      <c r="AX2377" s="18"/>
      <c r="AY2377" s="18"/>
      <c r="AZ2377" s="18"/>
      <c r="BA2377" s="18"/>
      <c r="BB2377" s="18"/>
      <c r="BC2377" s="18"/>
      <c r="BD2377" s="18"/>
      <c r="BE2377" s="18"/>
      <c r="BF2377" s="18"/>
    </row>
    <row r="2378" spans="5:58" customFormat="1" x14ac:dyDescent="0.25">
      <c r="E2378" s="17" t="s">
        <v>1564</v>
      </c>
      <c r="F2378" s="18"/>
      <c r="G2378" s="18"/>
      <c r="H2378" s="18"/>
      <c r="I2378" s="18"/>
      <c r="J2378" s="18"/>
      <c r="K2378" s="18"/>
      <c r="L2378" s="18"/>
      <c r="M2378" s="18"/>
      <c r="N2378" s="18"/>
      <c r="O2378" s="18"/>
      <c r="P2378" s="18"/>
      <c r="Q2378" s="18"/>
      <c r="R2378" s="18"/>
      <c r="S2378" s="18"/>
      <c r="T2378" s="18"/>
      <c r="U2378" s="18"/>
      <c r="V2378" s="18"/>
      <c r="W2378" s="18"/>
      <c r="X2378" s="18"/>
      <c r="Y2378" s="18"/>
      <c r="Z2378" s="18"/>
      <c r="AA2378" s="18"/>
      <c r="AB2378" s="18"/>
      <c r="AC2378" s="18"/>
      <c r="AD2378" s="18"/>
      <c r="AE2378" s="18"/>
      <c r="AF2378" s="18"/>
      <c r="AG2378" s="18"/>
      <c r="AH2378" s="18"/>
      <c r="AI2378" s="18"/>
      <c r="AJ2378" s="18"/>
      <c r="AK2378" s="18"/>
      <c r="AL2378" s="18"/>
      <c r="AM2378" s="18"/>
      <c r="AN2378" s="18"/>
      <c r="AO2378" s="18"/>
      <c r="AP2378" s="18"/>
      <c r="AQ2378" s="18"/>
      <c r="AR2378" s="18"/>
      <c r="AS2378" s="18"/>
      <c r="AT2378" s="18"/>
      <c r="AU2378" s="18"/>
      <c r="AV2378" s="18"/>
      <c r="AW2378" s="18"/>
      <c r="AX2378" s="18"/>
      <c r="AY2378" s="18"/>
      <c r="AZ2378" s="18"/>
      <c r="BA2378" s="18"/>
      <c r="BB2378" s="18"/>
      <c r="BC2378" s="18"/>
      <c r="BD2378" s="18"/>
      <c r="BE2378" s="18"/>
      <c r="BF2378" s="18"/>
    </row>
    <row r="2379" spans="5:58" customFormat="1" x14ac:dyDescent="0.25">
      <c r="E2379" s="17" t="s">
        <v>1565</v>
      </c>
      <c r="F2379" s="18"/>
      <c r="G2379" s="18"/>
      <c r="H2379" s="18"/>
      <c r="I2379" s="18"/>
      <c r="J2379" s="18"/>
      <c r="K2379" s="18"/>
      <c r="L2379" s="18"/>
      <c r="M2379" s="18"/>
      <c r="N2379" s="18"/>
      <c r="O2379" s="18"/>
      <c r="P2379" s="18"/>
      <c r="Q2379" s="18"/>
      <c r="R2379" s="18"/>
      <c r="S2379" s="18"/>
      <c r="T2379" s="18"/>
      <c r="U2379" s="18"/>
      <c r="V2379" s="18"/>
      <c r="W2379" s="18"/>
      <c r="X2379" s="18"/>
      <c r="Y2379" s="18"/>
      <c r="Z2379" s="18"/>
      <c r="AA2379" s="18"/>
      <c r="AB2379" s="18"/>
      <c r="AC2379" s="18"/>
      <c r="AD2379" s="18"/>
      <c r="AE2379" s="18"/>
      <c r="AF2379" s="18"/>
      <c r="AG2379" s="18"/>
      <c r="AH2379" s="18"/>
      <c r="AI2379" s="18"/>
      <c r="AJ2379" s="18"/>
      <c r="AK2379" s="18"/>
      <c r="AL2379" s="18"/>
      <c r="AM2379" s="18"/>
      <c r="AN2379" s="18"/>
      <c r="AO2379" s="18"/>
      <c r="AP2379" s="18"/>
      <c r="AQ2379" s="18"/>
      <c r="AR2379" s="18"/>
      <c r="AS2379" s="18"/>
      <c r="AT2379" s="18"/>
      <c r="AU2379" s="18"/>
      <c r="AV2379" s="18"/>
      <c r="AW2379" s="18"/>
      <c r="AX2379" s="18"/>
      <c r="AY2379" s="18"/>
      <c r="AZ2379" s="18"/>
      <c r="BA2379" s="18"/>
      <c r="BB2379" s="18"/>
      <c r="BC2379" s="18"/>
      <c r="BD2379" s="18"/>
      <c r="BE2379" s="18"/>
      <c r="BF2379" s="18"/>
    </row>
    <row r="2380" spans="5:58" customFormat="1" x14ac:dyDescent="0.25">
      <c r="E2380" s="17" t="s">
        <v>1072</v>
      </c>
      <c r="F2380" s="18"/>
      <c r="G2380" s="18"/>
      <c r="H2380" s="18"/>
      <c r="I2380" s="18"/>
      <c r="J2380" s="18"/>
      <c r="K2380" s="18"/>
      <c r="L2380" s="18"/>
      <c r="M2380" s="18"/>
      <c r="N2380" s="18"/>
      <c r="O2380" s="18"/>
      <c r="P2380" s="18"/>
      <c r="Q2380" s="18"/>
      <c r="R2380" s="18"/>
      <c r="S2380" s="18"/>
      <c r="T2380" s="18"/>
      <c r="U2380" s="18"/>
      <c r="V2380" s="18"/>
      <c r="W2380" s="18"/>
      <c r="X2380" s="18"/>
      <c r="Y2380" s="18"/>
      <c r="Z2380" s="18"/>
      <c r="AA2380" s="18"/>
      <c r="AB2380" s="18"/>
      <c r="AC2380" s="18"/>
      <c r="AD2380" s="18"/>
      <c r="AE2380" s="18"/>
      <c r="AF2380" s="18"/>
      <c r="AG2380" s="18"/>
      <c r="AH2380" s="18"/>
      <c r="AI2380" s="18"/>
      <c r="AJ2380" s="18"/>
      <c r="AK2380" s="18"/>
      <c r="AL2380" s="18"/>
      <c r="AM2380" s="18"/>
      <c r="AN2380" s="18"/>
      <c r="AO2380" s="18"/>
      <c r="AP2380" s="18"/>
      <c r="AQ2380" s="18"/>
      <c r="AR2380" s="18"/>
      <c r="AS2380" s="18"/>
      <c r="AT2380" s="18"/>
      <c r="AU2380" s="18"/>
      <c r="AV2380" s="18"/>
      <c r="AW2380" s="18"/>
      <c r="AX2380" s="18"/>
      <c r="AY2380" s="18"/>
      <c r="AZ2380" s="18"/>
      <c r="BA2380" s="18"/>
      <c r="BB2380" s="18"/>
      <c r="BC2380" s="18"/>
      <c r="BD2380" s="18"/>
      <c r="BE2380" s="18"/>
      <c r="BF2380" s="18"/>
    </row>
    <row r="2381" spans="5:58" customFormat="1" x14ac:dyDescent="0.25">
      <c r="E2381" s="17"/>
      <c r="F2381" s="18"/>
      <c r="G2381" s="18"/>
      <c r="H2381" s="18"/>
      <c r="I2381" s="18"/>
      <c r="J2381" s="18"/>
      <c r="K2381" s="18"/>
      <c r="L2381" s="18"/>
      <c r="M2381" s="18"/>
      <c r="N2381" s="18"/>
      <c r="O2381" s="18"/>
      <c r="P2381" s="18"/>
      <c r="Q2381" s="18"/>
      <c r="R2381" s="18"/>
      <c r="S2381" s="18"/>
      <c r="T2381" s="18"/>
      <c r="U2381" s="18"/>
      <c r="V2381" s="18"/>
      <c r="W2381" s="18"/>
      <c r="X2381" s="18"/>
      <c r="Y2381" s="18"/>
      <c r="Z2381" s="18"/>
      <c r="AA2381" s="18"/>
      <c r="AB2381" s="18"/>
      <c r="AC2381" s="18"/>
      <c r="AD2381" s="18"/>
      <c r="AE2381" s="18"/>
      <c r="AF2381" s="18"/>
      <c r="AG2381" s="18"/>
      <c r="AH2381" s="18"/>
      <c r="AI2381" s="18"/>
      <c r="AJ2381" s="18"/>
      <c r="AK2381" s="18"/>
      <c r="AL2381" s="18"/>
      <c r="AM2381" s="18"/>
      <c r="AN2381" s="18"/>
      <c r="AO2381" s="18"/>
      <c r="AP2381" s="18"/>
      <c r="AQ2381" s="18"/>
      <c r="AR2381" s="18"/>
      <c r="AS2381" s="18"/>
      <c r="AT2381" s="18"/>
      <c r="AU2381" s="18"/>
      <c r="AV2381" s="18"/>
      <c r="AW2381" s="18"/>
      <c r="AX2381" s="18"/>
      <c r="AY2381" s="18"/>
      <c r="AZ2381" s="18"/>
      <c r="BA2381" s="18"/>
      <c r="BB2381" s="18"/>
      <c r="BC2381" s="18"/>
      <c r="BD2381" s="18"/>
      <c r="BE2381" s="18"/>
      <c r="BF2381" s="18"/>
    </row>
    <row r="2382" spans="5:58" customFormat="1" x14ac:dyDescent="0.25">
      <c r="E2382" s="17" t="s">
        <v>1413</v>
      </c>
      <c r="F2382" s="18"/>
      <c r="G2382" s="18"/>
      <c r="H2382" s="18"/>
      <c r="I2382" s="18"/>
      <c r="J2382" s="18"/>
      <c r="K2382" s="18"/>
      <c r="L2382" s="18"/>
      <c r="M2382" s="18"/>
      <c r="N2382" s="18"/>
      <c r="O2382" s="18"/>
      <c r="P2382" s="18"/>
      <c r="Q2382" s="18"/>
      <c r="R2382" s="18"/>
      <c r="S2382" s="18"/>
      <c r="T2382" s="18"/>
      <c r="U2382" s="18"/>
      <c r="V2382" s="18"/>
      <c r="W2382" s="18"/>
      <c r="X2382" s="18"/>
      <c r="Y2382" s="18"/>
      <c r="Z2382" s="18"/>
      <c r="AA2382" s="18"/>
      <c r="AB2382" s="18"/>
      <c r="AC2382" s="18"/>
      <c r="AD2382" s="18"/>
      <c r="AE2382" s="18"/>
      <c r="AF2382" s="18"/>
      <c r="AG2382" s="18"/>
      <c r="AH2382" s="18"/>
      <c r="AI2382" s="18"/>
      <c r="AJ2382" s="18"/>
      <c r="AK2382" s="18"/>
      <c r="AL2382" s="18"/>
      <c r="AM2382" s="18"/>
      <c r="AN2382" s="18"/>
      <c r="AO2382" s="18"/>
      <c r="AP2382" s="18"/>
      <c r="AQ2382" s="18"/>
      <c r="AR2382" s="18"/>
      <c r="AS2382" s="18"/>
      <c r="AT2382" s="18"/>
      <c r="AU2382" s="18"/>
      <c r="AV2382" s="18"/>
      <c r="AW2382" s="18"/>
      <c r="AX2382" s="18"/>
      <c r="AY2382" s="18"/>
      <c r="AZ2382" s="18"/>
      <c r="BA2382" s="18"/>
      <c r="BB2382" s="18"/>
      <c r="BC2382" s="18"/>
      <c r="BD2382" s="18"/>
      <c r="BE2382" s="18"/>
      <c r="BF2382" s="18"/>
    </row>
    <row r="2383" spans="5:58" customFormat="1" x14ac:dyDescent="0.25">
      <c r="E2383" s="17" t="s">
        <v>1414</v>
      </c>
      <c r="F2383" s="18"/>
      <c r="G2383" s="18"/>
      <c r="H2383" s="18"/>
      <c r="I2383" s="18"/>
      <c r="J2383" s="18"/>
      <c r="K2383" s="18"/>
      <c r="L2383" s="18"/>
      <c r="M2383" s="18"/>
      <c r="N2383" s="18"/>
      <c r="O2383" s="18"/>
      <c r="P2383" s="18"/>
      <c r="Q2383" s="18"/>
      <c r="R2383" s="18"/>
      <c r="S2383" s="18"/>
      <c r="T2383" s="18"/>
      <c r="U2383" s="18"/>
      <c r="V2383" s="18"/>
      <c r="W2383" s="18"/>
      <c r="X2383" s="18"/>
      <c r="Y2383" s="18"/>
      <c r="Z2383" s="18"/>
      <c r="AA2383" s="18"/>
      <c r="AB2383" s="18"/>
      <c r="AC2383" s="18"/>
      <c r="AD2383" s="18"/>
      <c r="AE2383" s="18"/>
      <c r="AF2383" s="18"/>
      <c r="AG2383" s="18"/>
      <c r="AH2383" s="18"/>
      <c r="AI2383" s="18"/>
      <c r="AJ2383" s="18"/>
      <c r="AK2383" s="18"/>
      <c r="AL2383" s="18"/>
      <c r="AM2383" s="18"/>
      <c r="AN2383" s="18"/>
      <c r="AO2383" s="18"/>
      <c r="AP2383" s="18"/>
      <c r="AQ2383" s="18"/>
      <c r="AR2383" s="18"/>
      <c r="AS2383" s="18"/>
      <c r="AT2383" s="18"/>
      <c r="AU2383" s="18"/>
      <c r="AV2383" s="18"/>
      <c r="AW2383" s="18"/>
      <c r="AX2383" s="18"/>
      <c r="AY2383" s="18"/>
      <c r="AZ2383" s="18"/>
      <c r="BA2383" s="18"/>
      <c r="BB2383" s="18"/>
      <c r="BC2383" s="18"/>
      <c r="BD2383" s="18"/>
      <c r="BE2383" s="18"/>
      <c r="BF2383" s="18"/>
    </row>
    <row r="2384" spans="5:58" customFormat="1" x14ac:dyDescent="0.25">
      <c r="E2384" s="17"/>
      <c r="F2384" s="18"/>
      <c r="G2384" s="18"/>
      <c r="H2384" s="18"/>
      <c r="I2384" s="18"/>
      <c r="J2384" s="18"/>
      <c r="K2384" s="18"/>
      <c r="L2384" s="18"/>
      <c r="M2384" s="18"/>
      <c r="N2384" s="18"/>
      <c r="O2384" s="18"/>
      <c r="P2384" s="18"/>
      <c r="Q2384" s="18"/>
      <c r="R2384" s="18"/>
      <c r="S2384" s="18"/>
      <c r="T2384" s="18"/>
      <c r="U2384" s="18"/>
      <c r="V2384" s="18"/>
      <c r="W2384" s="18"/>
      <c r="X2384" s="18"/>
      <c r="Y2384" s="18"/>
      <c r="Z2384" s="18"/>
      <c r="AA2384" s="18"/>
      <c r="AB2384" s="18"/>
      <c r="AC2384" s="18"/>
      <c r="AD2384" s="18"/>
      <c r="AE2384" s="18"/>
      <c r="AF2384" s="18"/>
      <c r="AG2384" s="18"/>
      <c r="AH2384" s="18"/>
      <c r="AI2384" s="18"/>
      <c r="AJ2384" s="18"/>
      <c r="AK2384" s="18"/>
      <c r="AL2384" s="18"/>
      <c r="AM2384" s="18"/>
      <c r="AN2384" s="18"/>
      <c r="AO2384" s="18"/>
      <c r="AP2384" s="18"/>
      <c r="AQ2384" s="18"/>
      <c r="AR2384" s="18"/>
      <c r="AS2384" s="18"/>
      <c r="AT2384" s="18"/>
      <c r="AU2384" s="18"/>
      <c r="AV2384" s="18"/>
      <c r="AW2384" s="18"/>
      <c r="AX2384" s="18"/>
      <c r="AY2384" s="18"/>
      <c r="AZ2384" s="18"/>
      <c r="BA2384" s="18"/>
      <c r="BB2384" s="18"/>
      <c r="BC2384" s="18"/>
      <c r="BD2384" s="18"/>
      <c r="BE2384" s="18"/>
      <c r="BF2384" s="18"/>
    </row>
    <row r="2385" spans="5:127" customFormat="1" x14ac:dyDescent="0.25">
      <c r="E2385" s="17" t="s">
        <v>1440</v>
      </c>
      <c r="F2385" s="18"/>
      <c r="G2385" s="18"/>
      <c r="H2385" s="18"/>
      <c r="I2385" s="18"/>
      <c r="J2385" s="18"/>
      <c r="K2385" s="18"/>
      <c r="L2385" s="18"/>
      <c r="M2385" s="18"/>
      <c r="N2385" s="18"/>
      <c r="O2385" s="18"/>
      <c r="P2385" s="18"/>
      <c r="Q2385" s="18"/>
      <c r="R2385" s="18"/>
      <c r="S2385" s="18"/>
      <c r="T2385" s="18"/>
      <c r="U2385" s="18"/>
      <c r="V2385" s="18"/>
      <c r="W2385" s="18"/>
      <c r="X2385" s="18"/>
      <c r="Y2385" s="18"/>
      <c r="Z2385" s="18"/>
      <c r="AA2385" s="18"/>
      <c r="AB2385" s="18"/>
      <c r="AC2385" s="18"/>
      <c r="AD2385" s="18"/>
      <c r="AE2385" s="18"/>
      <c r="AF2385" s="18"/>
      <c r="AG2385" s="18"/>
      <c r="AH2385" s="18"/>
      <c r="AI2385" s="18"/>
      <c r="AJ2385" s="18"/>
      <c r="AK2385" s="18"/>
      <c r="AL2385" s="18"/>
      <c r="AM2385" s="18"/>
      <c r="AN2385" s="18"/>
      <c r="AO2385" s="18"/>
      <c r="AP2385" s="18"/>
      <c r="AQ2385" s="18"/>
      <c r="AR2385" s="18"/>
      <c r="AS2385" s="18"/>
      <c r="AT2385" s="18"/>
      <c r="AU2385" s="18"/>
      <c r="AV2385" s="18"/>
      <c r="AW2385" s="18"/>
      <c r="AX2385" s="18"/>
      <c r="AY2385" s="18"/>
      <c r="AZ2385" s="18"/>
      <c r="BA2385" s="18"/>
      <c r="BB2385" s="18"/>
      <c r="BC2385" s="18"/>
      <c r="BD2385" s="18"/>
      <c r="BE2385" s="18"/>
      <c r="BF2385" s="18"/>
    </row>
    <row r="2387" spans="5:127" x14ac:dyDescent="0.25">
      <c r="E2387" s="5" t="s">
        <v>582</v>
      </c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  <c r="AJ2387" s="6"/>
      <c r="AK2387" s="6"/>
      <c r="AL2387" s="6"/>
      <c r="AM2387" s="6"/>
      <c r="AN2387" s="6"/>
      <c r="AO2387" s="6"/>
      <c r="AP2387" s="6"/>
      <c r="AQ2387" s="6"/>
      <c r="AR2387" s="6"/>
      <c r="AS2387" s="6"/>
      <c r="AT2387" s="6"/>
      <c r="AU2387" s="6"/>
      <c r="AV2387" s="6"/>
      <c r="AW2387" s="6"/>
      <c r="AX2387" s="6"/>
      <c r="AY2387" s="6"/>
      <c r="AZ2387" s="6"/>
      <c r="BA2387" s="6"/>
      <c r="BB2387" s="6"/>
      <c r="BC2387" s="6"/>
      <c r="BD2387" s="6"/>
      <c r="BE2387" s="6"/>
      <c r="BF2387" s="6"/>
      <c r="BG2387" s="6"/>
      <c r="BH2387" s="6"/>
      <c r="BI2387" s="6"/>
    </row>
    <row r="2388" spans="5:127" x14ac:dyDescent="0.25">
      <c r="E2388" s="5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  <c r="AJ2388" s="6"/>
      <c r="AK2388" s="6"/>
      <c r="AL2388" s="6"/>
      <c r="AM2388" s="6"/>
      <c r="AN2388" s="6"/>
      <c r="AO2388" s="6"/>
      <c r="AP2388" s="6"/>
      <c r="AQ2388" s="6"/>
      <c r="AR2388" s="6"/>
      <c r="AS2388" s="6"/>
      <c r="AT2388" s="6"/>
      <c r="AU2388" s="6"/>
      <c r="AV2388" s="6"/>
      <c r="AW2388" s="6"/>
      <c r="AX2388" s="6"/>
      <c r="AY2388" s="6"/>
      <c r="AZ2388" s="6"/>
      <c r="BA2388" s="6"/>
      <c r="BB2388" s="6"/>
      <c r="BC2388" s="6"/>
      <c r="BD2388" s="6"/>
      <c r="BE2388" s="6"/>
      <c r="BF2388" s="6"/>
      <c r="BG2388" s="6"/>
      <c r="BH2388" s="6"/>
      <c r="BI2388" s="6"/>
    </row>
    <row r="2389" spans="5:127" x14ac:dyDescent="0.25">
      <c r="E2389" s="5" t="s">
        <v>1559</v>
      </c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  <c r="AJ2389" s="6"/>
      <c r="AK2389" s="6"/>
      <c r="AL2389" s="6"/>
      <c r="AM2389" s="6"/>
      <c r="AN2389" s="6"/>
      <c r="AO2389" s="6"/>
      <c r="AP2389" s="6"/>
      <c r="AQ2389" s="6"/>
      <c r="AR2389" s="6"/>
      <c r="AS2389" s="6"/>
      <c r="AT2389" s="6"/>
      <c r="AU2389" s="6"/>
      <c r="AV2389" s="6"/>
      <c r="AW2389" s="6"/>
      <c r="AX2389" s="6"/>
      <c r="AY2389" s="6"/>
      <c r="AZ2389" s="6"/>
      <c r="BA2389" s="6"/>
      <c r="BB2389" s="6"/>
      <c r="BC2389" s="6"/>
      <c r="BD2389" s="6"/>
      <c r="BE2389" s="6"/>
      <c r="BF2389" s="6"/>
      <c r="BG2389" s="6"/>
      <c r="BH2389" s="6"/>
      <c r="BI2389" s="6"/>
    </row>
    <row r="2390" spans="5:127" x14ac:dyDescent="0.25">
      <c r="E2390" s="5" t="s">
        <v>1560</v>
      </c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  <c r="AJ2390" s="6"/>
      <c r="AK2390" s="6"/>
      <c r="AL2390" s="6"/>
      <c r="AM2390" s="6"/>
      <c r="AN2390" s="6"/>
      <c r="AO2390" s="6"/>
      <c r="AP2390" s="6"/>
      <c r="AQ2390" s="6"/>
      <c r="AR2390" s="6"/>
      <c r="AS2390" s="6"/>
      <c r="AT2390" s="6"/>
      <c r="AU2390" s="6"/>
      <c r="AV2390" s="6"/>
      <c r="AW2390" s="6"/>
      <c r="AX2390" s="6"/>
      <c r="AY2390" s="6"/>
      <c r="AZ2390" s="6"/>
      <c r="BA2390" s="6"/>
      <c r="BB2390" s="6"/>
      <c r="BC2390" s="6"/>
      <c r="BD2390" s="6"/>
      <c r="BE2390" s="6"/>
      <c r="BF2390" s="6"/>
      <c r="BG2390" s="6"/>
      <c r="BH2390" s="6"/>
      <c r="BI2390" s="6"/>
    </row>
    <row r="2391" spans="5:127" x14ac:dyDescent="0.25">
      <c r="E2391" s="5" t="s">
        <v>1561</v>
      </c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  <c r="AJ2391" s="6"/>
      <c r="AK2391" s="6"/>
      <c r="AL2391" s="6"/>
      <c r="AM2391" s="6"/>
      <c r="AN2391" s="6"/>
      <c r="AO2391" s="6"/>
      <c r="AP2391" s="6"/>
      <c r="AQ2391" s="6"/>
      <c r="AR2391" s="6"/>
      <c r="AS2391" s="6"/>
      <c r="AT2391" s="6"/>
      <c r="AU2391" s="6"/>
      <c r="AV2391" s="6"/>
      <c r="AW2391" s="6"/>
      <c r="AX2391" s="6"/>
      <c r="AY2391" s="6"/>
      <c r="AZ2391" s="6"/>
      <c r="BA2391" s="6"/>
      <c r="BB2391" s="6"/>
      <c r="BC2391" s="6"/>
      <c r="BD2391" s="6"/>
      <c r="BE2391" s="6"/>
      <c r="BF2391" s="6"/>
      <c r="BG2391" s="6"/>
      <c r="BH2391" s="6"/>
      <c r="BI2391" s="6"/>
    </row>
    <row r="2392" spans="5:127" x14ac:dyDescent="0.25">
      <c r="E2392" s="5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  <c r="AJ2392" s="6"/>
      <c r="AK2392" s="6"/>
      <c r="AL2392" s="6"/>
      <c r="AM2392" s="6"/>
      <c r="AN2392" s="6"/>
      <c r="AO2392" s="6"/>
      <c r="AP2392" s="6"/>
      <c r="AQ2392" s="6"/>
      <c r="AR2392" s="6"/>
      <c r="AS2392" s="6"/>
      <c r="AT2392" s="6"/>
      <c r="AU2392" s="6"/>
      <c r="AV2392" s="6"/>
      <c r="AW2392" s="6"/>
      <c r="AX2392" s="6"/>
      <c r="AY2392" s="6"/>
      <c r="AZ2392" s="6"/>
      <c r="BA2392" s="6"/>
      <c r="BB2392" s="6"/>
      <c r="BC2392" s="6"/>
      <c r="BD2392" s="6"/>
      <c r="BE2392" s="6"/>
      <c r="BF2392" s="6"/>
      <c r="BG2392" s="6"/>
      <c r="BH2392" s="6"/>
      <c r="BI2392" s="6"/>
    </row>
    <row r="2393" spans="5:127" x14ac:dyDescent="0.25">
      <c r="E2393" s="5" t="s">
        <v>669</v>
      </c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  <c r="AJ2393" s="6"/>
      <c r="AK2393" s="6"/>
      <c r="AL2393" s="6"/>
      <c r="AM2393" s="6"/>
      <c r="AN2393" s="6"/>
      <c r="AO2393" s="6"/>
      <c r="AP2393" s="6"/>
      <c r="AQ2393" s="6"/>
      <c r="AR2393" s="6"/>
      <c r="AS2393" s="6"/>
      <c r="AT2393" s="6"/>
      <c r="AU2393" s="6"/>
      <c r="AV2393" s="6"/>
      <c r="AW2393" s="6"/>
      <c r="AX2393" s="6"/>
      <c r="AY2393" s="6"/>
      <c r="AZ2393" s="6"/>
      <c r="BA2393" s="6"/>
      <c r="BB2393" s="6"/>
      <c r="BC2393" s="6"/>
      <c r="BD2393" s="6"/>
      <c r="BE2393" s="6"/>
      <c r="BF2393" s="6"/>
      <c r="BG2393" s="6"/>
      <c r="BH2393" s="6"/>
      <c r="BI2393" s="6"/>
    </row>
    <row r="2394" spans="5:127" x14ac:dyDescent="0.25">
      <c r="E2394" s="5" t="s">
        <v>647</v>
      </c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  <c r="AJ2394" s="6"/>
      <c r="AK2394" s="6"/>
      <c r="AL2394" s="6"/>
      <c r="AM2394" s="6"/>
      <c r="AN2394" s="6"/>
      <c r="AO2394" s="6"/>
      <c r="AP2394" s="6"/>
      <c r="AQ2394" s="6"/>
      <c r="AR2394" s="6"/>
      <c r="AS2394" s="6"/>
      <c r="AT2394" s="6"/>
      <c r="AU2394" s="6"/>
      <c r="AV2394" s="6"/>
      <c r="AW2394" s="6"/>
      <c r="AX2394" s="6"/>
      <c r="AY2394" s="6"/>
      <c r="AZ2394" s="6"/>
      <c r="BA2394" s="6"/>
      <c r="BB2394" s="6"/>
      <c r="BC2394" s="6"/>
      <c r="BD2394" s="6"/>
      <c r="BE2394" s="6"/>
      <c r="BF2394" s="6"/>
      <c r="BG2394" s="6"/>
      <c r="BH2394" s="6"/>
      <c r="BI2394" s="6"/>
    </row>
    <row r="2396" spans="5:127" x14ac:dyDescent="0.25">
      <c r="E2396" s="7" t="s">
        <v>1396</v>
      </c>
      <c r="F2396" s="8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  <c r="AF2396" s="8"/>
      <c r="AG2396" s="8"/>
      <c r="AH2396" s="8"/>
      <c r="AI2396" s="8"/>
      <c r="AJ2396" s="8"/>
      <c r="AK2396" s="8"/>
      <c r="AL2396" s="8"/>
      <c r="AM2396" s="8"/>
      <c r="AN2396" s="8"/>
      <c r="AO2396" s="8"/>
      <c r="AP2396" s="8"/>
      <c r="AQ2396" s="8"/>
      <c r="AR2396" s="8"/>
      <c r="AS2396" s="8"/>
      <c r="AT2396" s="8"/>
      <c r="AU2396" s="8"/>
      <c r="AV2396" s="8"/>
      <c r="AW2396" s="8"/>
      <c r="AX2396" s="8"/>
      <c r="AY2396" s="8"/>
      <c r="AZ2396" s="8"/>
      <c r="BA2396" s="8"/>
      <c r="BB2396" s="8"/>
      <c r="BC2396" s="8"/>
      <c r="BD2396" s="8"/>
      <c r="BE2396" s="8"/>
      <c r="BF2396" s="8"/>
      <c r="BG2396" s="8"/>
      <c r="BH2396" s="8"/>
      <c r="BI2396" s="8"/>
      <c r="BJ2396" s="8"/>
      <c r="BK2396" s="8"/>
      <c r="BL2396" s="8"/>
      <c r="BM2396" s="8"/>
      <c r="BN2396" s="8"/>
      <c r="BO2396" s="8"/>
      <c r="BP2396" s="8"/>
      <c r="BQ2396" s="8"/>
      <c r="BR2396" s="8"/>
      <c r="BS2396" s="8"/>
      <c r="BT2396" s="8"/>
      <c r="BU2396" s="8"/>
      <c r="BV2396" s="8"/>
      <c r="BW2396" s="8"/>
      <c r="BX2396" s="8"/>
      <c r="BY2396" s="8"/>
      <c r="BZ2396" s="8"/>
      <c r="CA2396" s="8"/>
      <c r="CB2396" s="8"/>
      <c r="CC2396" s="8"/>
      <c r="CD2396" s="8"/>
      <c r="CE2396" s="8"/>
      <c r="CF2396" s="8"/>
      <c r="CG2396" s="8"/>
      <c r="CH2396" s="8"/>
      <c r="CI2396" s="8"/>
      <c r="CJ2396" s="8"/>
      <c r="CK2396" s="8"/>
      <c r="CL2396" s="8"/>
      <c r="CM2396" s="8"/>
      <c r="CN2396" s="8"/>
      <c r="CO2396" s="8"/>
      <c r="CP2396" s="8"/>
      <c r="CQ2396" s="8"/>
      <c r="CR2396" s="8"/>
      <c r="CS2396" s="8"/>
      <c r="CT2396" s="8"/>
      <c r="CU2396" s="8"/>
      <c r="CV2396" s="8"/>
      <c r="CW2396" s="8"/>
      <c r="CX2396" s="8"/>
      <c r="CY2396" s="8"/>
      <c r="CZ2396" s="8"/>
      <c r="DA2396" s="8"/>
      <c r="DB2396" s="8"/>
      <c r="DC2396" s="8"/>
      <c r="DD2396" s="8"/>
      <c r="DE2396" s="8"/>
      <c r="DF2396" s="8"/>
      <c r="DG2396" s="8"/>
      <c r="DH2396" s="8"/>
      <c r="DI2396" s="8"/>
      <c r="DJ2396" s="8"/>
      <c r="DK2396" s="8"/>
      <c r="DL2396" s="8"/>
      <c r="DM2396" s="8"/>
      <c r="DN2396" s="8"/>
      <c r="DO2396" s="8"/>
      <c r="DP2396" s="8"/>
      <c r="DQ2396" s="8"/>
      <c r="DR2396" s="8"/>
      <c r="DS2396" s="8"/>
      <c r="DT2396" s="8"/>
      <c r="DU2396" s="8"/>
      <c r="DV2396" s="8"/>
      <c r="DW2396" s="8"/>
    </row>
    <row r="2397" spans="5:127" x14ac:dyDescent="0.25">
      <c r="E2397" s="7" t="s">
        <v>1067</v>
      </c>
      <c r="F2397" s="8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  <c r="AF2397" s="8"/>
      <c r="AG2397" s="8"/>
      <c r="AH2397" s="8"/>
      <c r="AI2397" s="8"/>
      <c r="AJ2397" s="8"/>
      <c r="AK2397" s="8"/>
      <c r="AL2397" s="8"/>
      <c r="AM2397" s="8"/>
      <c r="AN2397" s="8"/>
      <c r="AO2397" s="8"/>
      <c r="AP2397" s="8"/>
      <c r="AQ2397" s="8"/>
      <c r="AR2397" s="8"/>
      <c r="AS2397" s="8"/>
      <c r="AT2397" s="8"/>
      <c r="AU2397" s="8"/>
      <c r="AV2397" s="8"/>
      <c r="AW2397" s="8"/>
      <c r="AX2397" s="8"/>
      <c r="AY2397" s="8"/>
      <c r="AZ2397" s="8"/>
      <c r="BA2397" s="8"/>
      <c r="BB2397" s="8"/>
      <c r="BC2397" s="8"/>
      <c r="BD2397" s="8"/>
      <c r="BE2397" s="8"/>
      <c r="BF2397" s="8"/>
      <c r="BG2397" s="8"/>
      <c r="BH2397" s="8"/>
      <c r="BI2397" s="8"/>
      <c r="BJ2397" s="8"/>
      <c r="BK2397" s="8"/>
      <c r="BL2397" s="8"/>
      <c r="BM2397" s="8"/>
      <c r="BN2397" s="8"/>
      <c r="BO2397" s="8"/>
      <c r="BP2397" s="8"/>
      <c r="BQ2397" s="8"/>
      <c r="BR2397" s="8"/>
      <c r="BS2397" s="8"/>
      <c r="BT2397" s="8"/>
      <c r="BU2397" s="8"/>
      <c r="BV2397" s="8"/>
      <c r="BW2397" s="8"/>
      <c r="BX2397" s="8"/>
      <c r="BY2397" s="8"/>
      <c r="BZ2397" s="8"/>
      <c r="CA2397" s="8"/>
      <c r="CB2397" s="8"/>
      <c r="CC2397" s="8"/>
      <c r="CD2397" s="8"/>
      <c r="CE2397" s="8"/>
      <c r="CF2397" s="8"/>
      <c r="CG2397" s="8"/>
      <c r="CH2397" s="8"/>
      <c r="CI2397" s="8"/>
      <c r="CJ2397" s="8"/>
      <c r="CK2397" s="8"/>
      <c r="CL2397" s="8"/>
      <c r="CM2397" s="8"/>
      <c r="CN2397" s="8"/>
      <c r="CO2397" s="8"/>
      <c r="CP2397" s="8"/>
      <c r="CQ2397" s="8"/>
      <c r="CR2397" s="8"/>
      <c r="CS2397" s="8"/>
      <c r="CT2397" s="8"/>
      <c r="CU2397" s="8"/>
      <c r="CV2397" s="8"/>
      <c r="CW2397" s="8"/>
      <c r="CX2397" s="8"/>
      <c r="CY2397" s="8"/>
      <c r="CZ2397" s="8"/>
      <c r="DA2397" s="8"/>
      <c r="DB2397" s="8"/>
      <c r="DC2397" s="8"/>
      <c r="DD2397" s="8"/>
      <c r="DE2397" s="8"/>
      <c r="DF2397" s="8"/>
      <c r="DG2397" s="8"/>
      <c r="DH2397" s="8"/>
      <c r="DI2397" s="8"/>
      <c r="DJ2397" s="8"/>
      <c r="DK2397" s="8"/>
      <c r="DL2397" s="8"/>
      <c r="DM2397" s="8"/>
      <c r="DN2397" s="8"/>
      <c r="DO2397" s="8"/>
      <c r="DP2397" s="8"/>
      <c r="DQ2397" s="8"/>
      <c r="DR2397" s="8"/>
      <c r="DS2397" s="8"/>
      <c r="DT2397" s="8"/>
      <c r="DU2397" s="8"/>
      <c r="DV2397" s="8"/>
      <c r="DW2397" s="8"/>
    </row>
    <row r="2398" spans="5:127" x14ac:dyDescent="0.25">
      <c r="E2398" s="7" t="s">
        <v>1458</v>
      </c>
      <c r="F2398" s="8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  <c r="V2398" s="8"/>
      <c r="W2398" s="8"/>
      <c r="X2398" s="8"/>
      <c r="Y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8"/>
      <c r="AJ2398" s="8"/>
      <c r="AK2398" s="8"/>
      <c r="AL2398" s="8"/>
      <c r="AM2398" s="8"/>
      <c r="AN2398" s="8"/>
      <c r="AO2398" s="8"/>
      <c r="AP2398" s="8"/>
      <c r="AQ2398" s="8"/>
      <c r="AR2398" s="8"/>
      <c r="AS2398" s="8"/>
      <c r="AT2398" s="8"/>
      <c r="AU2398" s="8"/>
      <c r="AV2398" s="8"/>
      <c r="AW2398" s="8"/>
      <c r="AX2398" s="8"/>
      <c r="AY2398" s="8"/>
      <c r="AZ2398" s="8"/>
      <c r="BA2398" s="8"/>
      <c r="BB2398" s="8"/>
      <c r="BC2398" s="8"/>
      <c r="BD2398" s="8"/>
      <c r="BE2398" s="8"/>
      <c r="BF2398" s="8"/>
      <c r="BG2398" s="8"/>
      <c r="BH2398" s="8"/>
      <c r="BI2398" s="8"/>
      <c r="BJ2398" s="8"/>
      <c r="BK2398" s="8"/>
      <c r="BL2398" s="8"/>
      <c r="BM2398" s="8"/>
      <c r="BN2398" s="8"/>
      <c r="BO2398" s="8"/>
      <c r="BP2398" s="8"/>
      <c r="BQ2398" s="8"/>
      <c r="BR2398" s="8"/>
      <c r="BS2398" s="8"/>
      <c r="BT2398" s="8"/>
      <c r="BU2398" s="8"/>
      <c r="BV2398" s="8"/>
      <c r="BW2398" s="8"/>
      <c r="BX2398" s="8"/>
      <c r="BY2398" s="8"/>
      <c r="BZ2398" s="8"/>
      <c r="CA2398" s="8"/>
      <c r="CB2398" s="8"/>
      <c r="CC2398" s="8"/>
      <c r="CD2398" s="8"/>
      <c r="CE2398" s="8"/>
      <c r="CF2398" s="8"/>
      <c r="CG2398" s="8"/>
      <c r="CH2398" s="8"/>
      <c r="CI2398" s="8"/>
      <c r="CJ2398" s="8"/>
      <c r="CK2398" s="8"/>
      <c r="CL2398" s="8"/>
      <c r="CM2398" s="8"/>
      <c r="CN2398" s="8"/>
      <c r="CO2398" s="8"/>
      <c r="CP2398" s="8"/>
      <c r="CQ2398" s="8"/>
      <c r="CR2398" s="8"/>
      <c r="CS2398" s="8"/>
      <c r="CT2398" s="8"/>
      <c r="CU2398" s="8"/>
      <c r="CV2398" s="8"/>
      <c r="CW2398" s="8"/>
      <c r="CX2398" s="8"/>
      <c r="CY2398" s="8"/>
      <c r="CZ2398" s="8"/>
      <c r="DA2398" s="8"/>
      <c r="DB2398" s="8"/>
      <c r="DC2398" s="8"/>
      <c r="DD2398" s="8"/>
      <c r="DE2398" s="8"/>
      <c r="DF2398" s="8"/>
      <c r="DG2398" s="8"/>
      <c r="DH2398" s="8"/>
      <c r="DI2398" s="8"/>
      <c r="DJ2398" s="8"/>
      <c r="DK2398" s="8"/>
      <c r="DL2398" s="8"/>
      <c r="DM2398" s="8"/>
      <c r="DN2398" s="8"/>
      <c r="DO2398" s="8"/>
      <c r="DP2398" s="8"/>
      <c r="DQ2398" s="8"/>
      <c r="DR2398" s="8"/>
      <c r="DS2398" s="8"/>
      <c r="DT2398" s="8"/>
      <c r="DU2398" s="8"/>
      <c r="DV2398" s="8"/>
      <c r="DW2398" s="8"/>
    </row>
    <row r="2399" spans="5:127" x14ac:dyDescent="0.25">
      <c r="E2399" s="7"/>
      <c r="F2399" s="8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  <c r="AF2399" s="8"/>
      <c r="AG2399" s="8"/>
      <c r="AH2399" s="8"/>
      <c r="AI2399" s="8"/>
      <c r="AJ2399" s="8"/>
      <c r="AK2399" s="8"/>
      <c r="AL2399" s="8"/>
      <c r="AM2399" s="8"/>
      <c r="AN2399" s="8"/>
      <c r="AO2399" s="8"/>
      <c r="AP2399" s="8"/>
      <c r="AQ2399" s="8"/>
      <c r="AR2399" s="8"/>
      <c r="AS2399" s="8"/>
      <c r="AT2399" s="8"/>
      <c r="AU2399" s="8"/>
      <c r="AV2399" s="8"/>
      <c r="AW2399" s="8"/>
      <c r="AX2399" s="8"/>
      <c r="AY2399" s="8"/>
      <c r="AZ2399" s="8"/>
      <c r="BA2399" s="8"/>
      <c r="BB2399" s="8"/>
      <c r="BC2399" s="8"/>
      <c r="BD2399" s="8"/>
      <c r="BE2399" s="8"/>
      <c r="BF2399" s="8"/>
      <c r="BG2399" s="8"/>
      <c r="BH2399" s="8"/>
      <c r="BI2399" s="8"/>
      <c r="BJ2399" s="8"/>
      <c r="BK2399" s="8"/>
      <c r="BL2399" s="8"/>
      <c r="BM2399" s="8"/>
      <c r="BN2399" s="8"/>
      <c r="BO2399" s="8"/>
      <c r="BP2399" s="8"/>
      <c r="BQ2399" s="8"/>
      <c r="BR2399" s="8"/>
      <c r="BS2399" s="8"/>
      <c r="BT2399" s="8"/>
      <c r="BU2399" s="8"/>
      <c r="BV2399" s="8"/>
      <c r="BW2399" s="8"/>
      <c r="BX2399" s="8"/>
      <c r="BY2399" s="8"/>
      <c r="BZ2399" s="8"/>
      <c r="CA2399" s="8"/>
      <c r="CB2399" s="8"/>
      <c r="CC2399" s="8"/>
      <c r="CD2399" s="8"/>
      <c r="CE2399" s="8"/>
      <c r="CF2399" s="8"/>
      <c r="CG2399" s="8"/>
      <c r="CH2399" s="8"/>
      <c r="CI2399" s="8"/>
      <c r="CJ2399" s="8"/>
      <c r="CK2399" s="8"/>
      <c r="CL2399" s="8"/>
      <c r="CM2399" s="8"/>
      <c r="CN2399" s="8"/>
      <c r="CO2399" s="8"/>
      <c r="CP2399" s="8"/>
      <c r="CQ2399" s="8"/>
      <c r="CR2399" s="8"/>
      <c r="CS2399" s="8"/>
      <c r="CT2399" s="8"/>
      <c r="CU2399" s="8"/>
      <c r="CV2399" s="8"/>
      <c r="CW2399" s="8"/>
      <c r="CX2399" s="8"/>
      <c r="CY2399" s="8"/>
      <c r="CZ2399" s="8"/>
      <c r="DA2399" s="8"/>
      <c r="DB2399" s="8"/>
      <c r="DC2399" s="8"/>
      <c r="DD2399" s="8"/>
      <c r="DE2399" s="8"/>
      <c r="DF2399" s="8"/>
      <c r="DG2399" s="8"/>
      <c r="DH2399" s="8"/>
      <c r="DI2399" s="8"/>
      <c r="DJ2399" s="8"/>
      <c r="DK2399" s="8"/>
      <c r="DL2399" s="8"/>
      <c r="DM2399" s="8"/>
      <c r="DN2399" s="8"/>
      <c r="DO2399" s="8"/>
      <c r="DP2399" s="8"/>
      <c r="DQ2399" s="8"/>
      <c r="DR2399" s="8"/>
      <c r="DS2399" s="8"/>
      <c r="DT2399" s="8"/>
      <c r="DU2399" s="8"/>
      <c r="DV2399" s="8"/>
      <c r="DW2399" s="8"/>
    </row>
    <row r="2400" spans="5:127" x14ac:dyDescent="0.25">
      <c r="E2400" s="7" t="s">
        <v>605</v>
      </c>
      <c r="F2400" s="8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8"/>
      <c r="AJ2400" s="8"/>
      <c r="AK2400" s="8"/>
      <c r="AL2400" s="8"/>
      <c r="AM2400" s="8"/>
      <c r="AN2400" s="8"/>
      <c r="AO2400" s="8"/>
      <c r="AP2400" s="8"/>
      <c r="AQ2400" s="8"/>
      <c r="AR2400" s="8"/>
      <c r="AS2400" s="8"/>
      <c r="AT2400" s="8"/>
      <c r="AU2400" s="8"/>
      <c r="AV2400" s="8"/>
      <c r="AW2400" s="8"/>
      <c r="AX2400" s="8"/>
      <c r="AY2400" s="8"/>
      <c r="AZ2400" s="8"/>
      <c r="BA2400" s="8"/>
      <c r="BB2400" s="8"/>
      <c r="BC2400" s="8"/>
      <c r="BD2400" s="8"/>
      <c r="BE2400" s="8"/>
      <c r="BF2400" s="8"/>
      <c r="BG2400" s="8"/>
      <c r="BH2400" s="8"/>
      <c r="BI2400" s="8"/>
      <c r="BJ2400" s="8"/>
      <c r="BK2400" s="8"/>
      <c r="BL2400" s="8"/>
      <c r="BM2400" s="8"/>
      <c r="BN2400" s="8"/>
      <c r="BO2400" s="8"/>
      <c r="BP2400" s="8"/>
      <c r="BQ2400" s="8"/>
      <c r="BR2400" s="8"/>
      <c r="BS2400" s="8"/>
      <c r="BT2400" s="8"/>
      <c r="BU2400" s="8"/>
      <c r="BV2400" s="8"/>
      <c r="BW2400" s="8"/>
      <c r="BX2400" s="8"/>
      <c r="BY2400" s="8"/>
      <c r="BZ2400" s="8"/>
      <c r="CA2400" s="8"/>
      <c r="CB2400" s="8"/>
      <c r="CC2400" s="8"/>
      <c r="CD2400" s="8"/>
      <c r="CE2400" s="8"/>
      <c r="CF2400" s="8"/>
      <c r="CG2400" s="8"/>
      <c r="CH2400" s="8"/>
      <c r="CI2400" s="8"/>
      <c r="CJ2400" s="8"/>
      <c r="CK2400" s="8"/>
      <c r="CL2400" s="8"/>
      <c r="CM2400" s="8"/>
      <c r="CN2400" s="8"/>
      <c r="CO2400" s="8"/>
      <c r="CP2400" s="8"/>
      <c r="CQ2400" s="8"/>
      <c r="CR2400" s="8"/>
      <c r="CS2400" s="8"/>
      <c r="CT2400" s="8"/>
      <c r="CU2400" s="8"/>
      <c r="CV2400" s="8"/>
      <c r="CW2400" s="8"/>
      <c r="CX2400" s="8"/>
      <c r="CY2400" s="8"/>
      <c r="CZ2400" s="8"/>
      <c r="DA2400" s="8"/>
      <c r="DB2400" s="8"/>
      <c r="DC2400" s="8"/>
      <c r="DD2400" s="8"/>
      <c r="DE2400" s="8"/>
      <c r="DF2400" s="8"/>
      <c r="DG2400" s="8"/>
      <c r="DH2400" s="8"/>
      <c r="DI2400" s="8"/>
      <c r="DJ2400" s="8"/>
      <c r="DK2400" s="8"/>
      <c r="DL2400" s="8"/>
      <c r="DM2400" s="8"/>
      <c r="DN2400" s="8"/>
      <c r="DO2400" s="8"/>
      <c r="DP2400" s="8"/>
      <c r="DQ2400" s="8"/>
      <c r="DR2400" s="8"/>
      <c r="DS2400" s="8"/>
      <c r="DT2400" s="8"/>
      <c r="DU2400" s="8"/>
      <c r="DV2400" s="8"/>
      <c r="DW2400" s="8"/>
    </row>
    <row r="2401" spans="5:127" x14ac:dyDescent="0.25">
      <c r="E2401" s="7" t="s">
        <v>606</v>
      </c>
      <c r="F2401" s="8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  <c r="AF2401" s="8"/>
      <c r="AG2401" s="8"/>
      <c r="AH2401" s="8"/>
      <c r="AI2401" s="8"/>
      <c r="AJ2401" s="8"/>
      <c r="AK2401" s="8"/>
      <c r="AL2401" s="8"/>
      <c r="AM2401" s="8"/>
      <c r="AN2401" s="8"/>
      <c r="AO2401" s="8"/>
      <c r="AP2401" s="8"/>
      <c r="AQ2401" s="8"/>
      <c r="AR2401" s="8"/>
      <c r="AS2401" s="8"/>
      <c r="AT2401" s="8"/>
      <c r="AU2401" s="8"/>
      <c r="AV2401" s="8"/>
      <c r="AW2401" s="8"/>
      <c r="AX2401" s="8"/>
      <c r="AY2401" s="8"/>
      <c r="AZ2401" s="8"/>
      <c r="BA2401" s="8"/>
      <c r="BB2401" s="8"/>
      <c r="BC2401" s="8"/>
      <c r="BD2401" s="8"/>
      <c r="BE2401" s="8"/>
      <c r="BF2401" s="8"/>
      <c r="BG2401" s="8"/>
      <c r="BH2401" s="8"/>
      <c r="BI2401" s="8"/>
      <c r="BJ2401" s="8"/>
      <c r="BK2401" s="8"/>
      <c r="BL2401" s="8"/>
      <c r="BM2401" s="8"/>
      <c r="BN2401" s="8"/>
      <c r="BO2401" s="8"/>
      <c r="BP2401" s="8"/>
      <c r="BQ2401" s="8"/>
      <c r="BR2401" s="8"/>
      <c r="BS2401" s="8"/>
      <c r="BT2401" s="8"/>
      <c r="BU2401" s="8"/>
      <c r="BV2401" s="8"/>
      <c r="BW2401" s="8"/>
      <c r="BX2401" s="8"/>
      <c r="BY2401" s="8"/>
      <c r="BZ2401" s="8"/>
      <c r="CA2401" s="8"/>
      <c r="CB2401" s="8"/>
      <c r="CC2401" s="8"/>
      <c r="CD2401" s="8"/>
      <c r="CE2401" s="8"/>
      <c r="CF2401" s="8"/>
      <c r="CG2401" s="8"/>
      <c r="CH2401" s="8"/>
      <c r="CI2401" s="8"/>
      <c r="CJ2401" s="8"/>
      <c r="CK2401" s="8"/>
      <c r="CL2401" s="8"/>
      <c r="CM2401" s="8"/>
      <c r="CN2401" s="8"/>
      <c r="CO2401" s="8"/>
      <c r="CP2401" s="8"/>
      <c r="CQ2401" s="8"/>
      <c r="CR2401" s="8"/>
      <c r="CS2401" s="8"/>
      <c r="CT2401" s="8"/>
      <c r="CU2401" s="8"/>
      <c r="CV2401" s="8"/>
      <c r="CW2401" s="8"/>
      <c r="CX2401" s="8"/>
      <c r="CY2401" s="8"/>
      <c r="CZ2401" s="8"/>
      <c r="DA2401" s="8"/>
      <c r="DB2401" s="8"/>
      <c r="DC2401" s="8"/>
      <c r="DD2401" s="8"/>
      <c r="DE2401" s="8"/>
      <c r="DF2401" s="8"/>
      <c r="DG2401" s="8"/>
      <c r="DH2401" s="8"/>
      <c r="DI2401" s="8"/>
      <c r="DJ2401" s="8"/>
      <c r="DK2401" s="8"/>
      <c r="DL2401" s="8"/>
      <c r="DM2401" s="8"/>
      <c r="DN2401" s="8"/>
      <c r="DO2401" s="8"/>
      <c r="DP2401" s="8"/>
      <c r="DQ2401" s="8"/>
      <c r="DR2401" s="8"/>
      <c r="DS2401" s="8"/>
      <c r="DT2401" s="8"/>
      <c r="DU2401" s="8"/>
      <c r="DV2401" s="8"/>
      <c r="DW2401" s="8"/>
    </row>
    <row r="2402" spans="5:127" x14ac:dyDescent="0.25">
      <c r="E2402" s="7" t="s">
        <v>1566</v>
      </c>
      <c r="F2402" s="8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  <c r="AF2402" s="8"/>
      <c r="AG2402" s="8"/>
      <c r="AH2402" s="8"/>
      <c r="AI2402" s="8"/>
      <c r="AJ2402" s="8"/>
      <c r="AK2402" s="8"/>
      <c r="AL2402" s="8"/>
      <c r="AM2402" s="8"/>
      <c r="AN2402" s="8"/>
      <c r="AO2402" s="8"/>
      <c r="AP2402" s="8"/>
      <c r="AQ2402" s="8"/>
      <c r="AR2402" s="8"/>
      <c r="AS2402" s="8"/>
      <c r="AT2402" s="8"/>
      <c r="AU2402" s="8"/>
      <c r="AV2402" s="8"/>
      <c r="AW2402" s="8"/>
      <c r="AX2402" s="8"/>
      <c r="AY2402" s="8"/>
      <c r="AZ2402" s="8"/>
      <c r="BA2402" s="8"/>
      <c r="BB2402" s="8"/>
      <c r="BC2402" s="8"/>
      <c r="BD2402" s="8"/>
      <c r="BE2402" s="8"/>
      <c r="BF2402" s="8"/>
      <c r="BG2402" s="8"/>
      <c r="BH2402" s="8"/>
      <c r="BI2402" s="8"/>
      <c r="BJ2402" s="8"/>
      <c r="BK2402" s="8"/>
      <c r="BL2402" s="8"/>
      <c r="BM2402" s="8"/>
      <c r="BN2402" s="8"/>
      <c r="BO2402" s="8"/>
      <c r="BP2402" s="8"/>
      <c r="BQ2402" s="8"/>
      <c r="BR2402" s="8"/>
      <c r="BS2402" s="8"/>
      <c r="BT2402" s="8"/>
      <c r="BU2402" s="8"/>
      <c r="BV2402" s="8"/>
      <c r="BW2402" s="8"/>
      <c r="BX2402" s="8"/>
      <c r="BY2402" s="8"/>
      <c r="BZ2402" s="8"/>
      <c r="CA2402" s="8"/>
      <c r="CB2402" s="8"/>
      <c r="CC2402" s="8"/>
      <c r="CD2402" s="8"/>
      <c r="CE2402" s="8"/>
      <c r="CF2402" s="8"/>
      <c r="CG2402" s="8"/>
      <c r="CH2402" s="8"/>
      <c r="CI2402" s="8"/>
      <c r="CJ2402" s="8"/>
      <c r="CK2402" s="8"/>
      <c r="CL2402" s="8"/>
      <c r="CM2402" s="8"/>
      <c r="CN2402" s="8"/>
      <c r="CO2402" s="8"/>
      <c r="CP2402" s="8"/>
      <c r="CQ2402" s="8"/>
      <c r="CR2402" s="8"/>
      <c r="CS2402" s="8"/>
      <c r="CT2402" s="8"/>
      <c r="CU2402" s="8"/>
      <c r="CV2402" s="8"/>
      <c r="CW2402" s="8"/>
      <c r="CX2402" s="8"/>
      <c r="CY2402" s="8"/>
      <c r="CZ2402" s="8"/>
      <c r="DA2402" s="8"/>
      <c r="DB2402" s="8"/>
      <c r="DC2402" s="8"/>
      <c r="DD2402" s="8"/>
      <c r="DE2402" s="8"/>
      <c r="DF2402" s="8"/>
      <c r="DG2402" s="8"/>
      <c r="DH2402" s="8"/>
      <c r="DI2402" s="8"/>
      <c r="DJ2402" s="8"/>
      <c r="DK2402" s="8"/>
      <c r="DL2402" s="8"/>
      <c r="DM2402" s="8"/>
      <c r="DN2402" s="8"/>
      <c r="DO2402" s="8"/>
      <c r="DP2402" s="8"/>
      <c r="DQ2402" s="8"/>
      <c r="DR2402" s="8"/>
      <c r="DS2402" s="8"/>
      <c r="DT2402" s="8"/>
      <c r="DU2402" s="8"/>
      <c r="DV2402" s="8"/>
      <c r="DW2402" s="8"/>
    </row>
    <row r="2403" spans="5:127" x14ac:dyDescent="0.25">
      <c r="E2403" s="7" t="s">
        <v>1567</v>
      </c>
      <c r="F2403" s="8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8"/>
      <c r="AF2403" s="8"/>
      <c r="AG2403" s="8"/>
      <c r="AH2403" s="8"/>
      <c r="AI2403" s="8"/>
      <c r="AJ2403" s="8"/>
      <c r="AK2403" s="8"/>
      <c r="AL2403" s="8"/>
      <c r="AM2403" s="8"/>
      <c r="AN2403" s="8"/>
      <c r="AO2403" s="8"/>
      <c r="AP2403" s="8"/>
      <c r="AQ2403" s="8"/>
      <c r="AR2403" s="8"/>
      <c r="AS2403" s="8"/>
      <c r="AT2403" s="8"/>
      <c r="AU2403" s="8"/>
      <c r="AV2403" s="8"/>
      <c r="AW2403" s="8"/>
      <c r="AX2403" s="8"/>
      <c r="AY2403" s="8"/>
      <c r="AZ2403" s="8"/>
      <c r="BA2403" s="8"/>
      <c r="BB2403" s="8"/>
      <c r="BC2403" s="8"/>
      <c r="BD2403" s="8"/>
      <c r="BE2403" s="8"/>
      <c r="BF2403" s="8"/>
      <c r="BG2403" s="8"/>
      <c r="BH2403" s="8"/>
      <c r="BI2403" s="8"/>
      <c r="BJ2403" s="8"/>
      <c r="BK2403" s="8"/>
      <c r="BL2403" s="8"/>
      <c r="BM2403" s="8"/>
      <c r="BN2403" s="8"/>
      <c r="BO2403" s="8"/>
      <c r="BP2403" s="8"/>
      <c r="BQ2403" s="8"/>
      <c r="BR2403" s="8"/>
      <c r="BS2403" s="8"/>
      <c r="BT2403" s="8"/>
      <c r="BU2403" s="8"/>
      <c r="BV2403" s="8"/>
      <c r="BW2403" s="8"/>
      <c r="BX2403" s="8"/>
      <c r="BY2403" s="8"/>
      <c r="BZ2403" s="8"/>
      <c r="CA2403" s="8"/>
      <c r="CB2403" s="8"/>
      <c r="CC2403" s="8"/>
      <c r="CD2403" s="8"/>
      <c r="CE2403" s="8"/>
      <c r="CF2403" s="8"/>
      <c r="CG2403" s="8"/>
      <c r="CH2403" s="8"/>
      <c r="CI2403" s="8"/>
      <c r="CJ2403" s="8"/>
      <c r="CK2403" s="8"/>
      <c r="CL2403" s="8"/>
      <c r="CM2403" s="8"/>
      <c r="CN2403" s="8"/>
      <c r="CO2403" s="8"/>
      <c r="CP2403" s="8"/>
      <c r="CQ2403" s="8"/>
      <c r="CR2403" s="8"/>
      <c r="CS2403" s="8"/>
      <c r="CT2403" s="8"/>
      <c r="CU2403" s="8"/>
      <c r="CV2403" s="8"/>
      <c r="CW2403" s="8"/>
      <c r="CX2403" s="8"/>
      <c r="CY2403" s="8"/>
      <c r="CZ2403" s="8"/>
      <c r="DA2403" s="8"/>
      <c r="DB2403" s="8"/>
      <c r="DC2403" s="8"/>
      <c r="DD2403" s="8"/>
      <c r="DE2403" s="8"/>
      <c r="DF2403" s="8"/>
      <c r="DG2403" s="8"/>
      <c r="DH2403" s="8"/>
      <c r="DI2403" s="8"/>
      <c r="DJ2403" s="8"/>
      <c r="DK2403" s="8"/>
      <c r="DL2403" s="8"/>
      <c r="DM2403" s="8"/>
      <c r="DN2403" s="8"/>
      <c r="DO2403" s="8"/>
      <c r="DP2403" s="8"/>
      <c r="DQ2403" s="8"/>
      <c r="DR2403" s="8"/>
      <c r="DS2403" s="8"/>
      <c r="DT2403" s="8"/>
      <c r="DU2403" s="8"/>
      <c r="DV2403" s="8"/>
      <c r="DW2403" s="8"/>
    </row>
    <row r="2404" spans="5:127" x14ac:dyDescent="0.25">
      <c r="E2404" s="7" t="s">
        <v>1568</v>
      </c>
      <c r="F2404" s="8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  <c r="AF2404" s="8"/>
      <c r="AG2404" s="8"/>
      <c r="AH2404" s="8"/>
      <c r="AI2404" s="8"/>
      <c r="AJ2404" s="8"/>
      <c r="AK2404" s="8"/>
      <c r="AL2404" s="8"/>
      <c r="AM2404" s="8"/>
      <c r="AN2404" s="8"/>
      <c r="AO2404" s="8"/>
      <c r="AP2404" s="8"/>
      <c r="AQ2404" s="8"/>
      <c r="AR2404" s="8"/>
      <c r="AS2404" s="8"/>
      <c r="AT2404" s="8"/>
      <c r="AU2404" s="8"/>
      <c r="AV2404" s="8"/>
      <c r="AW2404" s="8"/>
      <c r="AX2404" s="8"/>
      <c r="AY2404" s="8"/>
      <c r="AZ2404" s="8"/>
      <c r="BA2404" s="8"/>
      <c r="BB2404" s="8"/>
      <c r="BC2404" s="8"/>
      <c r="BD2404" s="8"/>
      <c r="BE2404" s="8"/>
      <c r="BF2404" s="8"/>
      <c r="BG2404" s="8"/>
      <c r="BH2404" s="8"/>
      <c r="BI2404" s="8"/>
      <c r="BJ2404" s="8"/>
      <c r="BK2404" s="8"/>
      <c r="BL2404" s="8"/>
      <c r="BM2404" s="8"/>
      <c r="BN2404" s="8"/>
      <c r="BO2404" s="8"/>
      <c r="BP2404" s="8"/>
      <c r="BQ2404" s="8"/>
      <c r="BR2404" s="8"/>
      <c r="BS2404" s="8"/>
      <c r="BT2404" s="8"/>
      <c r="BU2404" s="8"/>
      <c r="BV2404" s="8"/>
      <c r="BW2404" s="8"/>
      <c r="BX2404" s="8"/>
      <c r="BY2404" s="8"/>
      <c r="BZ2404" s="8"/>
      <c r="CA2404" s="8"/>
      <c r="CB2404" s="8"/>
      <c r="CC2404" s="8"/>
      <c r="CD2404" s="8"/>
      <c r="CE2404" s="8"/>
      <c r="CF2404" s="8"/>
      <c r="CG2404" s="8"/>
      <c r="CH2404" s="8"/>
      <c r="CI2404" s="8"/>
      <c r="CJ2404" s="8"/>
      <c r="CK2404" s="8"/>
      <c r="CL2404" s="8"/>
      <c r="CM2404" s="8"/>
      <c r="CN2404" s="8"/>
      <c r="CO2404" s="8"/>
      <c r="CP2404" s="8"/>
      <c r="CQ2404" s="8"/>
      <c r="CR2404" s="8"/>
      <c r="CS2404" s="8"/>
      <c r="CT2404" s="8"/>
      <c r="CU2404" s="8"/>
      <c r="CV2404" s="8"/>
      <c r="CW2404" s="8"/>
      <c r="CX2404" s="8"/>
      <c r="CY2404" s="8"/>
      <c r="CZ2404" s="8"/>
      <c r="DA2404" s="8"/>
      <c r="DB2404" s="8"/>
      <c r="DC2404" s="8"/>
      <c r="DD2404" s="8"/>
      <c r="DE2404" s="8"/>
      <c r="DF2404" s="8"/>
      <c r="DG2404" s="8"/>
      <c r="DH2404" s="8"/>
      <c r="DI2404" s="8"/>
      <c r="DJ2404" s="8"/>
      <c r="DK2404" s="8"/>
      <c r="DL2404" s="8"/>
      <c r="DM2404" s="8"/>
      <c r="DN2404" s="8"/>
      <c r="DO2404" s="8"/>
      <c r="DP2404" s="8"/>
      <c r="DQ2404" s="8"/>
      <c r="DR2404" s="8"/>
      <c r="DS2404" s="8"/>
      <c r="DT2404" s="8"/>
      <c r="DU2404" s="8"/>
      <c r="DV2404" s="8"/>
      <c r="DW2404" s="8"/>
    </row>
    <row r="2405" spans="5:127" x14ac:dyDescent="0.25">
      <c r="E2405" s="7" t="s">
        <v>1568</v>
      </c>
      <c r="F2405" s="8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  <c r="AF2405" s="8"/>
      <c r="AG2405" s="8"/>
      <c r="AH2405" s="8"/>
      <c r="AI2405" s="8"/>
      <c r="AJ2405" s="8"/>
      <c r="AK2405" s="8"/>
      <c r="AL2405" s="8"/>
      <c r="AM2405" s="8"/>
      <c r="AN2405" s="8"/>
      <c r="AO2405" s="8"/>
      <c r="AP2405" s="8"/>
      <c r="AQ2405" s="8"/>
      <c r="AR2405" s="8"/>
      <c r="AS2405" s="8"/>
      <c r="AT2405" s="8"/>
      <c r="AU2405" s="8"/>
      <c r="AV2405" s="8"/>
      <c r="AW2405" s="8"/>
      <c r="AX2405" s="8"/>
      <c r="AY2405" s="8"/>
      <c r="AZ2405" s="8"/>
      <c r="BA2405" s="8"/>
      <c r="BB2405" s="8"/>
      <c r="BC2405" s="8"/>
      <c r="BD2405" s="8"/>
      <c r="BE2405" s="8"/>
      <c r="BF2405" s="8"/>
      <c r="BG2405" s="8"/>
      <c r="BH2405" s="8"/>
      <c r="BI2405" s="8"/>
      <c r="BJ2405" s="8"/>
      <c r="BK2405" s="8"/>
      <c r="BL2405" s="8"/>
      <c r="BM2405" s="8"/>
      <c r="BN2405" s="8"/>
      <c r="BO2405" s="8"/>
      <c r="BP2405" s="8"/>
      <c r="BQ2405" s="8"/>
      <c r="BR2405" s="8"/>
      <c r="BS2405" s="8"/>
      <c r="BT2405" s="8"/>
      <c r="BU2405" s="8"/>
      <c r="BV2405" s="8"/>
      <c r="BW2405" s="8"/>
      <c r="BX2405" s="8"/>
      <c r="BY2405" s="8"/>
      <c r="BZ2405" s="8"/>
      <c r="CA2405" s="8"/>
      <c r="CB2405" s="8"/>
      <c r="CC2405" s="8"/>
      <c r="CD2405" s="8"/>
      <c r="CE2405" s="8"/>
      <c r="CF2405" s="8"/>
      <c r="CG2405" s="8"/>
      <c r="CH2405" s="8"/>
      <c r="CI2405" s="8"/>
      <c r="CJ2405" s="8"/>
      <c r="CK2405" s="8"/>
      <c r="CL2405" s="8"/>
      <c r="CM2405" s="8"/>
      <c r="CN2405" s="8"/>
      <c r="CO2405" s="8"/>
      <c r="CP2405" s="8"/>
      <c r="CQ2405" s="8"/>
      <c r="CR2405" s="8"/>
      <c r="CS2405" s="8"/>
      <c r="CT2405" s="8"/>
      <c r="CU2405" s="8"/>
      <c r="CV2405" s="8"/>
      <c r="CW2405" s="8"/>
      <c r="CX2405" s="8"/>
      <c r="CY2405" s="8"/>
      <c r="CZ2405" s="8"/>
      <c r="DA2405" s="8"/>
      <c r="DB2405" s="8"/>
      <c r="DC2405" s="8"/>
      <c r="DD2405" s="8"/>
      <c r="DE2405" s="8"/>
      <c r="DF2405" s="8"/>
      <c r="DG2405" s="8"/>
      <c r="DH2405" s="8"/>
      <c r="DI2405" s="8"/>
      <c r="DJ2405" s="8"/>
      <c r="DK2405" s="8"/>
      <c r="DL2405" s="8"/>
      <c r="DM2405" s="8"/>
      <c r="DN2405" s="8"/>
      <c r="DO2405" s="8"/>
      <c r="DP2405" s="8"/>
      <c r="DQ2405" s="8"/>
      <c r="DR2405" s="8"/>
      <c r="DS2405" s="8"/>
      <c r="DT2405" s="8"/>
      <c r="DU2405" s="8"/>
      <c r="DV2405" s="8"/>
      <c r="DW2405" s="8"/>
    </row>
    <row r="2406" spans="5:127" x14ac:dyDescent="0.25">
      <c r="E2406" s="7" t="s">
        <v>1569</v>
      </c>
      <c r="F2406" s="8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  <c r="AF2406" s="8"/>
      <c r="AG2406" s="8"/>
      <c r="AH2406" s="8"/>
      <c r="AI2406" s="8"/>
      <c r="AJ2406" s="8"/>
      <c r="AK2406" s="8"/>
      <c r="AL2406" s="8"/>
      <c r="AM2406" s="8"/>
      <c r="AN2406" s="8"/>
      <c r="AO2406" s="8"/>
      <c r="AP2406" s="8"/>
      <c r="AQ2406" s="8"/>
      <c r="AR2406" s="8"/>
      <c r="AS2406" s="8"/>
      <c r="AT2406" s="8"/>
      <c r="AU2406" s="8"/>
      <c r="AV2406" s="8"/>
      <c r="AW2406" s="8"/>
      <c r="AX2406" s="8"/>
      <c r="AY2406" s="8"/>
      <c r="AZ2406" s="8"/>
      <c r="BA2406" s="8"/>
      <c r="BB2406" s="8"/>
      <c r="BC2406" s="8"/>
      <c r="BD2406" s="8"/>
      <c r="BE2406" s="8"/>
      <c r="BF2406" s="8"/>
      <c r="BG2406" s="8"/>
      <c r="BH2406" s="8"/>
      <c r="BI2406" s="8"/>
      <c r="BJ2406" s="8"/>
      <c r="BK2406" s="8"/>
      <c r="BL2406" s="8"/>
      <c r="BM2406" s="8"/>
      <c r="BN2406" s="8"/>
      <c r="BO2406" s="8"/>
      <c r="BP2406" s="8"/>
      <c r="BQ2406" s="8"/>
      <c r="BR2406" s="8"/>
      <c r="BS2406" s="8"/>
      <c r="BT2406" s="8"/>
      <c r="BU2406" s="8"/>
      <c r="BV2406" s="8"/>
      <c r="BW2406" s="8"/>
      <c r="BX2406" s="8"/>
      <c r="BY2406" s="8"/>
      <c r="BZ2406" s="8"/>
      <c r="CA2406" s="8"/>
      <c r="CB2406" s="8"/>
      <c r="CC2406" s="8"/>
      <c r="CD2406" s="8"/>
      <c r="CE2406" s="8"/>
      <c r="CF2406" s="8"/>
      <c r="CG2406" s="8"/>
      <c r="CH2406" s="8"/>
      <c r="CI2406" s="8"/>
      <c r="CJ2406" s="8"/>
      <c r="CK2406" s="8"/>
      <c r="CL2406" s="8"/>
      <c r="CM2406" s="8"/>
      <c r="CN2406" s="8"/>
      <c r="CO2406" s="8"/>
      <c r="CP2406" s="8"/>
      <c r="CQ2406" s="8"/>
      <c r="CR2406" s="8"/>
      <c r="CS2406" s="8"/>
      <c r="CT2406" s="8"/>
      <c r="CU2406" s="8"/>
      <c r="CV2406" s="8"/>
      <c r="CW2406" s="8"/>
      <c r="CX2406" s="8"/>
      <c r="CY2406" s="8"/>
      <c r="CZ2406" s="8"/>
      <c r="DA2406" s="8"/>
      <c r="DB2406" s="8"/>
      <c r="DC2406" s="8"/>
      <c r="DD2406" s="8"/>
      <c r="DE2406" s="8"/>
      <c r="DF2406" s="8"/>
      <c r="DG2406" s="8"/>
      <c r="DH2406" s="8"/>
      <c r="DI2406" s="8"/>
      <c r="DJ2406" s="8"/>
      <c r="DK2406" s="8"/>
      <c r="DL2406" s="8"/>
      <c r="DM2406" s="8"/>
      <c r="DN2406" s="8"/>
      <c r="DO2406" s="8"/>
      <c r="DP2406" s="8"/>
      <c r="DQ2406" s="8"/>
      <c r="DR2406" s="8"/>
      <c r="DS2406" s="8"/>
      <c r="DT2406" s="8"/>
      <c r="DU2406" s="8"/>
      <c r="DV2406" s="8"/>
      <c r="DW2406" s="8"/>
    </row>
    <row r="2407" spans="5:127" x14ac:dyDescent="0.25">
      <c r="E2407" s="7" t="s">
        <v>1570</v>
      </c>
      <c r="F2407" s="8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  <c r="AF2407" s="8"/>
      <c r="AG2407" s="8"/>
      <c r="AH2407" s="8"/>
      <c r="AI2407" s="8"/>
      <c r="AJ2407" s="8"/>
      <c r="AK2407" s="8"/>
      <c r="AL2407" s="8"/>
      <c r="AM2407" s="8"/>
      <c r="AN2407" s="8"/>
      <c r="AO2407" s="8"/>
      <c r="AP2407" s="8"/>
      <c r="AQ2407" s="8"/>
      <c r="AR2407" s="8"/>
      <c r="AS2407" s="8"/>
      <c r="AT2407" s="8"/>
      <c r="AU2407" s="8"/>
      <c r="AV2407" s="8"/>
      <c r="AW2407" s="8"/>
      <c r="AX2407" s="8"/>
      <c r="AY2407" s="8"/>
      <c r="AZ2407" s="8"/>
      <c r="BA2407" s="8"/>
      <c r="BB2407" s="8"/>
      <c r="BC2407" s="8"/>
      <c r="BD2407" s="8"/>
      <c r="BE2407" s="8"/>
      <c r="BF2407" s="8"/>
      <c r="BG2407" s="8"/>
      <c r="BH2407" s="8"/>
      <c r="BI2407" s="8"/>
      <c r="BJ2407" s="8"/>
      <c r="BK2407" s="8"/>
      <c r="BL2407" s="8"/>
      <c r="BM2407" s="8"/>
      <c r="BN2407" s="8"/>
      <c r="BO2407" s="8"/>
      <c r="BP2407" s="8"/>
      <c r="BQ2407" s="8"/>
      <c r="BR2407" s="8"/>
      <c r="BS2407" s="8"/>
      <c r="BT2407" s="8"/>
      <c r="BU2407" s="8"/>
      <c r="BV2407" s="8"/>
      <c r="BW2407" s="8"/>
      <c r="BX2407" s="8"/>
      <c r="BY2407" s="8"/>
      <c r="BZ2407" s="8"/>
      <c r="CA2407" s="8"/>
      <c r="CB2407" s="8"/>
      <c r="CC2407" s="8"/>
      <c r="CD2407" s="8"/>
      <c r="CE2407" s="8"/>
      <c r="CF2407" s="8"/>
      <c r="CG2407" s="8"/>
      <c r="CH2407" s="8"/>
      <c r="CI2407" s="8"/>
      <c r="CJ2407" s="8"/>
      <c r="CK2407" s="8"/>
      <c r="CL2407" s="8"/>
      <c r="CM2407" s="8"/>
      <c r="CN2407" s="8"/>
      <c r="CO2407" s="8"/>
      <c r="CP2407" s="8"/>
      <c r="CQ2407" s="8"/>
      <c r="CR2407" s="8"/>
      <c r="CS2407" s="8"/>
      <c r="CT2407" s="8"/>
      <c r="CU2407" s="8"/>
      <c r="CV2407" s="8"/>
      <c r="CW2407" s="8"/>
      <c r="CX2407" s="8"/>
      <c r="CY2407" s="8"/>
      <c r="CZ2407" s="8"/>
      <c r="DA2407" s="8"/>
      <c r="DB2407" s="8"/>
      <c r="DC2407" s="8"/>
      <c r="DD2407" s="8"/>
      <c r="DE2407" s="8"/>
      <c r="DF2407" s="8"/>
      <c r="DG2407" s="8"/>
      <c r="DH2407" s="8"/>
      <c r="DI2407" s="8"/>
      <c r="DJ2407" s="8"/>
      <c r="DK2407" s="8"/>
      <c r="DL2407" s="8"/>
      <c r="DM2407" s="8"/>
      <c r="DN2407" s="8"/>
      <c r="DO2407" s="8"/>
      <c r="DP2407" s="8"/>
      <c r="DQ2407" s="8"/>
      <c r="DR2407" s="8"/>
      <c r="DS2407" s="8"/>
      <c r="DT2407" s="8"/>
      <c r="DU2407" s="8"/>
      <c r="DV2407" s="8"/>
      <c r="DW2407" s="8"/>
    </row>
    <row r="2408" spans="5:127" x14ac:dyDescent="0.25">
      <c r="E2408" s="7" t="s">
        <v>1571</v>
      </c>
      <c r="F2408" s="8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  <c r="AF2408" s="8"/>
      <c r="AG2408" s="8"/>
      <c r="AH2408" s="8"/>
      <c r="AI2408" s="8"/>
      <c r="AJ2408" s="8"/>
      <c r="AK2408" s="8"/>
      <c r="AL2408" s="8"/>
      <c r="AM2408" s="8"/>
      <c r="AN2408" s="8"/>
      <c r="AO2408" s="8"/>
      <c r="AP2408" s="8"/>
      <c r="AQ2408" s="8"/>
      <c r="AR2408" s="8"/>
      <c r="AS2408" s="8"/>
      <c r="AT2408" s="8"/>
      <c r="AU2408" s="8"/>
      <c r="AV2408" s="8"/>
      <c r="AW2408" s="8"/>
      <c r="AX2408" s="8"/>
      <c r="AY2408" s="8"/>
      <c r="AZ2408" s="8"/>
      <c r="BA2408" s="8"/>
      <c r="BB2408" s="8"/>
      <c r="BC2408" s="8"/>
      <c r="BD2408" s="8"/>
      <c r="BE2408" s="8"/>
      <c r="BF2408" s="8"/>
      <c r="BG2408" s="8"/>
      <c r="BH2408" s="8"/>
      <c r="BI2408" s="8"/>
      <c r="BJ2408" s="8"/>
      <c r="BK2408" s="8"/>
      <c r="BL2408" s="8"/>
      <c r="BM2408" s="8"/>
      <c r="BN2408" s="8"/>
      <c r="BO2408" s="8"/>
      <c r="BP2408" s="8"/>
      <c r="BQ2408" s="8"/>
      <c r="BR2408" s="8"/>
      <c r="BS2408" s="8"/>
      <c r="BT2408" s="8"/>
      <c r="BU2408" s="8"/>
      <c r="BV2408" s="8"/>
      <c r="BW2408" s="8"/>
      <c r="BX2408" s="8"/>
      <c r="BY2408" s="8"/>
      <c r="BZ2408" s="8"/>
      <c r="CA2408" s="8"/>
      <c r="CB2408" s="8"/>
      <c r="CC2408" s="8"/>
      <c r="CD2408" s="8"/>
      <c r="CE2408" s="8"/>
      <c r="CF2408" s="8"/>
      <c r="CG2408" s="8"/>
      <c r="CH2408" s="8"/>
      <c r="CI2408" s="8"/>
      <c r="CJ2408" s="8"/>
      <c r="CK2408" s="8"/>
      <c r="CL2408" s="8"/>
      <c r="CM2408" s="8"/>
      <c r="CN2408" s="8"/>
      <c r="CO2408" s="8"/>
      <c r="CP2408" s="8"/>
      <c r="CQ2408" s="8"/>
      <c r="CR2408" s="8"/>
      <c r="CS2408" s="8"/>
      <c r="CT2408" s="8"/>
      <c r="CU2408" s="8"/>
      <c r="CV2408" s="8"/>
      <c r="CW2408" s="8"/>
      <c r="CX2408" s="8"/>
      <c r="CY2408" s="8"/>
      <c r="CZ2408" s="8"/>
      <c r="DA2408" s="8"/>
      <c r="DB2408" s="8"/>
      <c r="DC2408" s="8"/>
      <c r="DD2408" s="8"/>
      <c r="DE2408" s="8"/>
      <c r="DF2408" s="8"/>
      <c r="DG2408" s="8"/>
      <c r="DH2408" s="8"/>
      <c r="DI2408" s="8"/>
      <c r="DJ2408" s="8"/>
      <c r="DK2408" s="8"/>
      <c r="DL2408" s="8"/>
      <c r="DM2408" s="8"/>
      <c r="DN2408" s="8"/>
      <c r="DO2408" s="8"/>
      <c r="DP2408" s="8"/>
      <c r="DQ2408" s="8"/>
      <c r="DR2408" s="8"/>
      <c r="DS2408" s="8"/>
      <c r="DT2408" s="8"/>
      <c r="DU2408" s="8"/>
      <c r="DV2408" s="8"/>
      <c r="DW2408" s="8"/>
    </row>
    <row r="2409" spans="5:127" x14ac:dyDescent="0.25">
      <c r="E2409" s="7" t="s">
        <v>1572</v>
      </c>
      <c r="F2409" s="8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  <c r="AF2409" s="8"/>
      <c r="AG2409" s="8"/>
      <c r="AH2409" s="8"/>
      <c r="AI2409" s="8"/>
      <c r="AJ2409" s="8"/>
      <c r="AK2409" s="8"/>
      <c r="AL2409" s="8"/>
      <c r="AM2409" s="8"/>
      <c r="AN2409" s="8"/>
      <c r="AO2409" s="8"/>
      <c r="AP2409" s="8"/>
      <c r="AQ2409" s="8"/>
      <c r="AR2409" s="8"/>
      <c r="AS2409" s="8"/>
      <c r="AT2409" s="8"/>
      <c r="AU2409" s="8"/>
      <c r="AV2409" s="8"/>
      <c r="AW2409" s="8"/>
      <c r="AX2409" s="8"/>
      <c r="AY2409" s="8"/>
      <c r="AZ2409" s="8"/>
      <c r="BA2409" s="8"/>
      <c r="BB2409" s="8"/>
      <c r="BC2409" s="8"/>
      <c r="BD2409" s="8"/>
      <c r="BE2409" s="8"/>
      <c r="BF2409" s="8"/>
      <c r="BG2409" s="8"/>
      <c r="BH2409" s="8"/>
      <c r="BI2409" s="8"/>
      <c r="BJ2409" s="8"/>
      <c r="BK2409" s="8"/>
      <c r="BL2409" s="8"/>
      <c r="BM2409" s="8"/>
      <c r="BN2409" s="8"/>
      <c r="BO2409" s="8"/>
      <c r="BP2409" s="8"/>
      <c r="BQ2409" s="8"/>
      <c r="BR2409" s="8"/>
      <c r="BS2409" s="8"/>
      <c r="BT2409" s="8"/>
      <c r="BU2409" s="8"/>
      <c r="BV2409" s="8"/>
      <c r="BW2409" s="8"/>
      <c r="BX2409" s="8"/>
      <c r="BY2409" s="8"/>
      <c r="BZ2409" s="8"/>
      <c r="CA2409" s="8"/>
      <c r="CB2409" s="8"/>
      <c r="CC2409" s="8"/>
      <c r="CD2409" s="8"/>
      <c r="CE2409" s="8"/>
      <c r="CF2409" s="8"/>
      <c r="CG2409" s="8"/>
      <c r="CH2409" s="8"/>
      <c r="CI2409" s="8"/>
      <c r="CJ2409" s="8"/>
      <c r="CK2409" s="8"/>
      <c r="CL2409" s="8"/>
      <c r="CM2409" s="8"/>
      <c r="CN2409" s="8"/>
      <c r="CO2409" s="8"/>
      <c r="CP2409" s="8"/>
      <c r="CQ2409" s="8"/>
      <c r="CR2409" s="8"/>
      <c r="CS2409" s="8"/>
      <c r="CT2409" s="8"/>
      <c r="CU2409" s="8"/>
      <c r="CV2409" s="8"/>
      <c r="CW2409" s="8"/>
      <c r="CX2409" s="8"/>
      <c r="CY2409" s="8"/>
      <c r="CZ2409" s="8"/>
      <c r="DA2409" s="8"/>
      <c r="DB2409" s="8"/>
      <c r="DC2409" s="8"/>
      <c r="DD2409" s="8"/>
      <c r="DE2409" s="8"/>
      <c r="DF2409" s="8"/>
      <c r="DG2409" s="8"/>
      <c r="DH2409" s="8"/>
      <c r="DI2409" s="8"/>
      <c r="DJ2409" s="8"/>
      <c r="DK2409" s="8"/>
      <c r="DL2409" s="8"/>
      <c r="DM2409" s="8"/>
      <c r="DN2409" s="8"/>
      <c r="DO2409" s="8"/>
      <c r="DP2409" s="8"/>
      <c r="DQ2409" s="8"/>
      <c r="DR2409" s="8"/>
      <c r="DS2409" s="8"/>
      <c r="DT2409" s="8"/>
      <c r="DU2409" s="8"/>
      <c r="DV2409" s="8"/>
      <c r="DW2409" s="8"/>
    </row>
    <row r="2410" spans="5:127" x14ac:dyDescent="0.25">
      <c r="E2410" s="7" t="s">
        <v>1072</v>
      </c>
      <c r="F2410" s="8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  <c r="AF2410" s="8"/>
      <c r="AG2410" s="8"/>
      <c r="AH2410" s="8"/>
      <c r="AI2410" s="8"/>
      <c r="AJ2410" s="8"/>
      <c r="AK2410" s="8"/>
      <c r="AL2410" s="8"/>
      <c r="AM2410" s="8"/>
      <c r="AN2410" s="8"/>
      <c r="AO2410" s="8"/>
      <c r="AP2410" s="8"/>
      <c r="AQ2410" s="8"/>
      <c r="AR2410" s="8"/>
      <c r="AS2410" s="8"/>
      <c r="AT2410" s="8"/>
      <c r="AU2410" s="8"/>
      <c r="AV2410" s="8"/>
      <c r="AW2410" s="8"/>
      <c r="AX2410" s="8"/>
      <c r="AY2410" s="8"/>
      <c r="AZ2410" s="8"/>
      <c r="BA2410" s="8"/>
      <c r="BB2410" s="8"/>
      <c r="BC2410" s="8"/>
      <c r="BD2410" s="8"/>
      <c r="BE2410" s="8"/>
      <c r="BF2410" s="8"/>
      <c r="BG2410" s="8"/>
      <c r="BH2410" s="8"/>
      <c r="BI2410" s="8"/>
      <c r="BJ2410" s="8"/>
      <c r="BK2410" s="8"/>
      <c r="BL2410" s="8"/>
      <c r="BM2410" s="8"/>
      <c r="BN2410" s="8"/>
      <c r="BO2410" s="8"/>
      <c r="BP2410" s="8"/>
      <c r="BQ2410" s="8"/>
      <c r="BR2410" s="8"/>
      <c r="BS2410" s="8"/>
      <c r="BT2410" s="8"/>
      <c r="BU2410" s="8"/>
      <c r="BV2410" s="8"/>
      <c r="BW2410" s="8"/>
      <c r="BX2410" s="8"/>
      <c r="BY2410" s="8"/>
      <c r="BZ2410" s="8"/>
      <c r="CA2410" s="8"/>
      <c r="CB2410" s="8"/>
      <c r="CC2410" s="8"/>
      <c r="CD2410" s="8"/>
      <c r="CE2410" s="8"/>
      <c r="CF2410" s="8"/>
      <c r="CG2410" s="8"/>
      <c r="CH2410" s="8"/>
      <c r="CI2410" s="8"/>
      <c r="CJ2410" s="8"/>
      <c r="CK2410" s="8"/>
      <c r="CL2410" s="8"/>
      <c r="CM2410" s="8"/>
      <c r="CN2410" s="8"/>
      <c r="CO2410" s="8"/>
      <c r="CP2410" s="8"/>
      <c r="CQ2410" s="8"/>
      <c r="CR2410" s="8"/>
      <c r="CS2410" s="8"/>
      <c r="CT2410" s="8"/>
      <c r="CU2410" s="8"/>
      <c r="CV2410" s="8"/>
      <c r="CW2410" s="8"/>
      <c r="CX2410" s="8"/>
      <c r="CY2410" s="8"/>
      <c r="CZ2410" s="8"/>
      <c r="DA2410" s="8"/>
      <c r="DB2410" s="8"/>
      <c r="DC2410" s="8"/>
      <c r="DD2410" s="8"/>
      <c r="DE2410" s="8"/>
      <c r="DF2410" s="8"/>
      <c r="DG2410" s="8"/>
      <c r="DH2410" s="8"/>
      <c r="DI2410" s="8"/>
      <c r="DJ2410" s="8"/>
      <c r="DK2410" s="8"/>
      <c r="DL2410" s="8"/>
      <c r="DM2410" s="8"/>
      <c r="DN2410" s="8"/>
      <c r="DO2410" s="8"/>
      <c r="DP2410" s="8"/>
      <c r="DQ2410" s="8"/>
      <c r="DR2410" s="8"/>
      <c r="DS2410" s="8"/>
      <c r="DT2410" s="8"/>
      <c r="DU2410" s="8"/>
      <c r="DV2410" s="8"/>
      <c r="DW2410" s="8"/>
    </row>
    <row r="2411" spans="5:127" x14ac:dyDescent="0.25">
      <c r="E2411" s="7"/>
      <c r="F2411" s="8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  <c r="AF2411" s="8"/>
      <c r="AG2411" s="8"/>
      <c r="AH2411" s="8"/>
      <c r="AI2411" s="8"/>
      <c r="AJ2411" s="8"/>
      <c r="AK2411" s="8"/>
      <c r="AL2411" s="8"/>
      <c r="AM2411" s="8"/>
      <c r="AN2411" s="8"/>
      <c r="AO2411" s="8"/>
      <c r="AP2411" s="8"/>
      <c r="AQ2411" s="8"/>
      <c r="AR2411" s="8"/>
      <c r="AS2411" s="8"/>
      <c r="AT2411" s="8"/>
      <c r="AU2411" s="8"/>
      <c r="AV2411" s="8"/>
      <c r="AW2411" s="8"/>
      <c r="AX2411" s="8"/>
      <c r="AY2411" s="8"/>
      <c r="AZ2411" s="8"/>
      <c r="BA2411" s="8"/>
      <c r="BB2411" s="8"/>
      <c r="BC2411" s="8"/>
      <c r="BD2411" s="8"/>
      <c r="BE2411" s="8"/>
      <c r="BF2411" s="8"/>
      <c r="BG2411" s="8"/>
      <c r="BH2411" s="8"/>
      <c r="BI2411" s="8"/>
      <c r="BJ2411" s="8"/>
      <c r="BK2411" s="8"/>
      <c r="BL2411" s="8"/>
      <c r="BM2411" s="8"/>
      <c r="BN2411" s="8"/>
      <c r="BO2411" s="8"/>
      <c r="BP2411" s="8"/>
      <c r="BQ2411" s="8"/>
      <c r="BR2411" s="8"/>
      <c r="BS2411" s="8"/>
      <c r="BT2411" s="8"/>
      <c r="BU2411" s="8"/>
      <c r="BV2411" s="8"/>
      <c r="BW2411" s="8"/>
      <c r="BX2411" s="8"/>
      <c r="BY2411" s="8"/>
      <c r="BZ2411" s="8"/>
      <c r="CA2411" s="8"/>
      <c r="CB2411" s="8"/>
      <c r="CC2411" s="8"/>
      <c r="CD2411" s="8"/>
      <c r="CE2411" s="8"/>
      <c r="CF2411" s="8"/>
      <c r="CG2411" s="8"/>
      <c r="CH2411" s="8"/>
      <c r="CI2411" s="8"/>
      <c r="CJ2411" s="8"/>
      <c r="CK2411" s="8"/>
      <c r="CL2411" s="8"/>
      <c r="CM2411" s="8"/>
      <c r="CN2411" s="8"/>
      <c r="CO2411" s="8"/>
      <c r="CP2411" s="8"/>
      <c r="CQ2411" s="8"/>
      <c r="CR2411" s="8"/>
      <c r="CS2411" s="8"/>
      <c r="CT2411" s="8"/>
      <c r="CU2411" s="8"/>
      <c r="CV2411" s="8"/>
      <c r="CW2411" s="8"/>
      <c r="CX2411" s="8"/>
      <c r="CY2411" s="8"/>
      <c r="CZ2411" s="8"/>
      <c r="DA2411" s="8"/>
      <c r="DB2411" s="8"/>
      <c r="DC2411" s="8"/>
      <c r="DD2411" s="8"/>
      <c r="DE2411" s="8"/>
      <c r="DF2411" s="8"/>
      <c r="DG2411" s="8"/>
      <c r="DH2411" s="8"/>
      <c r="DI2411" s="8"/>
      <c r="DJ2411" s="8"/>
      <c r="DK2411" s="8"/>
      <c r="DL2411" s="8"/>
      <c r="DM2411" s="8"/>
      <c r="DN2411" s="8"/>
      <c r="DO2411" s="8"/>
      <c r="DP2411" s="8"/>
      <c r="DQ2411" s="8"/>
      <c r="DR2411" s="8"/>
      <c r="DS2411" s="8"/>
      <c r="DT2411" s="8"/>
      <c r="DU2411" s="8"/>
      <c r="DV2411" s="8"/>
      <c r="DW2411" s="8"/>
    </row>
    <row r="2412" spans="5:127" x14ac:dyDescent="0.25">
      <c r="E2412" s="7" t="s">
        <v>1413</v>
      </c>
      <c r="F2412" s="8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  <c r="AF2412" s="8"/>
      <c r="AG2412" s="8"/>
      <c r="AH2412" s="8"/>
      <c r="AI2412" s="8"/>
      <c r="AJ2412" s="8"/>
      <c r="AK2412" s="8"/>
      <c r="AL2412" s="8"/>
      <c r="AM2412" s="8"/>
      <c r="AN2412" s="8"/>
      <c r="AO2412" s="8"/>
      <c r="AP2412" s="8"/>
      <c r="AQ2412" s="8"/>
      <c r="AR2412" s="8"/>
      <c r="AS2412" s="8"/>
      <c r="AT2412" s="8"/>
      <c r="AU2412" s="8"/>
      <c r="AV2412" s="8"/>
      <c r="AW2412" s="8"/>
      <c r="AX2412" s="8"/>
      <c r="AY2412" s="8"/>
      <c r="AZ2412" s="8"/>
      <c r="BA2412" s="8"/>
      <c r="BB2412" s="8"/>
      <c r="BC2412" s="8"/>
      <c r="BD2412" s="8"/>
      <c r="BE2412" s="8"/>
      <c r="BF2412" s="8"/>
      <c r="BG2412" s="8"/>
      <c r="BH2412" s="8"/>
      <c r="BI2412" s="8"/>
      <c r="BJ2412" s="8"/>
      <c r="BK2412" s="8"/>
      <c r="BL2412" s="8"/>
      <c r="BM2412" s="8"/>
      <c r="BN2412" s="8"/>
      <c r="BO2412" s="8"/>
      <c r="BP2412" s="8"/>
      <c r="BQ2412" s="8"/>
      <c r="BR2412" s="8"/>
      <c r="BS2412" s="8"/>
      <c r="BT2412" s="8"/>
      <c r="BU2412" s="8"/>
      <c r="BV2412" s="8"/>
      <c r="BW2412" s="8"/>
      <c r="BX2412" s="8"/>
      <c r="BY2412" s="8"/>
      <c r="BZ2412" s="8"/>
      <c r="CA2412" s="8"/>
      <c r="CB2412" s="8"/>
      <c r="CC2412" s="8"/>
      <c r="CD2412" s="8"/>
      <c r="CE2412" s="8"/>
      <c r="CF2412" s="8"/>
      <c r="CG2412" s="8"/>
      <c r="CH2412" s="8"/>
      <c r="CI2412" s="8"/>
      <c r="CJ2412" s="8"/>
      <c r="CK2412" s="8"/>
      <c r="CL2412" s="8"/>
      <c r="CM2412" s="8"/>
      <c r="CN2412" s="8"/>
      <c r="CO2412" s="8"/>
      <c r="CP2412" s="8"/>
      <c r="CQ2412" s="8"/>
      <c r="CR2412" s="8"/>
      <c r="CS2412" s="8"/>
      <c r="CT2412" s="8"/>
      <c r="CU2412" s="8"/>
      <c r="CV2412" s="8"/>
      <c r="CW2412" s="8"/>
      <c r="CX2412" s="8"/>
      <c r="CY2412" s="8"/>
      <c r="CZ2412" s="8"/>
      <c r="DA2412" s="8"/>
      <c r="DB2412" s="8"/>
      <c r="DC2412" s="8"/>
      <c r="DD2412" s="8"/>
      <c r="DE2412" s="8"/>
      <c r="DF2412" s="8"/>
      <c r="DG2412" s="8"/>
      <c r="DH2412" s="8"/>
      <c r="DI2412" s="8"/>
      <c r="DJ2412" s="8"/>
      <c r="DK2412" s="8"/>
      <c r="DL2412" s="8"/>
      <c r="DM2412" s="8"/>
      <c r="DN2412" s="8"/>
      <c r="DO2412" s="8"/>
      <c r="DP2412" s="8"/>
      <c r="DQ2412" s="8"/>
      <c r="DR2412" s="8"/>
      <c r="DS2412" s="8"/>
      <c r="DT2412" s="8"/>
      <c r="DU2412" s="8"/>
      <c r="DV2412" s="8"/>
      <c r="DW2412" s="8"/>
    </row>
    <row r="2413" spans="5:127" x14ac:dyDescent="0.25">
      <c r="E2413" s="7" t="s">
        <v>1414</v>
      </c>
      <c r="F2413" s="8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8"/>
      <c r="AJ2413" s="8"/>
      <c r="AK2413" s="8"/>
      <c r="AL2413" s="8"/>
      <c r="AM2413" s="8"/>
      <c r="AN2413" s="8"/>
      <c r="AO2413" s="8"/>
      <c r="AP2413" s="8"/>
      <c r="AQ2413" s="8"/>
      <c r="AR2413" s="8"/>
      <c r="AS2413" s="8"/>
      <c r="AT2413" s="8"/>
      <c r="AU2413" s="8"/>
      <c r="AV2413" s="8"/>
      <c r="AW2413" s="8"/>
      <c r="AX2413" s="8"/>
      <c r="AY2413" s="8"/>
      <c r="AZ2413" s="8"/>
      <c r="BA2413" s="8"/>
      <c r="BB2413" s="8"/>
      <c r="BC2413" s="8"/>
      <c r="BD2413" s="8"/>
      <c r="BE2413" s="8"/>
      <c r="BF2413" s="8"/>
      <c r="BG2413" s="8"/>
      <c r="BH2413" s="8"/>
      <c r="BI2413" s="8"/>
      <c r="BJ2413" s="8"/>
      <c r="BK2413" s="8"/>
      <c r="BL2413" s="8"/>
      <c r="BM2413" s="8"/>
      <c r="BN2413" s="8"/>
      <c r="BO2413" s="8"/>
      <c r="BP2413" s="8"/>
      <c r="BQ2413" s="8"/>
      <c r="BR2413" s="8"/>
      <c r="BS2413" s="8"/>
      <c r="BT2413" s="8"/>
      <c r="BU2413" s="8"/>
      <c r="BV2413" s="8"/>
      <c r="BW2413" s="8"/>
      <c r="BX2413" s="8"/>
      <c r="BY2413" s="8"/>
      <c r="BZ2413" s="8"/>
      <c r="CA2413" s="8"/>
      <c r="CB2413" s="8"/>
      <c r="CC2413" s="8"/>
      <c r="CD2413" s="8"/>
      <c r="CE2413" s="8"/>
      <c r="CF2413" s="8"/>
      <c r="CG2413" s="8"/>
      <c r="CH2413" s="8"/>
      <c r="CI2413" s="8"/>
      <c r="CJ2413" s="8"/>
      <c r="CK2413" s="8"/>
      <c r="CL2413" s="8"/>
      <c r="CM2413" s="8"/>
      <c r="CN2413" s="8"/>
      <c r="CO2413" s="8"/>
      <c r="CP2413" s="8"/>
      <c r="CQ2413" s="8"/>
      <c r="CR2413" s="8"/>
      <c r="CS2413" s="8"/>
      <c r="CT2413" s="8"/>
      <c r="CU2413" s="8"/>
      <c r="CV2413" s="8"/>
      <c r="CW2413" s="8"/>
      <c r="CX2413" s="8"/>
      <c r="CY2413" s="8"/>
      <c r="CZ2413" s="8"/>
      <c r="DA2413" s="8"/>
      <c r="DB2413" s="8"/>
      <c r="DC2413" s="8"/>
      <c r="DD2413" s="8"/>
      <c r="DE2413" s="8"/>
      <c r="DF2413" s="8"/>
      <c r="DG2413" s="8"/>
      <c r="DH2413" s="8"/>
      <c r="DI2413" s="8"/>
      <c r="DJ2413" s="8"/>
      <c r="DK2413" s="8"/>
      <c r="DL2413" s="8"/>
      <c r="DM2413" s="8"/>
      <c r="DN2413" s="8"/>
      <c r="DO2413" s="8"/>
      <c r="DP2413" s="8"/>
      <c r="DQ2413" s="8"/>
      <c r="DR2413" s="8"/>
      <c r="DS2413" s="8"/>
      <c r="DT2413" s="8"/>
      <c r="DU2413" s="8"/>
      <c r="DV2413" s="8"/>
      <c r="DW2413" s="8"/>
    </row>
    <row r="2414" spans="5:127" x14ac:dyDescent="0.25">
      <c r="E2414" s="7"/>
      <c r="F2414" s="8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  <c r="AF2414" s="8"/>
      <c r="AG2414" s="8"/>
      <c r="AH2414" s="8"/>
      <c r="AI2414" s="8"/>
      <c r="AJ2414" s="8"/>
      <c r="AK2414" s="8"/>
      <c r="AL2414" s="8"/>
      <c r="AM2414" s="8"/>
      <c r="AN2414" s="8"/>
      <c r="AO2414" s="8"/>
      <c r="AP2414" s="8"/>
      <c r="AQ2414" s="8"/>
      <c r="AR2414" s="8"/>
      <c r="AS2414" s="8"/>
      <c r="AT2414" s="8"/>
      <c r="AU2414" s="8"/>
      <c r="AV2414" s="8"/>
      <c r="AW2414" s="8"/>
      <c r="AX2414" s="8"/>
      <c r="AY2414" s="8"/>
      <c r="AZ2414" s="8"/>
      <c r="BA2414" s="8"/>
      <c r="BB2414" s="8"/>
      <c r="BC2414" s="8"/>
      <c r="BD2414" s="8"/>
      <c r="BE2414" s="8"/>
      <c r="BF2414" s="8"/>
      <c r="BG2414" s="8"/>
      <c r="BH2414" s="8"/>
      <c r="BI2414" s="8"/>
      <c r="BJ2414" s="8"/>
      <c r="BK2414" s="8"/>
      <c r="BL2414" s="8"/>
      <c r="BM2414" s="8"/>
      <c r="BN2414" s="8"/>
      <c r="BO2414" s="8"/>
      <c r="BP2414" s="8"/>
      <c r="BQ2414" s="8"/>
      <c r="BR2414" s="8"/>
      <c r="BS2414" s="8"/>
      <c r="BT2414" s="8"/>
      <c r="BU2414" s="8"/>
      <c r="BV2414" s="8"/>
      <c r="BW2414" s="8"/>
      <c r="BX2414" s="8"/>
      <c r="BY2414" s="8"/>
      <c r="BZ2414" s="8"/>
      <c r="CA2414" s="8"/>
      <c r="CB2414" s="8"/>
      <c r="CC2414" s="8"/>
      <c r="CD2414" s="8"/>
      <c r="CE2414" s="8"/>
      <c r="CF2414" s="8"/>
      <c r="CG2414" s="8"/>
      <c r="CH2414" s="8"/>
      <c r="CI2414" s="8"/>
      <c r="CJ2414" s="8"/>
      <c r="CK2414" s="8"/>
      <c r="CL2414" s="8"/>
      <c r="CM2414" s="8"/>
      <c r="CN2414" s="8"/>
      <c r="CO2414" s="8"/>
      <c r="CP2414" s="8"/>
      <c r="CQ2414" s="8"/>
      <c r="CR2414" s="8"/>
      <c r="CS2414" s="8"/>
      <c r="CT2414" s="8"/>
      <c r="CU2414" s="8"/>
      <c r="CV2414" s="8"/>
      <c r="CW2414" s="8"/>
      <c r="CX2414" s="8"/>
      <c r="CY2414" s="8"/>
      <c r="CZ2414" s="8"/>
      <c r="DA2414" s="8"/>
      <c r="DB2414" s="8"/>
      <c r="DC2414" s="8"/>
      <c r="DD2414" s="8"/>
      <c r="DE2414" s="8"/>
      <c r="DF2414" s="8"/>
      <c r="DG2414" s="8"/>
      <c r="DH2414" s="8"/>
      <c r="DI2414" s="8"/>
      <c r="DJ2414" s="8"/>
      <c r="DK2414" s="8"/>
      <c r="DL2414" s="8"/>
      <c r="DM2414" s="8"/>
      <c r="DN2414" s="8"/>
      <c r="DO2414" s="8"/>
      <c r="DP2414" s="8"/>
      <c r="DQ2414" s="8"/>
      <c r="DR2414" s="8"/>
      <c r="DS2414" s="8"/>
      <c r="DT2414" s="8"/>
      <c r="DU2414" s="8"/>
      <c r="DV2414" s="8"/>
      <c r="DW2414" s="8"/>
    </row>
    <row r="2415" spans="5:127" x14ac:dyDescent="0.25">
      <c r="E2415" s="7" t="s">
        <v>1440</v>
      </c>
      <c r="F2415" s="8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  <c r="AF2415" s="8"/>
      <c r="AG2415" s="8"/>
      <c r="AH2415" s="8"/>
      <c r="AI2415" s="8"/>
      <c r="AJ2415" s="8"/>
      <c r="AK2415" s="8"/>
      <c r="AL2415" s="8"/>
      <c r="AM2415" s="8"/>
      <c r="AN2415" s="8"/>
      <c r="AO2415" s="8"/>
      <c r="AP2415" s="8"/>
      <c r="AQ2415" s="8"/>
      <c r="AR2415" s="8"/>
      <c r="AS2415" s="8"/>
      <c r="AT2415" s="8"/>
      <c r="AU2415" s="8"/>
      <c r="AV2415" s="8"/>
      <c r="AW2415" s="8"/>
      <c r="AX2415" s="8"/>
      <c r="AY2415" s="8"/>
      <c r="AZ2415" s="8"/>
      <c r="BA2415" s="8"/>
      <c r="BB2415" s="8"/>
      <c r="BC2415" s="8"/>
      <c r="BD2415" s="8"/>
      <c r="BE2415" s="8"/>
      <c r="BF2415" s="8"/>
      <c r="BG2415" s="8"/>
      <c r="BH2415" s="8"/>
      <c r="BI2415" s="8"/>
      <c r="BJ2415" s="8"/>
      <c r="BK2415" s="8"/>
      <c r="BL2415" s="8"/>
      <c r="BM2415" s="8"/>
      <c r="BN2415" s="8"/>
      <c r="BO2415" s="8"/>
      <c r="BP2415" s="8"/>
      <c r="BQ2415" s="8"/>
      <c r="BR2415" s="8"/>
      <c r="BS2415" s="8"/>
      <c r="BT2415" s="8"/>
      <c r="BU2415" s="8"/>
      <c r="BV2415" s="8"/>
      <c r="BW2415" s="8"/>
      <c r="BX2415" s="8"/>
      <c r="BY2415" s="8"/>
      <c r="BZ2415" s="8"/>
      <c r="CA2415" s="8"/>
      <c r="CB2415" s="8"/>
      <c r="CC2415" s="8"/>
      <c r="CD2415" s="8"/>
      <c r="CE2415" s="8"/>
      <c r="CF2415" s="8"/>
      <c r="CG2415" s="8"/>
      <c r="CH2415" s="8"/>
      <c r="CI2415" s="8"/>
      <c r="CJ2415" s="8"/>
      <c r="CK2415" s="8"/>
      <c r="CL2415" s="8"/>
      <c r="CM2415" s="8"/>
      <c r="CN2415" s="8"/>
      <c r="CO2415" s="8"/>
      <c r="CP2415" s="8"/>
      <c r="CQ2415" s="8"/>
      <c r="CR2415" s="8"/>
      <c r="CS2415" s="8"/>
      <c r="CT2415" s="8"/>
      <c r="CU2415" s="8"/>
      <c r="CV2415" s="8"/>
      <c r="CW2415" s="8"/>
      <c r="CX2415" s="8"/>
      <c r="CY2415" s="8"/>
      <c r="CZ2415" s="8"/>
      <c r="DA2415" s="8"/>
      <c r="DB2415" s="8"/>
      <c r="DC2415" s="8"/>
      <c r="DD2415" s="8"/>
      <c r="DE2415" s="8"/>
      <c r="DF2415" s="8"/>
      <c r="DG2415" s="8"/>
      <c r="DH2415" s="8"/>
      <c r="DI2415" s="8"/>
      <c r="DJ2415" s="8"/>
      <c r="DK2415" s="8"/>
      <c r="DL2415" s="8"/>
      <c r="DM2415" s="8"/>
      <c r="DN2415" s="8"/>
      <c r="DO2415" s="8"/>
      <c r="DP2415" s="8"/>
      <c r="DQ2415" s="8"/>
      <c r="DR2415" s="8"/>
      <c r="DS2415" s="8"/>
      <c r="DT2415" s="8"/>
      <c r="DU2415" s="8"/>
      <c r="DV2415" s="8"/>
      <c r="DW2415" s="8"/>
    </row>
    <row r="2417" spans="5:95" x14ac:dyDescent="0.25">
      <c r="E2417" s="2" t="s">
        <v>33</v>
      </c>
      <c r="M2417" s="2" t="s">
        <v>1462</v>
      </c>
      <c r="AY2417" s="2" t="s">
        <v>49</v>
      </c>
    </row>
    <row r="2418" spans="5:95" x14ac:dyDescent="0.25">
      <c r="E2418" s="1" t="s">
        <v>1422</v>
      </c>
      <c r="M2418" s="1" t="s">
        <v>1573</v>
      </c>
      <c r="AY2418" s="1" t="s">
        <v>1574</v>
      </c>
      <c r="CL2418" s="1" t="str">
        <f>"update IFINOPL.dbo.AGREEMENT_ASSET set NPWP_ADDRESS = '" &amp; TRIM(M2418) &amp; "' where AGREEMENT_NO = replace('" &amp; TRIM(E2418) &amp; "', '/', '.');"</f>
        <v>update IFINOPL.dbo.AGREEMENT_ASSET set NPWP_ADDRESS = 'LINGKAR TIMUR NO 1 PERGUDANGAN SINAR BUDURAN 1, SIWALANPANJI BUDURAN, KABUPATEN SIDOARJO, JAWA TIMUR' where AGREEMENT_NO = replace('0000057/4/03/08/2021', '/', '.');</v>
      </c>
    </row>
    <row r="2419" spans="5:95" x14ac:dyDescent="0.25">
      <c r="E2419" s="1" t="s">
        <v>1423</v>
      </c>
      <c r="M2419" s="1" t="s">
        <v>1573</v>
      </c>
      <c r="AY2419" s="1" t="s">
        <v>1574</v>
      </c>
      <c r="CL2419" s="1" t="str">
        <f t="shared" ref="CL2419:CL2425" si="9">"update IFINOPL.dbo.AGREEMENT_ASSET set NPWP_ADDRESS = '" &amp; TRIM(M2419) &amp; "' where AGREEMENT_NO = replace('" &amp; TRIM(E2419) &amp; "', '/', '.');"</f>
        <v>update IFINOPL.dbo.AGREEMENT_ASSET set NPWP_ADDRESS = 'LINGKAR TIMUR NO 1 PERGUDANGAN SINAR BUDURAN 1, SIWALANPANJI BUDURAN, KABUPATEN SIDOARJO, JAWA TIMUR' where AGREEMENT_NO = replace('0000113/4/03/01/2022', '/', '.');</v>
      </c>
    </row>
    <row r="2420" spans="5:95" x14ac:dyDescent="0.25">
      <c r="E2420" s="1" t="s">
        <v>1425</v>
      </c>
      <c r="M2420" s="1" t="s">
        <v>1573</v>
      </c>
      <c r="AY2420" s="1" t="s">
        <v>1574</v>
      </c>
      <c r="CL2420" s="1" t="str">
        <f t="shared" si="9"/>
        <v>update IFINOPL.dbo.AGREEMENT_ASSET set NPWP_ADDRESS = 'LINGKAR TIMUR NO 1 PERGUDANGAN SINAR BUDURAN 1, SIWALANPANJI BUDURAN, KABUPATEN SIDOARJO, JAWA TIMUR' where AGREEMENT_NO = replace('0000123/4/03/03/2022', '/', '.');</v>
      </c>
    </row>
    <row r="2421" spans="5:95" x14ac:dyDescent="0.25">
      <c r="E2421" s="1" t="s">
        <v>1425</v>
      </c>
      <c r="M2421" s="1" t="s">
        <v>1573</v>
      </c>
      <c r="AY2421" s="1" t="s">
        <v>1465</v>
      </c>
      <c r="CL2421" s="1" t="str">
        <f t="shared" si="9"/>
        <v>update IFINOPL.dbo.AGREEMENT_ASSET set NPWP_ADDRESS = 'LINGKAR TIMUR NO 1 PERGUDANGAN SINAR BUDURAN 1, SIWALANPANJI BUDURAN, KABUPATEN SIDOARJO, JAWA TIMUR' where AGREEMENT_NO = replace('0000123/4/03/03/2022', '/', '.');</v>
      </c>
    </row>
    <row r="2422" spans="5:95" x14ac:dyDescent="0.25">
      <c r="E2422" s="1" t="s">
        <v>1429</v>
      </c>
      <c r="M2422" s="1" t="s">
        <v>1573</v>
      </c>
      <c r="AY2422" s="1" t="s">
        <v>1574</v>
      </c>
      <c r="CL2422" s="1" t="str">
        <f t="shared" si="9"/>
        <v>update IFINOPL.dbo.AGREEMENT_ASSET set NPWP_ADDRESS = 'LINGKAR TIMUR NO 1 PERGUDANGAN SINAR BUDURAN 1, SIWALANPANJI BUDURAN, KABUPATEN SIDOARJO, JAWA TIMUR' where AGREEMENT_NO = replace('0000137/4/03/04/2022', '/', '.');</v>
      </c>
    </row>
    <row r="2423" spans="5:95" x14ac:dyDescent="0.25">
      <c r="E2423" s="1" t="s">
        <v>1430</v>
      </c>
      <c r="M2423" s="1" t="s">
        <v>1573</v>
      </c>
      <c r="AY2423" s="1" t="s">
        <v>1574</v>
      </c>
      <c r="CL2423" s="1" t="str">
        <f t="shared" si="9"/>
        <v>update IFINOPL.dbo.AGREEMENT_ASSET set NPWP_ADDRESS = 'LINGKAR TIMUR NO 1 PERGUDANGAN SINAR BUDURAN 1, SIWALANPANJI BUDURAN, KABUPATEN SIDOARJO, JAWA TIMUR' where AGREEMENT_NO = replace('0000141/4/03/06/2022', '/', '.');</v>
      </c>
    </row>
    <row r="2424" spans="5:95" x14ac:dyDescent="0.25">
      <c r="E2424" s="1" t="s">
        <v>1431</v>
      </c>
      <c r="M2424" s="1" t="s">
        <v>1573</v>
      </c>
      <c r="AY2424" s="1" t="s">
        <v>1574</v>
      </c>
      <c r="CL2424" s="1" t="str">
        <f t="shared" si="9"/>
        <v>update IFINOPL.dbo.AGREEMENT_ASSET set NPWP_ADDRESS = 'LINGKAR TIMUR NO 1 PERGUDANGAN SINAR BUDURAN 1, SIWALANPANJI BUDURAN, KABUPATEN SIDOARJO, JAWA TIMUR' where AGREEMENT_NO = replace('0000155/4/03/07/2022', '/', '.');</v>
      </c>
    </row>
    <row r="2425" spans="5:95" x14ac:dyDescent="0.25">
      <c r="E2425" s="1" t="s">
        <v>1432</v>
      </c>
      <c r="M2425" s="1" t="s">
        <v>1573</v>
      </c>
      <c r="AY2425" s="1" t="s">
        <v>1574</v>
      </c>
      <c r="CL2425" s="1" t="str">
        <f t="shared" si="9"/>
        <v>update IFINOPL.dbo.AGREEMENT_ASSET set NPWP_ADDRESS = 'LINGKAR TIMUR NO 1 PERGUDANGAN SINAR BUDURAN 1, SIWALANPANJI BUDURAN, KABUPATEN SIDOARJO, JAWA TIMUR' where AGREEMENT_NO = replace('0000187/4/03/02/2023', '/', '.');</v>
      </c>
    </row>
    <row r="2427" spans="5:95" x14ac:dyDescent="0.25">
      <c r="E2427" s="5" t="s">
        <v>582</v>
      </c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  <c r="AJ2427" s="6"/>
      <c r="AK2427" s="6"/>
      <c r="AL2427" s="6"/>
      <c r="AM2427" s="6"/>
      <c r="AN2427" s="6"/>
      <c r="AO2427" s="6"/>
      <c r="AP2427" s="6"/>
      <c r="AQ2427" s="6"/>
      <c r="AR2427" s="6"/>
      <c r="AS2427" s="6"/>
      <c r="AT2427" s="6"/>
      <c r="AU2427" s="6"/>
      <c r="AV2427" s="6"/>
      <c r="AW2427" s="6"/>
      <c r="AX2427" s="6"/>
      <c r="AY2427" s="6"/>
      <c r="AZ2427" s="6"/>
      <c r="BA2427" s="6"/>
      <c r="BB2427" s="6"/>
      <c r="BC2427" s="6"/>
      <c r="BD2427" s="6"/>
      <c r="BE2427" s="6"/>
      <c r="BF2427" s="6"/>
      <c r="BG2427" s="6"/>
      <c r="BH2427" s="6"/>
      <c r="BI2427" s="6"/>
      <c r="BJ2427" s="6"/>
      <c r="BK2427" s="6"/>
      <c r="BL2427" s="6"/>
      <c r="BM2427" s="6"/>
      <c r="BN2427" s="6"/>
      <c r="BO2427" s="6"/>
      <c r="BP2427" s="6"/>
      <c r="BQ2427" s="6"/>
      <c r="BR2427" s="6"/>
      <c r="BS2427" s="6"/>
      <c r="BT2427" s="6"/>
      <c r="BU2427" s="6"/>
      <c r="BV2427" s="6"/>
      <c r="BW2427" s="6"/>
      <c r="BX2427" s="6"/>
      <c r="BY2427" s="6"/>
      <c r="BZ2427" s="6"/>
      <c r="CA2427" s="6"/>
      <c r="CB2427" s="6"/>
      <c r="CC2427" s="6"/>
      <c r="CD2427" s="6"/>
      <c r="CE2427" s="6"/>
      <c r="CF2427" s="6"/>
      <c r="CG2427" s="6"/>
      <c r="CH2427" s="6"/>
      <c r="CI2427" s="6"/>
      <c r="CJ2427" s="6"/>
      <c r="CK2427" s="6"/>
      <c r="CL2427" s="6"/>
      <c r="CM2427" s="6"/>
      <c r="CN2427" s="6"/>
      <c r="CO2427" s="6"/>
      <c r="CP2427" s="6"/>
      <c r="CQ2427" s="6"/>
    </row>
    <row r="2428" spans="5:95" x14ac:dyDescent="0.25">
      <c r="E2428" s="5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  <c r="AJ2428" s="6"/>
      <c r="AK2428" s="6"/>
      <c r="AL2428" s="6"/>
      <c r="AM2428" s="6"/>
      <c r="AN2428" s="6"/>
      <c r="AO2428" s="6"/>
      <c r="AP2428" s="6"/>
      <c r="AQ2428" s="6"/>
      <c r="AR2428" s="6"/>
      <c r="AS2428" s="6"/>
      <c r="AT2428" s="6"/>
      <c r="AU2428" s="6"/>
      <c r="AV2428" s="6"/>
      <c r="AW2428" s="6"/>
      <c r="AX2428" s="6"/>
      <c r="AY2428" s="6"/>
      <c r="AZ2428" s="6"/>
      <c r="BA2428" s="6"/>
      <c r="BB2428" s="6"/>
      <c r="BC2428" s="6"/>
      <c r="BD2428" s="6"/>
      <c r="BE2428" s="6"/>
      <c r="BF2428" s="6"/>
      <c r="BG2428" s="6"/>
      <c r="BH2428" s="6"/>
      <c r="BI2428" s="6"/>
      <c r="BJ2428" s="6"/>
      <c r="BK2428" s="6"/>
      <c r="BL2428" s="6"/>
      <c r="BM2428" s="6"/>
      <c r="BN2428" s="6"/>
      <c r="BO2428" s="6"/>
      <c r="BP2428" s="6"/>
      <c r="BQ2428" s="6"/>
      <c r="BR2428" s="6"/>
      <c r="BS2428" s="6"/>
      <c r="BT2428" s="6"/>
      <c r="BU2428" s="6"/>
      <c r="BV2428" s="6"/>
      <c r="BW2428" s="6"/>
      <c r="BX2428" s="6"/>
      <c r="BY2428" s="6"/>
      <c r="BZ2428" s="6"/>
      <c r="CA2428" s="6"/>
      <c r="CB2428" s="6"/>
      <c r="CC2428" s="6"/>
      <c r="CD2428" s="6"/>
      <c r="CE2428" s="6"/>
      <c r="CF2428" s="6"/>
      <c r="CG2428" s="6"/>
      <c r="CH2428" s="6"/>
      <c r="CI2428" s="6"/>
      <c r="CJ2428" s="6"/>
      <c r="CK2428" s="6"/>
      <c r="CL2428" s="6"/>
      <c r="CM2428" s="6"/>
      <c r="CN2428" s="6"/>
      <c r="CO2428" s="6"/>
      <c r="CP2428" s="6"/>
      <c r="CQ2428" s="6"/>
    </row>
    <row r="2429" spans="5:95" x14ac:dyDescent="0.25">
      <c r="E2429" s="5" t="s">
        <v>1575</v>
      </c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  <c r="AJ2429" s="6"/>
      <c r="AK2429" s="6"/>
      <c r="AL2429" s="6"/>
      <c r="AM2429" s="6"/>
      <c r="AN2429" s="6"/>
      <c r="AO2429" s="6"/>
      <c r="AP2429" s="6"/>
      <c r="AQ2429" s="6"/>
      <c r="AR2429" s="6"/>
      <c r="AS2429" s="6"/>
      <c r="AT2429" s="6"/>
      <c r="AU2429" s="6"/>
      <c r="AV2429" s="6"/>
      <c r="AW2429" s="6"/>
      <c r="AX2429" s="6"/>
      <c r="AY2429" s="6"/>
      <c r="AZ2429" s="6"/>
      <c r="BA2429" s="6"/>
      <c r="BB2429" s="6"/>
      <c r="BC2429" s="6"/>
      <c r="BD2429" s="6"/>
      <c r="BE2429" s="6"/>
      <c r="BF2429" s="6"/>
      <c r="BG2429" s="6"/>
      <c r="BH2429" s="6"/>
      <c r="BI2429" s="6"/>
      <c r="BJ2429" s="6"/>
      <c r="BK2429" s="6"/>
      <c r="BL2429" s="6"/>
      <c r="BM2429" s="6"/>
      <c r="BN2429" s="6"/>
      <c r="BO2429" s="6"/>
      <c r="BP2429" s="6"/>
      <c r="BQ2429" s="6"/>
      <c r="BR2429" s="6"/>
      <c r="BS2429" s="6"/>
      <c r="BT2429" s="6"/>
      <c r="BU2429" s="6"/>
      <c r="BV2429" s="6"/>
      <c r="BW2429" s="6"/>
      <c r="BX2429" s="6"/>
      <c r="BY2429" s="6"/>
      <c r="BZ2429" s="6"/>
      <c r="CA2429" s="6"/>
      <c r="CB2429" s="6"/>
      <c r="CC2429" s="6"/>
      <c r="CD2429" s="6"/>
      <c r="CE2429" s="6"/>
      <c r="CF2429" s="6"/>
      <c r="CG2429" s="6"/>
      <c r="CH2429" s="6"/>
      <c r="CI2429" s="6"/>
      <c r="CJ2429" s="6"/>
      <c r="CK2429" s="6"/>
      <c r="CL2429" s="6"/>
      <c r="CM2429" s="6"/>
      <c r="CN2429" s="6"/>
      <c r="CO2429" s="6"/>
      <c r="CP2429" s="6"/>
      <c r="CQ2429" s="6"/>
    </row>
    <row r="2430" spans="5:95" x14ac:dyDescent="0.25">
      <c r="E2430" s="5" t="s">
        <v>1576</v>
      </c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  <c r="AJ2430" s="6"/>
      <c r="AK2430" s="6"/>
      <c r="AL2430" s="6"/>
      <c r="AM2430" s="6"/>
      <c r="AN2430" s="6"/>
      <c r="AO2430" s="6"/>
      <c r="AP2430" s="6"/>
      <c r="AQ2430" s="6"/>
      <c r="AR2430" s="6"/>
      <c r="AS2430" s="6"/>
      <c r="AT2430" s="6"/>
      <c r="AU2430" s="6"/>
      <c r="AV2430" s="6"/>
      <c r="AW2430" s="6"/>
      <c r="AX2430" s="6"/>
      <c r="AY2430" s="6"/>
      <c r="AZ2430" s="6"/>
      <c r="BA2430" s="6"/>
      <c r="BB2430" s="6"/>
      <c r="BC2430" s="6"/>
      <c r="BD2430" s="6"/>
      <c r="BE2430" s="6"/>
      <c r="BF2430" s="6"/>
      <c r="BG2430" s="6"/>
      <c r="BH2430" s="6"/>
      <c r="BI2430" s="6"/>
      <c r="BJ2430" s="6"/>
      <c r="BK2430" s="6"/>
      <c r="BL2430" s="6"/>
      <c r="BM2430" s="6"/>
      <c r="BN2430" s="6"/>
      <c r="BO2430" s="6"/>
      <c r="BP2430" s="6"/>
      <c r="BQ2430" s="6"/>
      <c r="BR2430" s="6"/>
      <c r="BS2430" s="6"/>
      <c r="BT2430" s="6"/>
      <c r="BU2430" s="6"/>
      <c r="BV2430" s="6"/>
      <c r="BW2430" s="6"/>
      <c r="BX2430" s="6"/>
      <c r="BY2430" s="6"/>
      <c r="BZ2430" s="6"/>
      <c r="CA2430" s="6"/>
      <c r="CB2430" s="6"/>
      <c r="CC2430" s="6"/>
      <c r="CD2430" s="6"/>
      <c r="CE2430" s="6"/>
      <c r="CF2430" s="6"/>
      <c r="CG2430" s="6"/>
      <c r="CH2430" s="6"/>
      <c r="CI2430" s="6"/>
      <c r="CJ2430" s="6"/>
      <c r="CK2430" s="6"/>
      <c r="CL2430" s="6"/>
      <c r="CM2430" s="6"/>
      <c r="CN2430" s="6"/>
      <c r="CO2430" s="6"/>
      <c r="CP2430" s="6"/>
      <c r="CQ2430" s="6"/>
    </row>
    <row r="2431" spans="5:95" x14ac:dyDescent="0.25">
      <c r="E2431" s="5" t="s">
        <v>1577</v>
      </c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  <c r="AJ2431" s="6"/>
      <c r="AK2431" s="6"/>
      <c r="AL2431" s="6"/>
      <c r="AM2431" s="6"/>
      <c r="AN2431" s="6"/>
      <c r="AO2431" s="6"/>
      <c r="AP2431" s="6"/>
      <c r="AQ2431" s="6"/>
      <c r="AR2431" s="6"/>
      <c r="AS2431" s="6"/>
      <c r="AT2431" s="6"/>
      <c r="AU2431" s="6"/>
      <c r="AV2431" s="6"/>
      <c r="AW2431" s="6"/>
      <c r="AX2431" s="6"/>
      <c r="AY2431" s="6"/>
      <c r="AZ2431" s="6"/>
      <c r="BA2431" s="6"/>
      <c r="BB2431" s="6"/>
      <c r="BC2431" s="6"/>
      <c r="BD2431" s="6"/>
      <c r="BE2431" s="6"/>
      <c r="BF2431" s="6"/>
      <c r="BG2431" s="6"/>
      <c r="BH2431" s="6"/>
      <c r="BI2431" s="6"/>
      <c r="BJ2431" s="6"/>
      <c r="BK2431" s="6"/>
      <c r="BL2431" s="6"/>
      <c r="BM2431" s="6"/>
      <c r="BN2431" s="6"/>
      <c r="BO2431" s="6"/>
      <c r="BP2431" s="6"/>
      <c r="BQ2431" s="6"/>
      <c r="BR2431" s="6"/>
      <c r="BS2431" s="6"/>
      <c r="BT2431" s="6"/>
      <c r="BU2431" s="6"/>
      <c r="BV2431" s="6"/>
      <c r="BW2431" s="6"/>
      <c r="BX2431" s="6"/>
      <c r="BY2431" s="6"/>
      <c r="BZ2431" s="6"/>
      <c r="CA2431" s="6"/>
      <c r="CB2431" s="6"/>
      <c r="CC2431" s="6"/>
      <c r="CD2431" s="6"/>
      <c r="CE2431" s="6"/>
      <c r="CF2431" s="6"/>
      <c r="CG2431" s="6"/>
      <c r="CH2431" s="6"/>
      <c r="CI2431" s="6"/>
      <c r="CJ2431" s="6"/>
      <c r="CK2431" s="6"/>
      <c r="CL2431" s="6"/>
      <c r="CM2431" s="6"/>
      <c r="CN2431" s="6"/>
      <c r="CO2431" s="6"/>
      <c r="CP2431" s="6"/>
      <c r="CQ2431" s="6"/>
    </row>
    <row r="2432" spans="5:95" x14ac:dyDescent="0.25">
      <c r="E2432" s="5" t="s">
        <v>1577</v>
      </c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  <c r="AJ2432" s="6"/>
      <c r="AK2432" s="6"/>
      <c r="AL2432" s="6"/>
      <c r="AM2432" s="6"/>
      <c r="AN2432" s="6"/>
      <c r="AO2432" s="6"/>
      <c r="AP2432" s="6"/>
      <c r="AQ2432" s="6"/>
      <c r="AR2432" s="6"/>
      <c r="AS2432" s="6"/>
      <c r="AT2432" s="6"/>
      <c r="AU2432" s="6"/>
      <c r="AV2432" s="6"/>
      <c r="AW2432" s="6"/>
      <c r="AX2432" s="6"/>
      <c r="AY2432" s="6"/>
      <c r="AZ2432" s="6"/>
      <c r="BA2432" s="6"/>
      <c r="BB2432" s="6"/>
      <c r="BC2432" s="6"/>
      <c r="BD2432" s="6"/>
      <c r="BE2432" s="6"/>
      <c r="BF2432" s="6"/>
      <c r="BG2432" s="6"/>
      <c r="BH2432" s="6"/>
      <c r="BI2432" s="6"/>
      <c r="BJ2432" s="6"/>
      <c r="BK2432" s="6"/>
      <c r="BL2432" s="6"/>
      <c r="BM2432" s="6"/>
      <c r="BN2432" s="6"/>
      <c r="BO2432" s="6"/>
      <c r="BP2432" s="6"/>
      <c r="BQ2432" s="6"/>
      <c r="BR2432" s="6"/>
      <c r="BS2432" s="6"/>
      <c r="BT2432" s="6"/>
      <c r="BU2432" s="6"/>
      <c r="BV2432" s="6"/>
      <c r="BW2432" s="6"/>
      <c r="BX2432" s="6"/>
      <c r="BY2432" s="6"/>
      <c r="BZ2432" s="6"/>
      <c r="CA2432" s="6"/>
      <c r="CB2432" s="6"/>
      <c r="CC2432" s="6"/>
      <c r="CD2432" s="6"/>
      <c r="CE2432" s="6"/>
      <c r="CF2432" s="6"/>
      <c r="CG2432" s="6"/>
      <c r="CH2432" s="6"/>
      <c r="CI2432" s="6"/>
      <c r="CJ2432" s="6"/>
      <c r="CK2432" s="6"/>
      <c r="CL2432" s="6"/>
      <c r="CM2432" s="6"/>
      <c r="CN2432" s="6"/>
      <c r="CO2432" s="6"/>
      <c r="CP2432" s="6"/>
      <c r="CQ2432" s="6"/>
    </row>
    <row r="2433" spans="5:95" x14ac:dyDescent="0.25">
      <c r="E2433" s="5" t="s">
        <v>1578</v>
      </c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  <c r="AJ2433" s="6"/>
      <c r="AK2433" s="6"/>
      <c r="AL2433" s="6"/>
      <c r="AM2433" s="6"/>
      <c r="AN2433" s="6"/>
      <c r="AO2433" s="6"/>
      <c r="AP2433" s="6"/>
      <c r="AQ2433" s="6"/>
      <c r="AR2433" s="6"/>
      <c r="AS2433" s="6"/>
      <c r="AT2433" s="6"/>
      <c r="AU2433" s="6"/>
      <c r="AV2433" s="6"/>
      <c r="AW2433" s="6"/>
      <c r="AX2433" s="6"/>
      <c r="AY2433" s="6"/>
      <c r="AZ2433" s="6"/>
      <c r="BA2433" s="6"/>
      <c r="BB2433" s="6"/>
      <c r="BC2433" s="6"/>
      <c r="BD2433" s="6"/>
      <c r="BE2433" s="6"/>
      <c r="BF2433" s="6"/>
      <c r="BG2433" s="6"/>
      <c r="BH2433" s="6"/>
      <c r="BI2433" s="6"/>
      <c r="BJ2433" s="6"/>
      <c r="BK2433" s="6"/>
      <c r="BL2433" s="6"/>
      <c r="BM2433" s="6"/>
      <c r="BN2433" s="6"/>
      <c r="BO2433" s="6"/>
      <c r="BP2433" s="6"/>
      <c r="BQ2433" s="6"/>
      <c r="BR2433" s="6"/>
      <c r="BS2433" s="6"/>
      <c r="BT2433" s="6"/>
      <c r="BU2433" s="6"/>
      <c r="BV2433" s="6"/>
      <c r="BW2433" s="6"/>
      <c r="BX2433" s="6"/>
      <c r="BY2433" s="6"/>
      <c r="BZ2433" s="6"/>
      <c r="CA2433" s="6"/>
      <c r="CB2433" s="6"/>
      <c r="CC2433" s="6"/>
      <c r="CD2433" s="6"/>
      <c r="CE2433" s="6"/>
      <c r="CF2433" s="6"/>
      <c r="CG2433" s="6"/>
      <c r="CH2433" s="6"/>
      <c r="CI2433" s="6"/>
      <c r="CJ2433" s="6"/>
      <c r="CK2433" s="6"/>
      <c r="CL2433" s="6"/>
      <c r="CM2433" s="6"/>
      <c r="CN2433" s="6"/>
      <c r="CO2433" s="6"/>
      <c r="CP2433" s="6"/>
      <c r="CQ2433" s="6"/>
    </row>
    <row r="2434" spans="5:95" x14ac:dyDescent="0.25">
      <c r="E2434" s="5" t="s">
        <v>1579</v>
      </c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  <c r="AJ2434" s="6"/>
      <c r="AK2434" s="6"/>
      <c r="AL2434" s="6"/>
      <c r="AM2434" s="6"/>
      <c r="AN2434" s="6"/>
      <c r="AO2434" s="6"/>
      <c r="AP2434" s="6"/>
      <c r="AQ2434" s="6"/>
      <c r="AR2434" s="6"/>
      <c r="AS2434" s="6"/>
      <c r="AT2434" s="6"/>
      <c r="AU2434" s="6"/>
      <c r="AV2434" s="6"/>
      <c r="AW2434" s="6"/>
      <c r="AX2434" s="6"/>
      <c r="AY2434" s="6"/>
      <c r="AZ2434" s="6"/>
      <c r="BA2434" s="6"/>
      <c r="BB2434" s="6"/>
      <c r="BC2434" s="6"/>
      <c r="BD2434" s="6"/>
      <c r="BE2434" s="6"/>
      <c r="BF2434" s="6"/>
      <c r="BG2434" s="6"/>
      <c r="BH2434" s="6"/>
      <c r="BI2434" s="6"/>
      <c r="BJ2434" s="6"/>
      <c r="BK2434" s="6"/>
      <c r="BL2434" s="6"/>
      <c r="BM2434" s="6"/>
      <c r="BN2434" s="6"/>
      <c r="BO2434" s="6"/>
      <c r="BP2434" s="6"/>
      <c r="BQ2434" s="6"/>
      <c r="BR2434" s="6"/>
      <c r="BS2434" s="6"/>
      <c r="BT2434" s="6"/>
      <c r="BU2434" s="6"/>
      <c r="BV2434" s="6"/>
      <c r="BW2434" s="6"/>
      <c r="BX2434" s="6"/>
      <c r="BY2434" s="6"/>
      <c r="BZ2434" s="6"/>
      <c r="CA2434" s="6"/>
      <c r="CB2434" s="6"/>
      <c r="CC2434" s="6"/>
      <c r="CD2434" s="6"/>
      <c r="CE2434" s="6"/>
      <c r="CF2434" s="6"/>
      <c r="CG2434" s="6"/>
      <c r="CH2434" s="6"/>
      <c r="CI2434" s="6"/>
      <c r="CJ2434" s="6"/>
      <c r="CK2434" s="6"/>
      <c r="CL2434" s="6"/>
      <c r="CM2434" s="6"/>
      <c r="CN2434" s="6"/>
      <c r="CO2434" s="6"/>
      <c r="CP2434" s="6"/>
      <c r="CQ2434" s="6"/>
    </row>
    <row r="2435" spans="5:95" x14ac:dyDescent="0.25">
      <c r="E2435" s="5" t="s">
        <v>1580</v>
      </c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  <c r="AJ2435" s="6"/>
      <c r="AK2435" s="6"/>
      <c r="AL2435" s="6"/>
      <c r="AM2435" s="6"/>
      <c r="AN2435" s="6"/>
      <c r="AO2435" s="6"/>
      <c r="AP2435" s="6"/>
      <c r="AQ2435" s="6"/>
      <c r="AR2435" s="6"/>
      <c r="AS2435" s="6"/>
      <c r="AT2435" s="6"/>
      <c r="AU2435" s="6"/>
      <c r="AV2435" s="6"/>
      <c r="AW2435" s="6"/>
      <c r="AX2435" s="6"/>
      <c r="AY2435" s="6"/>
      <c r="AZ2435" s="6"/>
      <c r="BA2435" s="6"/>
      <c r="BB2435" s="6"/>
      <c r="BC2435" s="6"/>
      <c r="BD2435" s="6"/>
      <c r="BE2435" s="6"/>
      <c r="BF2435" s="6"/>
      <c r="BG2435" s="6"/>
      <c r="BH2435" s="6"/>
      <c r="BI2435" s="6"/>
      <c r="BJ2435" s="6"/>
      <c r="BK2435" s="6"/>
      <c r="BL2435" s="6"/>
      <c r="BM2435" s="6"/>
      <c r="BN2435" s="6"/>
      <c r="BO2435" s="6"/>
      <c r="BP2435" s="6"/>
      <c r="BQ2435" s="6"/>
      <c r="BR2435" s="6"/>
      <c r="BS2435" s="6"/>
      <c r="BT2435" s="6"/>
      <c r="BU2435" s="6"/>
      <c r="BV2435" s="6"/>
      <c r="BW2435" s="6"/>
      <c r="BX2435" s="6"/>
      <c r="BY2435" s="6"/>
      <c r="BZ2435" s="6"/>
      <c r="CA2435" s="6"/>
      <c r="CB2435" s="6"/>
      <c r="CC2435" s="6"/>
      <c r="CD2435" s="6"/>
      <c r="CE2435" s="6"/>
      <c r="CF2435" s="6"/>
      <c r="CG2435" s="6"/>
      <c r="CH2435" s="6"/>
      <c r="CI2435" s="6"/>
      <c r="CJ2435" s="6"/>
      <c r="CK2435" s="6"/>
      <c r="CL2435" s="6"/>
      <c r="CM2435" s="6"/>
      <c r="CN2435" s="6"/>
      <c r="CO2435" s="6"/>
      <c r="CP2435" s="6"/>
      <c r="CQ2435" s="6"/>
    </row>
    <row r="2436" spans="5:95" x14ac:dyDescent="0.25">
      <c r="E2436" s="5" t="s">
        <v>1581</v>
      </c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  <c r="AJ2436" s="6"/>
      <c r="AK2436" s="6"/>
      <c r="AL2436" s="6"/>
      <c r="AM2436" s="6"/>
      <c r="AN2436" s="6"/>
      <c r="AO2436" s="6"/>
      <c r="AP2436" s="6"/>
      <c r="AQ2436" s="6"/>
      <c r="AR2436" s="6"/>
      <c r="AS2436" s="6"/>
      <c r="AT2436" s="6"/>
      <c r="AU2436" s="6"/>
      <c r="AV2436" s="6"/>
      <c r="AW2436" s="6"/>
      <c r="AX2436" s="6"/>
      <c r="AY2436" s="6"/>
      <c r="AZ2436" s="6"/>
      <c r="BA2436" s="6"/>
      <c r="BB2436" s="6"/>
      <c r="BC2436" s="6"/>
      <c r="BD2436" s="6"/>
      <c r="BE2436" s="6"/>
      <c r="BF2436" s="6"/>
      <c r="BG2436" s="6"/>
      <c r="BH2436" s="6"/>
      <c r="BI2436" s="6"/>
      <c r="BJ2436" s="6"/>
      <c r="BK2436" s="6"/>
      <c r="BL2436" s="6"/>
      <c r="BM2436" s="6"/>
      <c r="BN2436" s="6"/>
      <c r="BO2436" s="6"/>
      <c r="BP2436" s="6"/>
      <c r="BQ2436" s="6"/>
      <c r="BR2436" s="6"/>
      <c r="BS2436" s="6"/>
      <c r="BT2436" s="6"/>
      <c r="BU2436" s="6"/>
      <c r="BV2436" s="6"/>
      <c r="BW2436" s="6"/>
      <c r="BX2436" s="6"/>
      <c r="BY2436" s="6"/>
      <c r="BZ2436" s="6"/>
      <c r="CA2436" s="6"/>
      <c r="CB2436" s="6"/>
      <c r="CC2436" s="6"/>
      <c r="CD2436" s="6"/>
      <c r="CE2436" s="6"/>
      <c r="CF2436" s="6"/>
      <c r="CG2436" s="6"/>
      <c r="CH2436" s="6"/>
      <c r="CI2436" s="6"/>
      <c r="CJ2436" s="6"/>
      <c r="CK2436" s="6"/>
      <c r="CL2436" s="6"/>
      <c r="CM2436" s="6"/>
      <c r="CN2436" s="6"/>
      <c r="CO2436" s="6"/>
      <c r="CP2436" s="6"/>
      <c r="CQ2436" s="6"/>
    </row>
    <row r="2437" spans="5:95" x14ac:dyDescent="0.25">
      <c r="E2437" s="5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  <c r="AJ2437" s="6"/>
      <c r="AK2437" s="6"/>
      <c r="AL2437" s="6"/>
      <c r="AM2437" s="6"/>
      <c r="AN2437" s="6"/>
      <c r="AO2437" s="6"/>
      <c r="AP2437" s="6"/>
      <c r="AQ2437" s="6"/>
      <c r="AR2437" s="6"/>
      <c r="AS2437" s="6"/>
      <c r="AT2437" s="6"/>
      <c r="AU2437" s="6"/>
      <c r="AV2437" s="6"/>
      <c r="AW2437" s="6"/>
      <c r="AX2437" s="6"/>
      <c r="AY2437" s="6"/>
      <c r="AZ2437" s="6"/>
      <c r="BA2437" s="6"/>
      <c r="BB2437" s="6"/>
      <c r="BC2437" s="6"/>
      <c r="BD2437" s="6"/>
      <c r="BE2437" s="6"/>
      <c r="BF2437" s="6"/>
      <c r="BG2437" s="6"/>
      <c r="BH2437" s="6"/>
      <c r="BI2437" s="6"/>
      <c r="BJ2437" s="6"/>
      <c r="BK2437" s="6"/>
      <c r="BL2437" s="6"/>
      <c r="BM2437" s="6"/>
      <c r="BN2437" s="6"/>
      <c r="BO2437" s="6"/>
      <c r="BP2437" s="6"/>
      <c r="BQ2437" s="6"/>
      <c r="BR2437" s="6"/>
      <c r="BS2437" s="6"/>
      <c r="BT2437" s="6"/>
      <c r="BU2437" s="6"/>
      <c r="BV2437" s="6"/>
      <c r="BW2437" s="6"/>
      <c r="BX2437" s="6"/>
      <c r="BY2437" s="6"/>
      <c r="BZ2437" s="6"/>
      <c r="CA2437" s="6"/>
      <c r="CB2437" s="6"/>
      <c r="CC2437" s="6"/>
      <c r="CD2437" s="6"/>
      <c r="CE2437" s="6"/>
      <c r="CF2437" s="6"/>
      <c r="CG2437" s="6"/>
      <c r="CH2437" s="6"/>
      <c r="CI2437" s="6"/>
      <c r="CJ2437" s="6"/>
      <c r="CK2437" s="6"/>
      <c r="CL2437" s="6"/>
      <c r="CM2437" s="6"/>
      <c r="CN2437" s="6"/>
      <c r="CO2437" s="6"/>
      <c r="CP2437" s="6"/>
      <c r="CQ2437" s="6"/>
    </row>
    <row r="2438" spans="5:95" x14ac:dyDescent="0.25">
      <c r="E2438" s="5" t="s">
        <v>669</v>
      </c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  <c r="AJ2438" s="6"/>
      <c r="AK2438" s="6"/>
      <c r="AL2438" s="6"/>
      <c r="AM2438" s="6"/>
      <c r="AN2438" s="6"/>
      <c r="AO2438" s="6"/>
      <c r="AP2438" s="6"/>
      <c r="AQ2438" s="6"/>
      <c r="AR2438" s="6"/>
      <c r="AS2438" s="6"/>
      <c r="AT2438" s="6"/>
      <c r="AU2438" s="6"/>
      <c r="AV2438" s="6"/>
      <c r="AW2438" s="6"/>
      <c r="AX2438" s="6"/>
      <c r="AY2438" s="6"/>
      <c r="AZ2438" s="6"/>
      <c r="BA2438" s="6"/>
      <c r="BB2438" s="6"/>
      <c r="BC2438" s="6"/>
      <c r="BD2438" s="6"/>
      <c r="BE2438" s="6"/>
      <c r="BF2438" s="6"/>
      <c r="BG2438" s="6"/>
      <c r="BH2438" s="6"/>
      <c r="BI2438" s="6"/>
      <c r="BJ2438" s="6"/>
      <c r="BK2438" s="6"/>
      <c r="BL2438" s="6"/>
      <c r="BM2438" s="6"/>
      <c r="BN2438" s="6"/>
      <c r="BO2438" s="6"/>
      <c r="BP2438" s="6"/>
      <c r="BQ2438" s="6"/>
      <c r="BR2438" s="6"/>
      <c r="BS2438" s="6"/>
      <c r="BT2438" s="6"/>
      <c r="BU2438" s="6"/>
      <c r="BV2438" s="6"/>
      <c r="BW2438" s="6"/>
      <c r="BX2438" s="6"/>
      <c r="BY2438" s="6"/>
      <c r="BZ2438" s="6"/>
      <c r="CA2438" s="6"/>
      <c r="CB2438" s="6"/>
      <c r="CC2438" s="6"/>
      <c r="CD2438" s="6"/>
      <c r="CE2438" s="6"/>
      <c r="CF2438" s="6"/>
      <c r="CG2438" s="6"/>
      <c r="CH2438" s="6"/>
      <c r="CI2438" s="6"/>
      <c r="CJ2438" s="6"/>
      <c r="CK2438" s="6"/>
      <c r="CL2438" s="6"/>
      <c r="CM2438" s="6"/>
      <c r="CN2438" s="6"/>
      <c r="CO2438" s="6"/>
      <c r="CP2438" s="6"/>
      <c r="CQ2438" s="6"/>
    </row>
    <row r="2439" spans="5:95" x14ac:dyDescent="0.25">
      <c r="E2439" s="5" t="s">
        <v>647</v>
      </c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  <c r="AJ2439" s="6"/>
      <c r="AK2439" s="6"/>
      <c r="AL2439" s="6"/>
      <c r="AM2439" s="6"/>
      <c r="AN2439" s="6"/>
      <c r="AO2439" s="6"/>
      <c r="AP2439" s="6"/>
      <c r="AQ2439" s="6"/>
      <c r="AR2439" s="6"/>
      <c r="AS2439" s="6"/>
      <c r="AT2439" s="6"/>
      <c r="AU2439" s="6"/>
      <c r="AV2439" s="6"/>
      <c r="AW2439" s="6"/>
      <c r="AX2439" s="6"/>
      <c r="AY2439" s="6"/>
      <c r="AZ2439" s="6"/>
      <c r="BA2439" s="6"/>
      <c r="BB2439" s="6"/>
      <c r="BC2439" s="6"/>
      <c r="BD2439" s="6"/>
      <c r="BE2439" s="6"/>
      <c r="BF2439" s="6"/>
      <c r="BG2439" s="6"/>
      <c r="BH2439" s="6"/>
      <c r="BI2439" s="6"/>
      <c r="BJ2439" s="6"/>
      <c r="BK2439" s="6"/>
      <c r="BL2439" s="6"/>
      <c r="BM2439" s="6"/>
      <c r="BN2439" s="6"/>
      <c r="BO2439" s="6"/>
      <c r="BP2439" s="6"/>
      <c r="BQ2439" s="6"/>
      <c r="BR2439" s="6"/>
      <c r="BS2439" s="6"/>
      <c r="BT2439" s="6"/>
      <c r="BU2439" s="6"/>
      <c r="BV2439" s="6"/>
      <c r="BW2439" s="6"/>
      <c r="BX2439" s="6"/>
      <c r="BY2439" s="6"/>
      <c r="BZ2439" s="6"/>
      <c r="CA2439" s="6"/>
      <c r="CB2439" s="6"/>
      <c r="CC2439" s="6"/>
      <c r="CD2439" s="6"/>
      <c r="CE2439" s="6"/>
      <c r="CF2439" s="6"/>
      <c r="CG2439" s="6"/>
      <c r="CH2439" s="6"/>
      <c r="CI2439" s="6"/>
      <c r="CJ2439" s="6"/>
      <c r="CK2439" s="6"/>
      <c r="CL2439" s="6"/>
      <c r="CM2439" s="6"/>
      <c r="CN2439" s="6"/>
      <c r="CO2439" s="6"/>
      <c r="CP2439" s="6"/>
      <c r="CQ2439" s="6"/>
    </row>
    <row r="2441" spans="5:95" x14ac:dyDescent="0.25">
      <c r="E2441" s="7" t="s">
        <v>601</v>
      </c>
      <c r="F2441" s="8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</row>
    <row r="2442" spans="5:95" x14ac:dyDescent="0.25">
      <c r="E2442" s="7" t="s">
        <v>679</v>
      </c>
      <c r="F2442" s="8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</row>
    <row r="2443" spans="5:95" x14ac:dyDescent="0.25">
      <c r="E2443" s="7" t="s">
        <v>1583</v>
      </c>
      <c r="F2443" s="8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8"/>
    </row>
    <row r="2444" spans="5:95" x14ac:dyDescent="0.25">
      <c r="E2444" s="7" t="s">
        <v>651</v>
      </c>
      <c r="F2444" s="8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</row>
    <row r="2445" spans="5:95" x14ac:dyDescent="0.25">
      <c r="E2445" s="7" t="s">
        <v>1126</v>
      </c>
      <c r="F2445" s="8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8"/>
    </row>
    <row r="2446" spans="5:95" x14ac:dyDescent="0.25">
      <c r="E2446" s="7" t="s">
        <v>1584</v>
      </c>
      <c r="F2446" s="8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</row>
    <row r="2447" spans="5:95" x14ac:dyDescent="0.25">
      <c r="E2447" s="7" t="s">
        <v>25</v>
      </c>
      <c r="F2447" s="8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</row>
    <row r="2448" spans="5:95" x14ac:dyDescent="0.25">
      <c r="E2448" s="7" t="s">
        <v>720</v>
      </c>
      <c r="F2448" s="8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</row>
    <row r="2449" spans="5:31" x14ac:dyDescent="0.25">
      <c r="E2449" s="7" t="s">
        <v>1587</v>
      </c>
      <c r="F2449" s="8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</row>
    <row r="2450" spans="5:31" x14ac:dyDescent="0.25">
      <c r="E2450" s="7" t="s">
        <v>1588</v>
      </c>
      <c r="F2450" s="8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</row>
    <row r="2451" spans="5:31" x14ac:dyDescent="0.25">
      <c r="E2451" s="7" t="s">
        <v>1330</v>
      </c>
      <c r="F2451" s="8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</row>
    <row r="2452" spans="5:31" x14ac:dyDescent="0.25">
      <c r="E2452" s="7" t="s">
        <v>1585</v>
      </c>
      <c r="F2452" s="8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</row>
    <row r="2453" spans="5:31" x14ac:dyDescent="0.25">
      <c r="E2453" s="7" t="s">
        <v>679</v>
      </c>
      <c r="F2453" s="8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</row>
    <row r="2454" spans="5:31" x14ac:dyDescent="0.25">
      <c r="E2454" s="7" t="s">
        <v>1583</v>
      </c>
      <c r="F2454" s="8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</row>
    <row r="2455" spans="5:31" x14ac:dyDescent="0.25">
      <c r="E2455" s="7" t="s">
        <v>651</v>
      </c>
      <c r="F2455" s="8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</row>
    <row r="2456" spans="5:31" x14ac:dyDescent="0.25">
      <c r="E2456" s="7" t="s">
        <v>1586</v>
      </c>
      <c r="F2456" s="8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</row>
    <row r="2457" spans="5:31" x14ac:dyDescent="0.25">
      <c r="E2457" s="7" t="s">
        <v>1589</v>
      </c>
      <c r="F2457" s="8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</row>
    <row r="2458" spans="5:31" x14ac:dyDescent="0.25">
      <c r="E2458" s="7" t="s">
        <v>1590</v>
      </c>
      <c r="F2458" s="8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</row>
    <row r="2460" spans="5:31" x14ac:dyDescent="0.25">
      <c r="E2460" s="2" t="s">
        <v>33</v>
      </c>
      <c r="M2460" s="2" t="s">
        <v>1417</v>
      </c>
      <c r="V2460" s="2" t="s">
        <v>1418</v>
      </c>
    </row>
    <row r="2461" spans="5:31" x14ac:dyDescent="0.25">
      <c r="E2461" s="1" t="s">
        <v>1530</v>
      </c>
      <c r="M2461" s="19" t="s">
        <v>1599</v>
      </c>
      <c r="V2461" s="19" t="s">
        <v>1606</v>
      </c>
      <c r="AE2461" s="1" t="str">
        <f>"select '" &amp; TRIM(E2461) &amp; "' AGREEMENT_NO, '" &amp; TRIM(M2461) &amp; "' BILLING_TO_NPWP_OLD, '" &amp; TRIM(V2461) &amp; "' BILLING_TO_NPWP_NEW union all"</f>
        <v>select '0002132/4/38/03/2024' AGREEMENT_NO, '024244503056000' BILLING_TO_NPWP_OLD, '024144503056000' BILLING_TO_NPWP_NEW union all</v>
      </c>
    </row>
    <row r="2462" spans="5:31" x14ac:dyDescent="0.25">
      <c r="E2462" s="1" t="s">
        <v>1291</v>
      </c>
      <c r="M2462" s="19" t="s">
        <v>1600</v>
      </c>
      <c r="V2462" s="19" t="s">
        <v>1607</v>
      </c>
      <c r="AE2462" s="1" t="str">
        <f t="shared" ref="AE2462:AE2471" si="10">"select '" &amp; TRIM(E2462) &amp; "' AGREEMENT_NO, '" &amp; TRIM(M2462) &amp; "' BILLING_TO_NPWP_OLD, '" &amp; TRIM(V2462) &amp; "' BILLING_TO_NPWP_NEW union all"</f>
        <v>select '0000040/4/01/11/2023' AGREEMENT_NO, '31338871241300' BILLING_TO_NPWP_OLD, '313388712413000' BILLING_TO_NPWP_NEW union all</v>
      </c>
    </row>
    <row r="2463" spans="5:31" x14ac:dyDescent="0.25">
      <c r="E2463" s="1" t="s">
        <v>1591</v>
      </c>
      <c r="M2463" s="19" t="s">
        <v>1601</v>
      </c>
      <c r="V2463" s="19" t="s">
        <v>1608</v>
      </c>
      <c r="AE2463" s="1" t="str">
        <f t="shared" si="10"/>
        <v>select '0001982/4/10/02/2024' AGREEMENT_NO, '16825721641000' BILLING_TO_NPWP_OLD, '016825721641000' BILLING_TO_NPWP_NEW union all</v>
      </c>
    </row>
    <row r="2464" spans="5:31" x14ac:dyDescent="0.25">
      <c r="E2464" s="1" t="s">
        <v>1592</v>
      </c>
      <c r="M2464" s="19" t="s">
        <v>1601</v>
      </c>
      <c r="V2464" s="19" t="s">
        <v>1608</v>
      </c>
      <c r="AE2464" s="1" t="str">
        <f t="shared" si="10"/>
        <v>select '0001983/4/10/02/2024' AGREEMENT_NO, '16825721641000' BILLING_TO_NPWP_OLD, '016825721641000' BILLING_TO_NPWP_NEW union all</v>
      </c>
    </row>
    <row r="2465" spans="5:58" x14ac:dyDescent="0.25">
      <c r="E2465" s="1" t="s">
        <v>1593</v>
      </c>
      <c r="M2465" s="19" t="s">
        <v>1601</v>
      </c>
      <c r="V2465" s="19" t="s">
        <v>1608</v>
      </c>
      <c r="AE2465" s="1" t="str">
        <f t="shared" si="10"/>
        <v>select '0002003/4/10/02/2024' AGREEMENT_NO, '16825721641000' BILLING_TO_NPWP_OLD, '016825721641000' BILLING_TO_NPWP_NEW union all</v>
      </c>
    </row>
    <row r="2466" spans="5:58" x14ac:dyDescent="0.25">
      <c r="E2466" s="1" t="s">
        <v>1594</v>
      </c>
      <c r="M2466" s="19" t="s">
        <v>1601</v>
      </c>
      <c r="V2466" s="19" t="s">
        <v>1608</v>
      </c>
      <c r="AE2466" s="1" t="str">
        <f t="shared" si="10"/>
        <v>select '0002004/4/10/02/2024' AGREEMENT_NO, '16825721641000' BILLING_TO_NPWP_OLD, '016825721641000' BILLING_TO_NPWP_NEW union all</v>
      </c>
    </row>
    <row r="2467" spans="5:58" x14ac:dyDescent="0.25">
      <c r="E2467" s="1" t="s">
        <v>1595</v>
      </c>
      <c r="M2467" s="19" t="s">
        <v>1601</v>
      </c>
      <c r="V2467" s="19" t="s">
        <v>1608</v>
      </c>
      <c r="AE2467" s="1" t="str">
        <f t="shared" si="10"/>
        <v>select '0002005/4/10/02/2024' AGREEMENT_NO, '16825721641000' BILLING_TO_NPWP_OLD, '016825721641000' BILLING_TO_NPWP_NEW union all</v>
      </c>
    </row>
    <row r="2468" spans="5:58" x14ac:dyDescent="0.25">
      <c r="E2468" s="1" t="s">
        <v>1596</v>
      </c>
      <c r="M2468" s="19" t="s">
        <v>1601</v>
      </c>
      <c r="V2468" s="19" t="s">
        <v>1608</v>
      </c>
      <c r="AE2468" s="1" t="str">
        <f t="shared" si="10"/>
        <v>select '0002006/4/10/02/2024' AGREEMENT_NO, '16825721641000' BILLING_TO_NPWP_OLD, '016825721641000' BILLING_TO_NPWP_NEW union all</v>
      </c>
    </row>
    <row r="2469" spans="5:58" x14ac:dyDescent="0.25">
      <c r="E2469" s="1" t="s">
        <v>1597</v>
      </c>
      <c r="M2469" s="19" t="s">
        <v>1601</v>
      </c>
      <c r="V2469" s="19" t="s">
        <v>1608</v>
      </c>
      <c r="AE2469" s="1" t="str">
        <f t="shared" si="10"/>
        <v>select '0002007/4/10/02/2024' AGREEMENT_NO, '16825721641000' BILLING_TO_NPWP_OLD, '016825721641000' BILLING_TO_NPWP_NEW union all</v>
      </c>
    </row>
    <row r="2470" spans="5:58" x14ac:dyDescent="0.25">
      <c r="E2470" s="1" t="s">
        <v>1598</v>
      </c>
      <c r="M2470" s="19" t="s">
        <v>1602</v>
      </c>
      <c r="V2470" s="19" t="s">
        <v>1609</v>
      </c>
      <c r="AE2470" s="1" t="str">
        <f t="shared" si="10"/>
        <v>select '0002056/4/01/02/2024' AGREEMENT_NO, '26757047004000' BILLING_TO_NPWP_OLD, '026757047004000' BILLING_TO_NPWP_NEW union all</v>
      </c>
    </row>
    <row r="2471" spans="5:58" x14ac:dyDescent="0.25">
      <c r="E2471" s="1" t="s">
        <v>1530</v>
      </c>
      <c r="M2471" s="19" t="s">
        <v>1599</v>
      </c>
      <c r="V2471" s="19" t="s">
        <v>1606</v>
      </c>
      <c r="AE2471" s="1" t="str">
        <f t="shared" si="10"/>
        <v>select '0002132/4/38/03/2024' AGREEMENT_NO, '024244503056000' BILLING_TO_NPWP_OLD, '024144503056000' BILLING_TO_NPWP_NEW union all</v>
      </c>
    </row>
    <row r="2473" spans="5:58" x14ac:dyDescent="0.25">
      <c r="E2473" s="7" t="s">
        <v>601</v>
      </c>
      <c r="F2473" s="8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8"/>
      <c r="AL2473" s="8"/>
      <c r="AM2473" s="8"/>
      <c r="AN2473" s="8"/>
      <c r="AO2473" s="8"/>
      <c r="AP2473" s="8"/>
      <c r="AQ2473" s="8"/>
      <c r="AR2473" s="8"/>
      <c r="AS2473" s="8"/>
      <c r="AT2473" s="8"/>
      <c r="AU2473" s="8"/>
      <c r="AV2473" s="8"/>
      <c r="AW2473" s="8"/>
      <c r="AX2473" s="8"/>
      <c r="AY2473" s="8"/>
      <c r="AZ2473" s="8"/>
      <c r="BA2473" s="8"/>
      <c r="BB2473" s="8"/>
      <c r="BC2473" s="8"/>
      <c r="BD2473" s="8"/>
      <c r="BE2473" s="8"/>
      <c r="BF2473" s="8"/>
    </row>
    <row r="2474" spans="5:58" x14ac:dyDescent="0.25">
      <c r="E2474" s="7" t="s">
        <v>1067</v>
      </c>
      <c r="F2474" s="8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  <c r="AJ2474" s="8"/>
      <c r="AK2474" s="8"/>
      <c r="AL2474" s="8"/>
      <c r="AM2474" s="8"/>
      <c r="AN2474" s="8"/>
      <c r="AO2474" s="8"/>
      <c r="AP2474" s="8"/>
      <c r="AQ2474" s="8"/>
      <c r="AR2474" s="8"/>
      <c r="AS2474" s="8"/>
      <c r="AT2474" s="8"/>
      <c r="AU2474" s="8"/>
      <c r="AV2474" s="8"/>
      <c r="AW2474" s="8"/>
      <c r="AX2474" s="8"/>
      <c r="AY2474" s="8"/>
      <c r="AZ2474" s="8"/>
      <c r="BA2474" s="8"/>
      <c r="BB2474" s="8"/>
      <c r="BC2474" s="8"/>
      <c r="BD2474" s="8"/>
      <c r="BE2474" s="8"/>
      <c r="BF2474" s="8"/>
    </row>
    <row r="2475" spans="5:58" x14ac:dyDescent="0.25">
      <c r="E2475" s="7" t="s">
        <v>1603</v>
      </c>
      <c r="F2475" s="8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  <c r="AF2475" s="8"/>
      <c r="AG2475" s="8"/>
      <c r="AH2475" s="8"/>
      <c r="AI2475" s="8"/>
      <c r="AJ2475" s="8"/>
      <c r="AK2475" s="8"/>
      <c r="AL2475" s="8"/>
      <c r="AM2475" s="8"/>
      <c r="AN2475" s="8"/>
      <c r="AO2475" s="8"/>
      <c r="AP2475" s="8"/>
      <c r="AQ2475" s="8"/>
      <c r="AR2475" s="8"/>
      <c r="AS2475" s="8"/>
      <c r="AT2475" s="8"/>
      <c r="AU2475" s="8"/>
      <c r="AV2475" s="8"/>
      <c r="AW2475" s="8"/>
      <c r="AX2475" s="8"/>
      <c r="AY2475" s="8"/>
      <c r="AZ2475" s="8"/>
      <c r="BA2475" s="8"/>
      <c r="BB2475" s="8"/>
      <c r="BC2475" s="8"/>
      <c r="BD2475" s="8"/>
      <c r="BE2475" s="8"/>
      <c r="BF2475" s="8"/>
    </row>
    <row r="2476" spans="5:58" x14ac:dyDescent="0.25">
      <c r="E2476" s="7" t="s">
        <v>1584</v>
      </c>
      <c r="F2476" s="8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  <c r="AF2476" s="8"/>
      <c r="AG2476" s="8"/>
      <c r="AH2476" s="8"/>
      <c r="AI2476" s="8"/>
      <c r="AJ2476" s="8"/>
      <c r="AK2476" s="8"/>
      <c r="AL2476" s="8"/>
      <c r="AM2476" s="8"/>
      <c r="AN2476" s="8"/>
      <c r="AO2476" s="8"/>
      <c r="AP2476" s="8"/>
      <c r="AQ2476" s="8"/>
      <c r="AR2476" s="8"/>
      <c r="AS2476" s="8"/>
      <c r="AT2476" s="8"/>
      <c r="AU2476" s="8"/>
      <c r="AV2476" s="8"/>
      <c r="AW2476" s="8"/>
      <c r="AX2476" s="8"/>
      <c r="AY2476" s="8"/>
      <c r="AZ2476" s="8"/>
      <c r="BA2476" s="8"/>
      <c r="BB2476" s="8"/>
      <c r="BC2476" s="8"/>
      <c r="BD2476" s="8"/>
      <c r="BE2476" s="8"/>
      <c r="BF2476" s="8"/>
    </row>
    <row r="2477" spans="5:58" x14ac:dyDescent="0.25">
      <c r="E2477" s="7"/>
      <c r="F2477" s="8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8"/>
      <c r="AJ2477" s="8"/>
      <c r="AK2477" s="8"/>
      <c r="AL2477" s="8"/>
      <c r="AM2477" s="8"/>
      <c r="AN2477" s="8"/>
      <c r="AO2477" s="8"/>
      <c r="AP2477" s="8"/>
      <c r="AQ2477" s="8"/>
      <c r="AR2477" s="8"/>
      <c r="AS2477" s="8"/>
      <c r="AT2477" s="8"/>
      <c r="AU2477" s="8"/>
      <c r="AV2477" s="8"/>
      <c r="AW2477" s="8"/>
      <c r="AX2477" s="8"/>
      <c r="AY2477" s="8"/>
      <c r="AZ2477" s="8"/>
      <c r="BA2477" s="8"/>
      <c r="BB2477" s="8"/>
      <c r="BC2477" s="8"/>
      <c r="BD2477" s="8"/>
      <c r="BE2477" s="8"/>
      <c r="BF2477" s="8"/>
    </row>
    <row r="2478" spans="5:58" x14ac:dyDescent="0.25">
      <c r="E2478" s="7" t="s">
        <v>605</v>
      </c>
      <c r="F2478" s="8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8"/>
      <c r="AJ2478" s="8"/>
      <c r="AK2478" s="8"/>
      <c r="AL2478" s="8"/>
      <c r="AM2478" s="8"/>
      <c r="AN2478" s="8"/>
      <c r="AO2478" s="8"/>
      <c r="AP2478" s="8"/>
      <c r="AQ2478" s="8"/>
      <c r="AR2478" s="8"/>
      <c r="AS2478" s="8"/>
      <c r="AT2478" s="8"/>
      <c r="AU2478" s="8"/>
      <c r="AV2478" s="8"/>
      <c r="AW2478" s="8"/>
      <c r="AX2478" s="8"/>
      <c r="AY2478" s="8"/>
      <c r="AZ2478" s="8"/>
      <c r="BA2478" s="8"/>
      <c r="BB2478" s="8"/>
      <c r="BC2478" s="8"/>
      <c r="BD2478" s="8"/>
      <c r="BE2478" s="8"/>
      <c r="BF2478" s="8"/>
    </row>
    <row r="2479" spans="5:58" x14ac:dyDescent="0.25">
      <c r="E2479" s="7" t="s">
        <v>606</v>
      </c>
      <c r="F2479" s="8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  <c r="AF2479" s="8"/>
      <c r="AG2479" s="8"/>
      <c r="AH2479" s="8"/>
      <c r="AI2479" s="8"/>
      <c r="AJ2479" s="8"/>
      <c r="AK2479" s="8"/>
      <c r="AL2479" s="8"/>
      <c r="AM2479" s="8"/>
      <c r="AN2479" s="8"/>
      <c r="AO2479" s="8"/>
      <c r="AP2479" s="8"/>
      <c r="AQ2479" s="8"/>
      <c r="AR2479" s="8"/>
      <c r="AS2479" s="8"/>
      <c r="AT2479" s="8"/>
      <c r="AU2479" s="8"/>
      <c r="AV2479" s="8"/>
      <c r="AW2479" s="8"/>
      <c r="AX2479" s="8"/>
      <c r="AY2479" s="8"/>
      <c r="AZ2479" s="8"/>
      <c r="BA2479" s="8"/>
      <c r="BB2479" s="8"/>
      <c r="BC2479" s="8"/>
      <c r="BD2479" s="8"/>
      <c r="BE2479" s="8"/>
      <c r="BF2479" s="8"/>
    </row>
    <row r="2480" spans="5:58" x14ac:dyDescent="0.25">
      <c r="E2480" s="7" t="str">
        <f>AE2461</f>
        <v>select '0002132/4/38/03/2024' AGREEMENT_NO, '024244503056000' BILLING_TO_NPWP_OLD, '024144503056000' BILLING_TO_NPWP_NEW union all</v>
      </c>
      <c r="F2480" s="8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8"/>
      <c r="AJ2480" s="8"/>
      <c r="AK2480" s="8"/>
      <c r="AL2480" s="8"/>
      <c r="AM2480" s="8"/>
      <c r="AN2480" s="8"/>
      <c r="AO2480" s="8"/>
      <c r="AP2480" s="8"/>
      <c r="AQ2480" s="8"/>
      <c r="AR2480" s="8"/>
      <c r="AS2480" s="8"/>
      <c r="AT2480" s="8"/>
      <c r="AU2480" s="8"/>
      <c r="AV2480" s="8"/>
      <c r="AW2480" s="8"/>
      <c r="AX2480" s="8"/>
      <c r="AY2480" s="8"/>
      <c r="AZ2480" s="8"/>
      <c r="BA2480" s="8"/>
      <c r="BB2480" s="8"/>
      <c r="BC2480" s="8"/>
      <c r="BD2480" s="8"/>
      <c r="BE2480" s="8"/>
      <c r="BF2480" s="8"/>
    </row>
    <row r="2481" spans="5:58" x14ac:dyDescent="0.25">
      <c r="E2481" s="7" t="str">
        <f t="shared" ref="E2481:E2490" si="11">AE2462</f>
        <v>select '0000040/4/01/11/2023' AGREEMENT_NO, '31338871241300' BILLING_TO_NPWP_OLD, '313388712413000' BILLING_TO_NPWP_NEW union all</v>
      </c>
      <c r="F2481" s="8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8"/>
      <c r="AJ2481" s="8"/>
      <c r="AK2481" s="8"/>
      <c r="AL2481" s="8"/>
      <c r="AM2481" s="8"/>
      <c r="AN2481" s="8"/>
      <c r="AO2481" s="8"/>
      <c r="AP2481" s="8"/>
      <c r="AQ2481" s="8"/>
      <c r="AR2481" s="8"/>
      <c r="AS2481" s="8"/>
      <c r="AT2481" s="8"/>
      <c r="AU2481" s="8"/>
      <c r="AV2481" s="8"/>
      <c r="AW2481" s="8"/>
      <c r="AX2481" s="8"/>
      <c r="AY2481" s="8"/>
      <c r="AZ2481" s="8"/>
      <c r="BA2481" s="8"/>
      <c r="BB2481" s="8"/>
      <c r="BC2481" s="8"/>
      <c r="BD2481" s="8"/>
      <c r="BE2481" s="8"/>
      <c r="BF2481" s="8"/>
    </row>
    <row r="2482" spans="5:58" x14ac:dyDescent="0.25">
      <c r="E2482" s="7" t="str">
        <f t="shared" si="11"/>
        <v>select '0001982/4/10/02/2024' AGREEMENT_NO, '16825721641000' BILLING_TO_NPWP_OLD, '016825721641000' BILLING_TO_NPWP_NEW union all</v>
      </c>
      <c r="F2482" s="8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  <c r="AF2482" s="8"/>
      <c r="AG2482" s="8"/>
      <c r="AH2482" s="8"/>
      <c r="AI2482" s="8"/>
      <c r="AJ2482" s="8"/>
      <c r="AK2482" s="8"/>
      <c r="AL2482" s="8"/>
      <c r="AM2482" s="8"/>
      <c r="AN2482" s="8"/>
      <c r="AO2482" s="8"/>
      <c r="AP2482" s="8"/>
      <c r="AQ2482" s="8"/>
      <c r="AR2482" s="8"/>
      <c r="AS2482" s="8"/>
      <c r="AT2482" s="8"/>
      <c r="AU2482" s="8"/>
      <c r="AV2482" s="8"/>
      <c r="AW2482" s="8"/>
      <c r="AX2482" s="8"/>
      <c r="AY2482" s="8"/>
      <c r="AZ2482" s="8"/>
      <c r="BA2482" s="8"/>
      <c r="BB2482" s="8"/>
      <c r="BC2482" s="8"/>
      <c r="BD2482" s="8"/>
      <c r="BE2482" s="8"/>
      <c r="BF2482" s="8"/>
    </row>
    <row r="2483" spans="5:58" x14ac:dyDescent="0.25">
      <c r="E2483" s="7" t="str">
        <f t="shared" si="11"/>
        <v>select '0001983/4/10/02/2024' AGREEMENT_NO, '16825721641000' BILLING_TO_NPWP_OLD, '016825721641000' BILLING_TO_NPWP_NEW union all</v>
      </c>
      <c r="F2483" s="8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  <c r="AF2483" s="8"/>
      <c r="AG2483" s="8"/>
      <c r="AH2483" s="8"/>
      <c r="AI2483" s="8"/>
      <c r="AJ2483" s="8"/>
      <c r="AK2483" s="8"/>
      <c r="AL2483" s="8"/>
      <c r="AM2483" s="8"/>
      <c r="AN2483" s="8"/>
      <c r="AO2483" s="8"/>
      <c r="AP2483" s="8"/>
      <c r="AQ2483" s="8"/>
      <c r="AR2483" s="8"/>
      <c r="AS2483" s="8"/>
      <c r="AT2483" s="8"/>
      <c r="AU2483" s="8"/>
      <c r="AV2483" s="8"/>
      <c r="AW2483" s="8"/>
      <c r="AX2483" s="8"/>
      <c r="AY2483" s="8"/>
      <c r="AZ2483" s="8"/>
      <c r="BA2483" s="8"/>
      <c r="BB2483" s="8"/>
      <c r="BC2483" s="8"/>
      <c r="BD2483" s="8"/>
      <c r="BE2483" s="8"/>
      <c r="BF2483" s="8"/>
    </row>
    <row r="2484" spans="5:58" x14ac:dyDescent="0.25">
      <c r="E2484" s="7" t="str">
        <f t="shared" si="11"/>
        <v>select '0002003/4/10/02/2024' AGREEMENT_NO, '16825721641000' BILLING_TO_NPWP_OLD, '016825721641000' BILLING_TO_NPWP_NEW union all</v>
      </c>
      <c r="F2484" s="8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  <c r="AF2484" s="8"/>
      <c r="AG2484" s="8"/>
      <c r="AH2484" s="8"/>
      <c r="AI2484" s="8"/>
      <c r="AJ2484" s="8"/>
      <c r="AK2484" s="8"/>
      <c r="AL2484" s="8"/>
      <c r="AM2484" s="8"/>
      <c r="AN2484" s="8"/>
      <c r="AO2484" s="8"/>
      <c r="AP2484" s="8"/>
      <c r="AQ2484" s="8"/>
      <c r="AR2484" s="8"/>
      <c r="AS2484" s="8"/>
      <c r="AT2484" s="8"/>
      <c r="AU2484" s="8"/>
      <c r="AV2484" s="8"/>
      <c r="AW2484" s="8"/>
      <c r="AX2484" s="8"/>
      <c r="AY2484" s="8"/>
      <c r="AZ2484" s="8"/>
      <c r="BA2484" s="8"/>
      <c r="BB2484" s="8"/>
      <c r="BC2484" s="8"/>
      <c r="BD2484" s="8"/>
      <c r="BE2484" s="8"/>
      <c r="BF2484" s="8"/>
    </row>
    <row r="2485" spans="5:58" x14ac:dyDescent="0.25">
      <c r="E2485" s="7" t="str">
        <f t="shared" si="11"/>
        <v>select '0002004/4/10/02/2024' AGREEMENT_NO, '16825721641000' BILLING_TO_NPWP_OLD, '016825721641000' BILLING_TO_NPWP_NEW union all</v>
      </c>
      <c r="F2485" s="8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  <c r="AF2485" s="8"/>
      <c r="AG2485" s="8"/>
      <c r="AH2485" s="8"/>
      <c r="AI2485" s="8"/>
      <c r="AJ2485" s="8"/>
      <c r="AK2485" s="8"/>
      <c r="AL2485" s="8"/>
      <c r="AM2485" s="8"/>
      <c r="AN2485" s="8"/>
      <c r="AO2485" s="8"/>
      <c r="AP2485" s="8"/>
      <c r="AQ2485" s="8"/>
      <c r="AR2485" s="8"/>
      <c r="AS2485" s="8"/>
      <c r="AT2485" s="8"/>
      <c r="AU2485" s="8"/>
      <c r="AV2485" s="8"/>
      <c r="AW2485" s="8"/>
      <c r="AX2485" s="8"/>
      <c r="AY2485" s="8"/>
      <c r="AZ2485" s="8"/>
      <c r="BA2485" s="8"/>
      <c r="BB2485" s="8"/>
      <c r="BC2485" s="8"/>
      <c r="BD2485" s="8"/>
      <c r="BE2485" s="8"/>
      <c r="BF2485" s="8"/>
    </row>
    <row r="2486" spans="5:58" x14ac:dyDescent="0.25">
      <c r="E2486" s="7" t="str">
        <f t="shared" si="11"/>
        <v>select '0002005/4/10/02/2024' AGREEMENT_NO, '16825721641000' BILLING_TO_NPWP_OLD, '016825721641000' BILLING_TO_NPWP_NEW union all</v>
      </c>
      <c r="F2486" s="8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  <c r="AF2486" s="8"/>
      <c r="AG2486" s="8"/>
      <c r="AH2486" s="8"/>
      <c r="AI2486" s="8"/>
      <c r="AJ2486" s="8"/>
      <c r="AK2486" s="8"/>
      <c r="AL2486" s="8"/>
      <c r="AM2486" s="8"/>
      <c r="AN2486" s="8"/>
      <c r="AO2486" s="8"/>
      <c r="AP2486" s="8"/>
      <c r="AQ2486" s="8"/>
      <c r="AR2486" s="8"/>
      <c r="AS2486" s="8"/>
      <c r="AT2486" s="8"/>
      <c r="AU2486" s="8"/>
      <c r="AV2486" s="8"/>
      <c r="AW2486" s="8"/>
      <c r="AX2486" s="8"/>
      <c r="AY2486" s="8"/>
      <c r="AZ2486" s="8"/>
      <c r="BA2486" s="8"/>
      <c r="BB2486" s="8"/>
      <c r="BC2486" s="8"/>
      <c r="BD2486" s="8"/>
      <c r="BE2486" s="8"/>
      <c r="BF2486" s="8"/>
    </row>
    <row r="2487" spans="5:58" x14ac:dyDescent="0.25">
      <c r="E2487" s="7" t="str">
        <f t="shared" si="11"/>
        <v>select '0002006/4/10/02/2024' AGREEMENT_NO, '16825721641000' BILLING_TO_NPWP_OLD, '016825721641000' BILLING_TO_NPWP_NEW union all</v>
      </c>
      <c r="F2487" s="8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8"/>
      <c r="AJ2487" s="8"/>
      <c r="AK2487" s="8"/>
      <c r="AL2487" s="8"/>
      <c r="AM2487" s="8"/>
      <c r="AN2487" s="8"/>
      <c r="AO2487" s="8"/>
      <c r="AP2487" s="8"/>
      <c r="AQ2487" s="8"/>
      <c r="AR2487" s="8"/>
      <c r="AS2487" s="8"/>
      <c r="AT2487" s="8"/>
      <c r="AU2487" s="8"/>
      <c r="AV2487" s="8"/>
      <c r="AW2487" s="8"/>
      <c r="AX2487" s="8"/>
      <c r="AY2487" s="8"/>
      <c r="AZ2487" s="8"/>
      <c r="BA2487" s="8"/>
      <c r="BB2487" s="8"/>
      <c r="BC2487" s="8"/>
      <c r="BD2487" s="8"/>
      <c r="BE2487" s="8"/>
      <c r="BF2487" s="8"/>
    </row>
    <row r="2488" spans="5:58" x14ac:dyDescent="0.25">
      <c r="E2488" s="7" t="str">
        <f t="shared" si="11"/>
        <v>select '0002007/4/10/02/2024' AGREEMENT_NO, '16825721641000' BILLING_TO_NPWP_OLD, '016825721641000' BILLING_TO_NPWP_NEW union all</v>
      </c>
      <c r="F2488" s="8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  <c r="AF2488" s="8"/>
      <c r="AG2488" s="8"/>
      <c r="AH2488" s="8"/>
      <c r="AI2488" s="8"/>
      <c r="AJ2488" s="8"/>
      <c r="AK2488" s="8"/>
      <c r="AL2488" s="8"/>
      <c r="AM2488" s="8"/>
      <c r="AN2488" s="8"/>
      <c r="AO2488" s="8"/>
      <c r="AP2488" s="8"/>
      <c r="AQ2488" s="8"/>
      <c r="AR2488" s="8"/>
      <c r="AS2488" s="8"/>
      <c r="AT2488" s="8"/>
      <c r="AU2488" s="8"/>
      <c r="AV2488" s="8"/>
      <c r="AW2488" s="8"/>
      <c r="AX2488" s="8"/>
      <c r="AY2488" s="8"/>
      <c r="AZ2488" s="8"/>
      <c r="BA2488" s="8"/>
      <c r="BB2488" s="8"/>
      <c r="BC2488" s="8"/>
      <c r="BD2488" s="8"/>
      <c r="BE2488" s="8"/>
      <c r="BF2488" s="8"/>
    </row>
    <row r="2489" spans="5:58" x14ac:dyDescent="0.25">
      <c r="E2489" s="7" t="str">
        <f t="shared" si="11"/>
        <v>select '0002056/4/01/02/2024' AGREEMENT_NO, '26757047004000' BILLING_TO_NPWP_OLD, '026757047004000' BILLING_TO_NPWP_NEW union all</v>
      </c>
      <c r="F2489" s="8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8"/>
      <c r="V2489" s="8"/>
      <c r="W2489" s="8"/>
      <c r="X2489" s="8"/>
      <c r="Y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8"/>
      <c r="AJ2489" s="8"/>
      <c r="AK2489" s="8"/>
      <c r="AL2489" s="8"/>
      <c r="AM2489" s="8"/>
      <c r="AN2489" s="8"/>
      <c r="AO2489" s="8"/>
      <c r="AP2489" s="8"/>
      <c r="AQ2489" s="8"/>
      <c r="AR2489" s="8"/>
      <c r="AS2489" s="8"/>
      <c r="AT2489" s="8"/>
      <c r="AU2489" s="8"/>
      <c r="AV2489" s="8"/>
      <c r="AW2489" s="8"/>
      <c r="AX2489" s="8"/>
      <c r="AY2489" s="8"/>
      <c r="AZ2489" s="8"/>
      <c r="BA2489" s="8"/>
      <c r="BB2489" s="8"/>
      <c r="BC2489" s="8"/>
      <c r="BD2489" s="8"/>
      <c r="BE2489" s="8"/>
      <c r="BF2489" s="8"/>
    </row>
    <row r="2490" spans="5:58" x14ac:dyDescent="0.25">
      <c r="E2490" s="7" t="str">
        <f t="shared" si="11"/>
        <v>select '0002132/4/38/03/2024' AGREEMENT_NO, '024244503056000' BILLING_TO_NPWP_OLD, '024144503056000' BILLING_TO_NPWP_NEW union all</v>
      </c>
      <c r="F2490" s="8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8"/>
      <c r="AL2490" s="8"/>
      <c r="AM2490" s="8"/>
      <c r="AN2490" s="8"/>
      <c r="AO2490" s="8"/>
      <c r="AP2490" s="8"/>
      <c r="AQ2490" s="8"/>
      <c r="AR2490" s="8"/>
      <c r="AS2490" s="8"/>
      <c r="AT2490" s="8"/>
      <c r="AU2490" s="8"/>
      <c r="AV2490" s="8"/>
      <c r="AW2490" s="8"/>
      <c r="AX2490" s="8"/>
      <c r="AY2490" s="8"/>
      <c r="AZ2490" s="8"/>
      <c r="BA2490" s="8"/>
      <c r="BB2490" s="8"/>
      <c r="BC2490" s="8"/>
      <c r="BD2490" s="8"/>
      <c r="BE2490" s="8"/>
      <c r="BF2490" s="8"/>
    </row>
    <row r="2491" spans="5:58" x14ac:dyDescent="0.25">
      <c r="E2491" s="7" t="s">
        <v>1072</v>
      </c>
      <c r="F2491" s="8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  <c r="AJ2491" s="8"/>
      <c r="AK2491" s="8"/>
      <c r="AL2491" s="8"/>
      <c r="AM2491" s="8"/>
      <c r="AN2491" s="8"/>
      <c r="AO2491" s="8"/>
      <c r="AP2491" s="8"/>
      <c r="AQ2491" s="8"/>
      <c r="AR2491" s="8"/>
      <c r="AS2491" s="8"/>
      <c r="AT2491" s="8"/>
      <c r="AU2491" s="8"/>
      <c r="AV2491" s="8"/>
      <c r="AW2491" s="8"/>
      <c r="AX2491" s="8"/>
      <c r="AY2491" s="8"/>
      <c r="AZ2491" s="8"/>
      <c r="BA2491" s="8"/>
      <c r="BB2491" s="8"/>
      <c r="BC2491" s="8"/>
      <c r="BD2491" s="8"/>
      <c r="BE2491" s="8"/>
      <c r="BF2491" s="8"/>
    </row>
    <row r="2492" spans="5:58" x14ac:dyDescent="0.25">
      <c r="E2492" s="7"/>
      <c r="F2492" s="8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8"/>
      <c r="AJ2492" s="8"/>
      <c r="AK2492" s="8"/>
      <c r="AL2492" s="8"/>
      <c r="AM2492" s="8"/>
      <c r="AN2492" s="8"/>
      <c r="AO2492" s="8"/>
      <c r="AP2492" s="8"/>
      <c r="AQ2492" s="8"/>
      <c r="AR2492" s="8"/>
      <c r="AS2492" s="8"/>
      <c r="AT2492" s="8"/>
      <c r="AU2492" s="8"/>
      <c r="AV2492" s="8"/>
      <c r="AW2492" s="8"/>
      <c r="AX2492" s="8"/>
      <c r="AY2492" s="8"/>
      <c r="AZ2492" s="8"/>
      <c r="BA2492" s="8"/>
      <c r="BB2492" s="8"/>
      <c r="BC2492" s="8"/>
      <c r="BD2492" s="8"/>
      <c r="BE2492" s="8"/>
      <c r="BF2492" s="8"/>
    </row>
    <row r="2493" spans="5:58" x14ac:dyDescent="0.25">
      <c r="E2493" s="7" t="s">
        <v>1413</v>
      </c>
      <c r="F2493" s="8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8"/>
      <c r="AJ2493" s="8"/>
      <c r="AK2493" s="8"/>
      <c r="AL2493" s="8"/>
      <c r="AM2493" s="8"/>
      <c r="AN2493" s="8"/>
      <c r="AO2493" s="8"/>
      <c r="AP2493" s="8"/>
      <c r="AQ2493" s="8"/>
      <c r="AR2493" s="8"/>
      <c r="AS2493" s="8"/>
      <c r="AT2493" s="8"/>
      <c r="AU2493" s="8"/>
      <c r="AV2493" s="8"/>
      <c r="AW2493" s="8"/>
      <c r="AX2493" s="8"/>
      <c r="AY2493" s="8"/>
      <c r="AZ2493" s="8"/>
      <c r="BA2493" s="8"/>
      <c r="BB2493" s="8"/>
      <c r="BC2493" s="8"/>
      <c r="BD2493" s="8"/>
      <c r="BE2493" s="8"/>
      <c r="BF2493" s="8"/>
    </row>
    <row r="2494" spans="5:58" x14ac:dyDescent="0.25">
      <c r="E2494" s="7" t="s">
        <v>1604</v>
      </c>
      <c r="F2494" s="8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8"/>
      <c r="AJ2494" s="8"/>
      <c r="AK2494" s="8"/>
      <c r="AL2494" s="8"/>
      <c r="AM2494" s="8"/>
      <c r="AN2494" s="8"/>
      <c r="AO2494" s="8"/>
      <c r="AP2494" s="8"/>
      <c r="AQ2494" s="8"/>
      <c r="AR2494" s="8"/>
      <c r="AS2494" s="8"/>
      <c r="AT2494" s="8"/>
      <c r="AU2494" s="8"/>
      <c r="AV2494" s="8"/>
      <c r="AW2494" s="8"/>
      <c r="AX2494" s="8"/>
      <c r="AY2494" s="8"/>
      <c r="AZ2494" s="8"/>
      <c r="BA2494" s="8"/>
      <c r="BB2494" s="8"/>
      <c r="BC2494" s="8"/>
      <c r="BD2494" s="8"/>
      <c r="BE2494" s="8"/>
      <c r="BF2494" s="8"/>
    </row>
    <row r="2495" spans="5:58" x14ac:dyDescent="0.25">
      <c r="E2495" s="7"/>
      <c r="F2495" s="8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8"/>
      <c r="AJ2495" s="8"/>
      <c r="AK2495" s="8"/>
      <c r="AL2495" s="8"/>
      <c r="AM2495" s="8"/>
      <c r="AN2495" s="8"/>
      <c r="AO2495" s="8"/>
      <c r="AP2495" s="8"/>
      <c r="AQ2495" s="8"/>
      <c r="AR2495" s="8"/>
      <c r="AS2495" s="8"/>
      <c r="AT2495" s="8"/>
      <c r="AU2495" s="8"/>
      <c r="AV2495" s="8"/>
      <c r="AW2495" s="8"/>
      <c r="AX2495" s="8"/>
      <c r="AY2495" s="8"/>
      <c r="AZ2495" s="8"/>
      <c r="BA2495" s="8"/>
      <c r="BB2495" s="8"/>
      <c r="BC2495" s="8"/>
      <c r="BD2495" s="8"/>
      <c r="BE2495" s="8"/>
      <c r="BF2495" s="8"/>
    </row>
    <row r="2496" spans="5:58" x14ac:dyDescent="0.25">
      <c r="E2496" s="7" t="s">
        <v>1605</v>
      </c>
      <c r="F2496" s="8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8"/>
      <c r="AJ2496" s="8"/>
      <c r="AK2496" s="8"/>
      <c r="AL2496" s="8"/>
      <c r="AM2496" s="8"/>
      <c r="AN2496" s="8"/>
      <c r="AO2496" s="8"/>
      <c r="AP2496" s="8"/>
      <c r="AQ2496" s="8"/>
      <c r="AR2496" s="8"/>
      <c r="AS2496" s="8"/>
      <c r="AT2496" s="8"/>
      <c r="AU2496" s="8"/>
      <c r="AV2496" s="8"/>
      <c r="AW2496" s="8"/>
      <c r="AX2496" s="8"/>
      <c r="AY2496" s="8"/>
      <c r="AZ2496" s="8"/>
      <c r="BA2496" s="8"/>
      <c r="BB2496" s="8"/>
      <c r="BC2496" s="8"/>
      <c r="BD2496" s="8"/>
      <c r="BE2496" s="8"/>
      <c r="BF2496" s="8"/>
    </row>
    <row r="2498" spans="5:61" x14ac:dyDescent="0.25">
      <c r="E2498" s="5" t="s">
        <v>582</v>
      </c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  <c r="AJ2498" s="6"/>
      <c r="AK2498" s="6"/>
      <c r="AL2498" s="6"/>
      <c r="AM2498" s="6"/>
      <c r="AN2498" s="6"/>
      <c r="AO2498" s="6"/>
      <c r="AP2498" s="6"/>
      <c r="AQ2498" s="6"/>
      <c r="AR2498" s="6"/>
      <c r="AS2498" s="6"/>
      <c r="AT2498" s="6"/>
      <c r="AU2498" s="6"/>
      <c r="AV2498" s="6"/>
      <c r="AW2498" s="6"/>
      <c r="AX2498" s="6"/>
      <c r="AY2498" s="6"/>
      <c r="AZ2498" s="6"/>
      <c r="BA2498" s="6"/>
      <c r="BB2498" s="6"/>
      <c r="BC2498" s="6"/>
      <c r="BD2498" s="6"/>
      <c r="BE2498" s="6"/>
      <c r="BF2498" s="6"/>
      <c r="BG2498" s="6"/>
      <c r="BH2498" s="6"/>
      <c r="BI2498" s="6"/>
    </row>
    <row r="2499" spans="5:61" x14ac:dyDescent="0.25">
      <c r="E2499" s="5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  <c r="AJ2499" s="6"/>
      <c r="AK2499" s="6"/>
      <c r="AL2499" s="6"/>
      <c r="AM2499" s="6"/>
      <c r="AN2499" s="6"/>
      <c r="AO2499" s="6"/>
      <c r="AP2499" s="6"/>
      <c r="AQ2499" s="6"/>
      <c r="AR2499" s="6"/>
      <c r="AS2499" s="6"/>
      <c r="AT2499" s="6"/>
      <c r="AU2499" s="6"/>
      <c r="AV2499" s="6"/>
      <c r="AW2499" s="6"/>
      <c r="AX2499" s="6"/>
      <c r="AY2499" s="6"/>
      <c r="AZ2499" s="6"/>
      <c r="BA2499" s="6"/>
      <c r="BB2499" s="6"/>
      <c r="BC2499" s="6"/>
      <c r="BD2499" s="6"/>
      <c r="BE2499" s="6"/>
      <c r="BF2499" s="6"/>
      <c r="BG2499" s="6"/>
      <c r="BH2499" s="6"/>
      <c r="BI2499" s="6"/>
    </row>
    <row r="2500" spans="5:61" x14ac:dyDescent="0.25">
      <c r="E2500" s="5" t="str">
        <f t="shared" ref="E2500:E2510" si="12">"update IFINOPL.dbo.AGREEMENT_ASSET set BILLING_TO_NPWP = '" &amp; TRIM(V2461) &amp; "' where AGREEMENT_NO = replace('" &amp; TRIM(E2461) &amp; "', '/', '.');"</f>
        <v>update IFINOPL.dbo.AGREEMENT_ASSET set BILLING_TO_NPWP = '024144503056000' where AGREEMENT_NO = replace('0002132/4/38/03/2024', '/', '.');</v>
      </c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  <c r="AJ2500" s="6"/>
      <c r="AK2500" s="6"/>
      <c r="AL2500" s="6"/>
      <c r="AM2500" s="6"/>
      <c r="AN2500" s="6"/>
      <c r="AO2500" s="6"/>
      <c r="AP2500" s="6"/>
      <c r="AQ2500" s="6"/>
      <c r="AR2500" s="6"/>
      <c r="AS2500" s="6"/>
      <c r="AT2500" s="6"/>
      <c r="AU2500" s="6"/>
      <c r="AV2500" s="6"/>
      <c r="AW2500" s="6"/>
      <c r="AX2500" s="6"/>
      <c r="AY2500" s="6"/>
      <c r="AZ2500" s="6"/>
      <c r="BA2500" s="6"/>
      <c r="BB2500" s="6"/>
      <c r="BC2500" s="6"/>
      <c r="BD2500" s="6"/>
      <c r="BE2500" s="6"/>
      <c r="BF2500" s="6"/>
      <c r="BG2500" s="6"/>
      <c r="BH2500" s="6"/>
      <c r="BI2500" s="6"/>
    </row>
    <row r="2501" spans="5:61" x14ac:dyDescent="0.25">
      <c r="E2501" s="5" t="str">
        <f t="shared" si="12"/>
        <v>update IFINOPL.dbo.AGREEMENT_ASSET set BILLING_TO_NPWP = '313388712413000' where AGREEMENT_NO = replace('0000040/4/01/11/2023', '/', '.');</v>
      </c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  <c r="AJ2501" s="6"/>
      <c r="AK2501" s="6"/>
      <c r="AL2501" s="6"/>
      <c r="AM2501" s="6"/>
      <c r="AN2501" s="6"/>
      <c r="AO2501" s="6"/>
      <c r="AP2501" s="6"/>
      <c r="AQ2501" s="6"/>
      <c r="AR2501" s="6"/>
      <c r="AS2501" s="6"/>
      <c r="AT2501" s="6"/>
      <c r="AU2501" s="6"/>
      <c r="AV2501" s="6"/>
      <c r="AW2501" s="6"/>
      <c r="AX2501" s="6"/>
      <c r="AY2501" s="6"/>
      <c r="AZ2501" s="6"/>
      <c r="BA2501" s="6"/>
      <c r="BB2501" s="6"/>
      <c r="BC2501" s="6"/>
      <c r="BD2501" s="6"/>
      <c r="BE2501" s="6"/>
      <c r="BF2501" s="6"/>
      <c r="BG2501" s="6"/>
      <c r="BH2501" s="6"/>
      <c r="BI2501" s="6"/>
    </row>
    <row r="2502" spans="5:61" x14ac:dyDescent="0.25">
      <c r="E2502" s="5" t="str">
        <f t="shared" si="12"/>
        <v>update IFINOPL.dbo.AGREEMENT_ASSET set BILLING_TO_NPWP = '016825721641000' where AGREEMENT_NO = replace('0001982/4/10/02/2024', '/', '.');</v>
      </c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  <c r="AJ2502" s="6"/>
      <c r="AK2502" s="6"/>
      <c r="AL2502" s="6"/>
      <c r="AM2502" s="6"/>
      <c r="AN2502" s="6"/>
      <c r="AO2502" s="6"/>
      <c r="AP2502" s="6"/>
      <c r="AQ2502" s="6"/>
      <c r="AR2502" s="6"/>
      <c r="AS2502" s="6"/>
      <c r="AT2502" s="6"/>
      <c r="AU2502" s="6"/>
      <c r="AV2502" s="6"/>
      <c r="AW2502" s="6"/>
      <c r="AX2502" s="6"/>
      <c r="AY2502" s="6"/>
      <c r="AZ2502" s="6"/>
      <c r="BA2502" s="6"/>
      <c r="BB2502" s="6"/>
      <c r="BC2502" s="6"/>
      <c r="BD2502" s="6"/>
      <c r="BE2502" s="6"/>
      <c r="BF2502" s="6"/>
      <c r="BG2502" s="6"/>
      <c r="BH2502" s="6"/>
      <c r="BI2502" s="6"/>
    </row>
    <row r="2503" spans="5:61" x14ac:dyDescent="0.25">
      <c r="E2503" s="5" t="str">
        <f t="shared" si="12"/>
        <v>update IFINOPL.dbo.AGREEMENT_ASSET set BILLING_TO_NPWP = '016825721641000' where AGREEMENT_NO = replace('0001983/4/10/02/2024', '/', '.');</v>
      </c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  <c r="AJ2503" s="6"/>
      <c r="AK2503" s="6"/>
      <c r="AL2503" s="6"/>
      <c r="AM2503" s="6"/>
      <c r="AN2503" s="6"/>
      <c r="AO2503" s="6"/>
      <c r="AP2503" s="6"/>
      <c r="AQ2503" s="6"/>
      <c r="AR2503" s="6"/>
      <c r="AS2503" s="6"/>
      <c r="AT2503" s="6"/>
      <c r="AU2503" s="6"/>
      <c r="AV2503" s="6"/>
      <c r="AW2503" s="6"/>
      <c r="AX2503" s="6"/>
      <c r="AY2503" s="6"/>
      <c r="AZ2503" s="6"/>
      <c r="BA2503" s="6"/>
      <c r="BB2503" s="6"/>
      <c r="BC2503" s="6"/>
      <c r="BD2503" s="6"/>
      <c r="BE2503" s="6"/>
      <c r="BF2503" s="6"/>
      <c r="BG2503" s="6"/>
      <c r="BH2503" s="6"/>
      <c r="BI2503" s="6"/>
    </row>
    <row r="2504" spans="5:61" x14ac:dyDescent="0.25">
      <c r="E2504" s="5" t="str">
        <f t="shared" si="12"/>
        <v>update IFINOPL.dbo.AGREEMENT_ASSET set BILLING_TO_NPWP = '016825721641000' where AGREEMENT_NO = replace('0002003/4/10/02/2024', '/', '.');</v>
      </c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/>
      <c r="AJ2504" s="6"/>
      <c r="AK2504" s="6"/>
      <c r="AL2504" s="6"/>
      <c r="AM2504" s="6"/>
      <c r="AN2504" s="6"/>
      <c r="AO2504" s="6"/>
      <c r="AP2504" s="6"/>
      <c r="AQ2504" s="6"/>
      <c r="AR2504" s="6"/>
      <c r="AS2504" s="6"/>
      <c r="AT2504" s="6"/>
      <c r="AU2504" s="6"/>
      <c r="AV2504" s="6"/>
      <c r="AW2504" s="6"/>
      <c r="AX2504" s="6"/>
      <c r="AY2504" s="6"/>
      <c r="AZ2504" s="6"/>
      <c r="BA2504" s="6"/>
      <c r="BB2504" s="6"/>
      <c r="BC2504" s="6"/>
      <c r="BD2504" s="6"/>
      <c r="BE2504" s="6"/>
      <c r="BF2504" s="6"/>
      <c r="BG2504" s="6"/>
      <c r="BH2504" s="6"/>
      <c r="BI2504" s="6"/>
    </row>
    <row r="2505" spans="5:61" x14ac:dyDescent="0.25">
      <c r="E2505" s="5" t="str">
        <f t="shared" si="12"/>
        <v>update IFINOPL.dbo.AGREEMENT_ASSET set BILLING_TO_NPWP = '016825721641000' where AGREEMENT_NO = replace('0002004/4/10/02/2024', '/', '.');</v>
      </c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/>
      <c r="AJ2505" s="6"/>
      <c r="AK2505" s="6"/>
      <c r="AL2505" s="6"/>
      <c r="AM2505" s="6"/>
      <c r="AN2505" s="6"/>
      <c r="AO2505" s="6"/>
      <c r="AP2505" s="6"/>
      <c r="AQ2505" s="6"/>
      <c r="AR2505" s="6"/>
      <c r="AS2505" s="6"/>
      <c r="AT2505" s="6"/>
      <c r="AU2505" s="6"/>
      <c r="AV2505" s="6"/>
      <c r="AW2505" s="6"/>
      <c r="AX2505" s="6"/>
      <c r="AY2505" s="6"/>
      <c r="AZ2505" s="6"/>
      <c r="BA2505" s="6"/>
      <c r="BB2505" s="6"/>
      <c r="BC2505" s="6"/>
      <c r="BD2505" s="6"/>
      <c r="BE2505" s="6"/>
      <c r="BF2505" s="6"/>
      <c r="BG2505" s="6"/>
      <c r="BH2505" s="6"/>
      <c r="BI2505" s="6"/>
    </row>
    <row r="2506" spans="5:61" x14ac:dyDescent="0.25">
      <c r="E2506" s="5" t="str">
        <f t="shared" si="12"/>
        <v>update IFINOPL.dbo.AGREEMENT_ASSET set BILLING_TO_NPWP = '016825721641000' where AGREEMENT_NO = replace('0002005/4/10/02/2024', '/', '.');</v>
      </c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/>
      <c r="AJ2506" s="6"/>
      <c r="AK2506" s="6"/>
      <c r="AL2506" s="6"/>
      <c r="AM2506" s="6"/>
      <c r="AN2506" s="6"/>
      <c r="AO2506" s="6"/>
      <c r="AP2506" s="6"/>
      <c r="AQ2506" s="6"/>
      <c r="AR2506" s="6"/>
      <c r="AS2506" s="6"/>
      <c r="AT2506" s="6"/>
      <c r="AU2506" s="6"/>
      <c r="AV2506" s="6"/>
      <c r="AW2506" s="6"/>
      <c r="AX2506" s="6"/>
      <c r="AY2506" s="6"/>
      <c r="AZ2506" s="6"/>
      <c r="BA2506" s="6"/>
      <c r="BB2506" s="6"/>
      <c r="BC2506" s="6"/>
      <c r="BD2506" s="6"/>
      <c r="BE2506" s="6"/>
      <c r="BF2506" s="6"/>
      <c r="BG2506" s="6"/>
      <c r="BH2506" s="6"/>
      <c r="BI2506" s="6"/>
    </row>
    <row r="2507" spans="5:61" x14ac:dyDescent="0.25">
      <c r="E2507" s="5" t="str">
        <f t="shared" si="12"/>
        <v>update IFINOPL.dbo.AGREEMENT_ASSET set BILLING_TO_NPWP = '016825721641000' where AGREEMENT_NO = replace('0002006/4/10/02/2024', '/', '.');</v>
      </c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/>
      <c r="AJ2507" s="6"/>
      <c r="AK2507" s="6"/>
      <c r="AL2507" s="6"/>
      <c r="AM2507" s="6"/>
      <c r="AN2507" s="6"/>
      <c r="AO2507" s="6"/>
      <c r="AP2507" s="6"/>
      <c r="AQ2507" s="6"/>
      <c r="AR2507" s="6"/>
      <c r="AS2507" s="6"/>
      <c r="AT2507" s="6"/>
      <c r="AU2507" s="6"/>
      <c r="AV2507" s="6"/>
      <c r="AW2507" s="6"/>
      <c r="AX2507" s="6"/>
      <c r="AY2507" s="6"/>
      <c r="AZ2507" s="6"/>
      <c r="BA2507" s="6"/>
      <c r="BB2507" s="6"/>
      <c r="BC2507" s="6"/>
      <c r="BD2507" s="6"/>
      <c r="BE2507" s="6"/>
      <c r="BF2507" s="6"/>
      <c r="BG2507" s="6"/>
      <c r="BH2507" s="6"/>
      <c r="BI2507" s="6"/>
    </row>
    <row r="2508" spans="5:61" x14ac:dyDescent="0.25">
      <c r="E2508" s="5" t="str">
        <f t="shared" si="12"/>
        <v>update IFINOPL.dbo.AGREEMENT_ASSET set BILLING_TO_NPWP = '016825721641000' where AGREEMENT_NO = replace('0002007/4/10/02/2024', '/', '.');</v>
      </c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/>
      <c r="AJ2508" s="6"/>
      <c r="AK2508" s="6"/>
      <c r="AL2508" s="6"/>
      <c r="AM2508" s="6"/>
      <c r="AN2508" s="6"/>
      <c r="AO2508" s="6"/>
      <c r="AP2508" s="6"/>
      <c r="AQ2508" s="6"/>
      <c r="AR2508" s="6"/>
      <c r="AS2508" s="6"/>
      <c r="AT2508" s="6"/>
      <c r="AU2508" s="6"/>
      <c r="AV2508" s="6"/>
      <c r="AW2508" s="6"/>
      <c r="AX2508" s="6"/>
      <c r="AY2508" s="6"/>
      <c r="AZ2508" s="6"/>
      <c r="BA2508" s="6"/>
      <c r="BB2508" s="6"/>
      <c r="BC2508" s="6"/>
      <c r="BD2508" s="6"/>
      <c r="BE2508" s="6"/>
      <c r="BF2508" s="6"/>
      <c r="BG2508" s="6"/>
      <c r="BH2508" s="6"/>
      <c r="BI2508" s="6"/>
    </row>
    <row r="2509" spans="5:61" x14ac:dyDescent="0.25">
      <c r="E2509" s="5" t="str">
        <f t="shared" si="12"/>
        <v>update IFINOPL.dbo.AGREEMENT_ASSET set BILLING_TO_NPWP = '026757047004000' where AGREEMENT_NO = replace('0002056/4/01/02/2024', '/', '.');</v>
      </c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/>
      <c r="AJ2509" s="6"/>
      <c r="AK2509" s="6"/>
      <c r="AL2509" s="6"/>
      <c r="AM2509" s="6"/>
      <c r="AN2509" s="6"/>
      <c r="AO2509" s="6"/>
      <c r="AP2509" s="6"/>
      <c r="AQ2509" s="6"/>
      <c r="AR2509" s="6"/>
      <c r="AS2509" s="6"/>
      <c r="AT2509" s="6"/>
      <c r="AU2509" s="6"/>
      <c r="AV2509" s="6"/>
      <c r="AW2509" s="6"/>
      <c r="AX2509" s="6"/>
      <c r="AY2509" s="6"/>
      <c r="AZ2509" s="6"/>
      <c r="BA2509" s="6"/>
      <c r="BB2509" s="6"/>
      <c r="BC2509" s="6"/>
      <c r="BD2509" s="6"/>
      <c r="BE2509" s="6"/>
      <c r="BF2509" s="6"/>
      <c r="BG2509" s="6"/>
      <c r="BH2509" s="6"/>
      <c r="BI2509" s="6"/>
    </row>
    <row r="2510" spans="5:61" x14ac:dyDescent="0.25">
      <c r="E2510" s="5" t="str">
        <f t="shared" si="12"/>
        <v>update IFINOPL.dbo.AGREEMENT_ASSET set BILLING_TO_NPWP = '024144503056000' where AGREEMENT_NO = replace('0002132/4/38/03/2024', '/', '.');</v>
      </c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/>
      <c r="AJ2510" s="6"/>
      <c r="AK2510" s="6"/>
      <c r="AL2510" s="6"/>
      <c r="AM2510" s="6"/>
      <c r="AN2510" s="6"/>
      <c r="AO2510" s="6"/>
      <c r="AP2510" s="6"/>
      <c r="AQ2510" s="6"/>
      <c r="AR2510" s="6"/>
      <c r="AS2510" s="6"/>
      <c r="AT2510" s="6"/>
      <c r="AU2510" s="6"/>
      <c r="AV2510" s="6"/>
      <c r="AW2510" s="6"/>
      <c r="AX2510" s="6"/>
      <c r="AY2510" s="6"/>
      <c r="AZ2510" s="6"/>
      <c r="BA2510" s="6"/>
      <c r="BB2510" s="6"/>
      <c r="BC2510" s="6"/>
      <c r="BD2510" s="6"/>
      <c r="BE2510" s="6"/>
      <c r="BF2510" s="6"/>
      <c r="BG2510" s="6"/>
      <c r="BH2510" s="6"/>
      <c r="BI2510" s="6"/>
    </row>
    <row r="2511" spans="5:61" x14ac:dyDescent="0.25">
      <c r="E2511" s="5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/>
      <c r="AJ2511" s="6"/>
      <c r="AK2511" s="6"/>
      <c r="AL2511" s="6"/>
      <c r="AM2511" s="6"/>
      <c r="AN2511" s="6"/>
      <c r="AO2511" s="6"/>
      <c r="AP2511" s="6"/>
      <c r="AQ2511" s="6"/>
      <c r="AR2511" s="6"/>
      <c r="AS2511" s="6"/>
      <c r="AT2511" s="6"/>
      <c r="AU2511" s="6"/>
      <c r="AV2511" s="6"/>
      <c r="AW2511" s="6"/>
      <c r="AX2511" s="6"/>
      <c r="AY2511" s="6"/>
      <c r="AZ2511" s="6"/>
      <c r="BA2511" s="6"/>
      <c r="BB2511" s="6"/>
      <c r="BC2511" s="6"/>
      <c r="BD2511" s="6"/>
      <c r="BE2511" s="6"/>
      <c r="BF2511" s="6"/>
      <c r="BG2511" s="6"/>
      <c r="BH2511" s="6"/>
      <c r="BI2511" s="6"/>
    </row>
    <row r="2512" spans="5:61" x14ac:dyDescent="0.25">
      <c r="E2512" s="5" t="s">
        <v>669</v>
      </c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/>
      <c r="AJ2512" s="6"/>
      <c r="AK2512" s="6"/>
      <c r="AL2512" s="6"/>
      <c r="AM2512" s="6"/>
      <c r="AN2512" s="6"/>
      <c r="AO2512" s="6"/>
      <c r="AP2512" s="6"/>
      <c r="AQ2512" s="6"/>
      <c r="AR2512" s="6"/>
      <c r="AS2512" s="6"/>
      <c r="AT2512" s="6"/>
      <c r="AU2512" s="6"/>
      <c r="AV2512" s="6"/>
      <c r="AW2512" s="6"/>
      <c r="AX2512" s="6"/>
      <c r="AY2512" s="6"/>
      <c r="AZ2512" s="6"/>
      <c r="BA2512" s="6"/>
      <c r="BB2512" s="6"/>
      <c r="BC2512" s="6"/>
      <c r="BD2512" s="6"/>
      <c r="BE2512" s="6"/>
      <c r="BF2512" s="6"/>
      <c r="BG2512" s="6"/>
      <c r="BH2512" s="6"/>
      <c r="BI2512" s="6"/>
    </row>
    <row r="2513" spans="2:61" x14ac:dyDescent="0.25">
      <c r="E2513" s="5" t="s">
        <v>647</v>
      </c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/>
      <c r="AJ2513" s="6"/>
      <c r="AK2513" s="6"/>
      <c r="AL2513" s="6"/>
      <c r="AM2513" s="6"/>
      <c r="AN2513" s="6"/>
      <c r="AO2513" s="6"/>
      <c r="AP2513" s="6"/>
      <c r="AQ2513" s="6"/>
      <c r="AR2513" s="6"/>
      <c r="AS2513" s="6"/>
      <c r="AT2513" s="6"/>
      <c r="AU2513" s="6"/>
      <c r="AV2513" s="6"/>
      <c r="AW2513" s="6"/>
      <c r="AX2513" s="6"/>
      <c r="AY2513" s="6"/>
      <c r="AZ2513" s="6"/>
      <c r="BA2513" s="6"/>
      <c r="BB2513" s="6"/>
      <c r="BC2513" s="6"/>
      <c r="BD2513" s="6"/>
      <c r="BE2513" s="6"/>
      <c r="BF2513" s="6"/>
      <c r="BG2513" s="6"/>
      <c r="BH2513" s="6"/>
      <c r="BI2513" s="6"/>
    </row>
    <row r="2519" spans="2:61" x14ac:dyDescent="0.25">
      <c r="B2519" s="2" t="s">
        <v>1610</v>
      </c>
    </row>
    <row r="2521" spans="2:61" x14ac:dyDescent="0.25">
      <c r="C2521" s="3">
        <v>0</v>
      </c>
    </row>
    <row r="2533" spans="5:74" x14ac:dyDescent="0.25">
      <c r="E2533" s="2" t="s">
        <v>1611</v>
      </c>
      <c r="O2533" s="2" t="s">
        <v>1301</v>
      </c>
      <c r="W2533" s="2" t="s">
        <v>1612</v>
      </c>
      <c r="AG2533" s="2" t="s">
        <v>1613</v>
      </c>
    </row>
    <row r="2534" spans="5:74" x14ac:dyDescent="0.25">
      <c r="E2534" s="1" t="s">
        <v>1614</v>
      </c>
      <c r="O2534" s="1" t="s">
        <v>1029</v>
      </c>
      <c r="W2534" s="1" t="s">
        <v>1615</v>
      </c>
      <c r="AG2534" s="11" t="s">
        <v>1608</v>
      </c>
    </row>
    <row r="2535" spans="5:74" x14ac:dyDescent="0.25">
      <c r="E2535" s="1" t="s">
        <v>1616</v>
      </c>
      <c r="O2535" s="1" t="s">
        <v>1029</v>
      </c>
      <c r="W2535" s="1" t="s">
        <v>1615</v>
      </c>
      <c r="AG2535" s="11" t="s">
        <v>1608</v>
      </c>
    </row>
    <row r="2537" spans="5:74" customFormat="1" x14ac:dyDescent="0.25">
      <c r="E2537" s="17" t="s">
        <v>1396</v>
      </c>
      <c r="F2537" s="18"/>
      <c r="G2537" s="18"/>
      <c r="H2537" s="18"/>
      <c r="I2537" s="18"/>
      <c r="J2537" s="18"/>
      <c r="K2537" s="18"/>
      <c r="L2537" s="18"/>
      <c r="M2537" s="18"/>
      <c r="N2537" s="18"/>
      <c r="O2537" s="18"/>
      <c r="P2537" s="18"/>
      <c r="Q2537" s="18"/>
      <c r="R2537" s="18"/>
      <c r="S2537" s="18"/>
      <c r="T2537" s="18"/>
      <c r="U2537" s="18"/>
      <c r="V2537" s="18"/>
      <c r="W2537" s="18"/>
      <c r="X2537" s="18"/>
      <c r="Y2537" s="18"/>
      <c r="Z2537" s="18"/>
      <c r="AA2537" s="18"/>
      <c r="AB2537" s="18"/>
      <c r="AC2537" s="18"/>
      <c r="AD2537" s="18"/>
      <c r="AE2537" s="18"/>
      <c r="AF2537" s="18"/>
      <c r="AG2537" s="18"/>
      <c r="AH2537" s="18"/>
      <c r="AI2537" s="18"/>
      <c r="AJ2537" s="18"/>
      <c r="AK2537" s="18"/>
      <c r="AL2537" s="18"/>
      <c r="AM2537" s="18"/>
      <c r="AN2537" s="18"/>
      <c r="AO2537" s="18"/>
      <c r="AP2537" s="18"/>
      <c r="AQ2537" s="18"/>
      <c r="AR2537" s="18"/>
      <c r="AS2537" s="18"/>
      <c r="AT2537" s="18"/>
      <c r="AU2537" s="18"/>
      <c r="AV2537" s="18"/>
      <c r="AW2537" s="18"/>
      <c r="AX2537" s="18"/>
      <c r="AY2537" s="18"/>
      <c r="AZ2537" s="18"/>
      <c r="BA2537" s="18"/>
      <c r="BB2537" s="18"/>
      <c r="BC2537" s="18"/>
      <c r="BD2537" s="18"/>
      <c r="BE2537" s="18"/>
      <c r="BF2537" s="18"/>
      <c r="BG2537" s="18"/>
      <c r="BH2537" s="18"/>
      <c r="BI2537" s="18"/>
      <c r="BJ2537" s="18"/>
      <c r="BK2537" s="18"/>
      <c r="BL2537" s="18"/>
      <c r="BM2537" s="18"/>
      <c r="BN2537" s="18"/>
      <c r="BO2537" s="18"/>
      <c r="BP2537" s="18"/>
      <c r="BQ2537" s="18"/>
      <c r="BR2537" s="18"/>
      <c r="BS2537" s="18"/>
      <c r="BT2537" s="18"/>
      <c r="BU2537" s="18"/>
      <c r="BV2537" s="18"/>
    </row>
    <row r="2538" spans="5:74" customFormat="1" x14ac:dyDescent="0.25">
      <c r="E2538" s="17" t="s">
        <v>1067</v>
      </c>
      <c r="F2538" s="18"/>
      <c r="G2538" s="18"/>
      <c r="H2538" s="18"/>
      <c r="I2538" s="18"/>
      <c r="J2538" s="18"/>
      <c r="K2538" s="18"/>
      <c r="L2538" s="18"/>
      <c r="M2538" s="18"/>
      <c r="N2538" s="18"/>
      <c r="O2538" s="18"/>
      <c r="P2538" s="18"/>
      <c r="Q2538" s="18"/>
      <c r="R2538" s="18"/>
      <c r="S2538" s="18"/>
      <c r="T2538" s="18"/>
      <c r="U2538" s="18"/>
      <c r="V2538" s="18"/>
      <c r="W2538" s="18"/>
      <c r="X2538" s="18"/>
      <c r="Y2538" s="18"/>
      <c r="Z2538" s="18"/>
      <c r="AA2538" s="18"/>
      <c r="AB2538" s="18"/>
      <c r="AC2538" s="18"/>
      <c r="AD2538" s="18"/>
      <c r="AE2538" s="18"/>
      <c r="AF2538" s="18"/>
      <c r="AG2538" s="18"/>
      <c r="AH2538" s="18"/>
      <c r="AI2538" s="18"/>
      <c r="AJ2538" s="18"/>
      <c r="AK2538" s="18"/>
      <c r="AL2538" s="18"/>
      <c r="AM2538" s="18"/>
      <c r="AN2538" s="18"/>
      <c r="AO2538" s="18"/>
      <c r="AP2538" s="18"/>
      <c r="AQ2538" s="18"/>
      <c r="AR2538" s="18"/>
      <c r="AS2538" s="18"/>
      <c r="AT2538" s="18"/>
      <c r="AU2538" s="18"/>
      <c r="AV2538" s="18"/>
      <c r="AW2538" s="18"/>
      <c r="AX2538" s="18"/>
      <c r="AY2538" s="18"/>
      <c r="AZ2538" s="18"/>
      <c r="BA2538" s="18"/>
      <c r="BB2538" s="18"/>
      <c r="BC2538" s="18"/>
      <c r="BD2538" s="18"/>
      <c r="BE2538" s="18"/>
      <c r="BF2538" s="18"/>
      <c r="BG2538" s="18"/>
      <c r="BH2538" s="18"/>
      <c r="BI2538" s="18"/>
      <c r="BJ2538" s="18"/>
      <c r="BK2538" s="18"/>
      <c r="BL2538" s="18"/>
      <c r="BM2538" s="18"/>
      <c r="BN2538" s="18"/>
      <c r="BO2538" s="18"/>
      <c r="BP2538" s="18"/>
      <c r="BQ2538" s="18"/>
      <c r="BR2538" s="18"/>
      <c r="BS2538" s="18"/>
      <c r="BT2538" s="18"/>
      <c r="BU2538" s="18"/>
      <c r="BV2538" s="18"/>
    </row>
    <row r="2539" spans="5:74" customFormat="1" x14ac:dyDescent="0.25">
      <c r="E2539" s="17" t="s">
        <v>1603</v>
      </c>
      <c r="F2539" s="18"/>
      <c r="G2539" s="18"/>
      <c r="H2539" s="18"/>
      <c r="I2539" s="18"/>
      <c r="J2539" s="18"/>
      <c r="K2539" s="18"/>
      <c r="L2539" s="18"/>
      <c r="M2539" s="18"/>
      <c r="N2539" s="18"/>
      <c r="O2539" s="18"/>
      <c r="P2539" s="18"/>
      <c r="Q2539" s="18"/>
      <c r="R2539" s="18"/>
      <c r="S2539" s="18"/>
      <c r="T2539" s="18"/>
      <c r="U2539" s="18"/>
      <c r="V2539" s="18"/>
      <c r="W2539" s="18"/>
      <c r="X2539" s="18"/>
      <c r="Y2539" s="18"/>
      <c r="Z2539" s="18"/>
      <c r="AA2539" s="18"/>
      <c r="AB2539" s="18"/>
      <c r="AC2539" s="18"/>
      <c r="AD2539" s="18"/>
      <c r="AE2539" s="18"/>
      <c r="AF2539" s="18"/>
      <c r="AG2539" s="18"/>
      <c r="AH2539" s="18"/>
      <c r="AI2539" s="18"/>
      <c r="AJ2539" s="18"/>
      <c r="AK2539" s="18"/>
      <c r="AL2539" s="18"/>
      <c r="AM2539" s="18"/>
      <c r="AN2539" s="18"/>
      <c r="AO2539" s="18"/>
      <c r="AP2539" s="18"/>
      <c r="AQ2539" s="18"/>
      <c r="AR2539" s="18"/>
      <c r="AS2539" s="18"/>
      <c r="AT2539" s="18"/>
      <c r="AU2539" s="18"/>
      <c r="AV2539" s="18"/>
      <c r="AW2539" s="18"/>
      <c r="AX2539" s="18"/>
      <c r="AY2539" s="18"/>
      <c r="AZ2539" s="18"/>
      <c r="BA2539" s="18"/>
      <c r="BB2539" s="18"/>
      <c r="BC2539" s="18"/>
      <c r="BD2539" s="18"/>
      <c r="BE2539" s="18"/>
      <c r="BF2539" s="18"/>
      <c r="BG2539" s="18"/>
      <c r="BH2539" s="18"/>
      <c r="BI2539" s="18"/>
      <c r="BJ2539" s="18"/>
      <c r="BK2539" s="18"/>
      <c r="BL2539" s="18"/>
      <c r="BM2539" s="18"/>
      <c r="BN2539" s="18"/>
      <c r="BO2539" s="18"/>
      <c r="BP2539" s="18"/>
      <c r="BQ2539" s="18"/>
      <c r="BR2539" s="18"/>
      <c r="BS2539" s="18"/>
      <c r="BT2539" s="18"/>
      <c r="BU2539" s="18"/>
      <c r="BV2539" s="18"/>
    </row>
    <row r="2540" spans="5:74" customFormat="1" x14ac:dyDescent="0.25">
      <c r="E2540" s="17" t="s">
        <v>1471</v>
      </c>
      <c r="F2540" s="18"/>
      <c r="G2540" s="18"/>
      <c r="H2540" s="18"/>
      <c r="I2540" s="18"/>
      <c r="J2540" s="18"/>
      <c r="K2540" s="18"/>
      <c r="L2540" s="18"/>
      <c r="M2540" s="18"/>
      <c r="N2540" s="18"/>
      <c r="O2540" s="18"/>
      <c r="P2540" s="18"/>
      <c r="Q2540" s="18"/>
      <c r="R2540" s="18"/>
      <c r="S2540" s="18"/>
      <c r="T2540" s="18"/>
      <c r="U2540" s="18"/>
      <c r="V2540" s="18"/>
      <c r="W2540" s="18"/>
      <c r="X2540" s="18"/>
      <c r="Y2540" s="18"/>
      <c r="Z2540" s="18"/>
      <c r="AA2540" s="18"/>
      <c r="AB2540" s="18"/>
      <c r="AC2540" s="18"/>
      <c r="AD2540" s="18"/>
      <c r="AE2540" s="18"/>
      <c r="AF2540" s="18"/>
      <c r="AG2540" s="18"/>
      <c r="AH2540" s="18"/>
      <c r="AI2540" s="18"/>
      <c r="AJ2540" s="18"/>
      <c r="AK2540" s="18"/>
      <c r="AL2540" s="18"/>
      <c r="AM2540" s="18"/>
      <c r="AN2540" s="18"/>
      <c r="AO2540" s="18"/>
      <c r="AP2540" s="18"/>
      <c r="AQ2540" s="18"/>
      <c r="AR2540" s="18"/>
      <c r="AS2540" s="18"/>
      <c r="AT2540" s="18"/>
      <c r="AU2540" s="18"/>
      <c r="AV2540" s="18"/>
      <c r="AW2540" s="18"/>
      <c r="AX2540" s="18"/>
      <c r="AY2540" s="18"/>
      <c r="AZ2540" s="18"/>
      <c r="BA2540" s="18"/>
      <c r="BB2540" s="18"/>
      <c r="BC2540" s="18"/>
      <c r="BD2540" s="18"/>
      <c r="BE2540" s="18"/>
      <c r="BF2540" s="18"/>
      <c r="BG2540" s="18"/>
      <c r="BH2540" s="18"/>
      <c r="BI2540" s="18"/>
      <c r="BJ2540" s="18"/>
      <c r="BK2540" s="18"/>
      <c r="BL2540" s="18"/>
      <c r="BM2540" s="18"/>
      <c r="BN2540" s="18"/>
      <c r="BO2540" s="18"/>
      <c r="BP2540" s="18"/>
      <c r="BQ2540" s="18"/>
      <c r="BR2540" s="18"/>
      <c r="BS2540" s="18"/>
      <c r="BT2540" s="18"/>
      <c r="BU2540" s="18"/>
      <c r="BV2540" s="18"/>
    </row>
    <row r="2541" spans="5:74" customFormat="1" x14ac:dyDescent="0.25">
      <c r="E2541" s="17"/>
      <c r="F2541" s="18"/>
      <c r="G2541" s="18"/>
      <c r="H2541" s="18"/>
      <c r="I2541" s="18"/>
      <c r="J2541" s="18"/>
      <c r="K2541" s="18"/>
      <c r="L2541" s="18"/>
      <c r="M2541" s="18"/>
      <c r="N2541" s="18"/>
      <c r="O2541" s="18"/>
      <c r="P2541" s="18"/>
      <c r="Q2541" s="18"/>
      <c r="R2541" s="18"/>
      <c r="S2541" s="18"/>
      <c r="T2541" s="18"/>
      <c r="U2541" s="18"/>
      <c r="V2541" s="18"/>
      <c r="W2541" s="18"/>
      <c r="X2541" s="18"/>
      <c r="Y2541" s="18"/>
      <c r="Z2541" s="18"/>
      <c r="AA2541" s="18"/>
      <c r="AB2541" s="18"/>
      <c r="AC2541" s="18"/>
      <c r="AD2541" s="18"/>
      <c r="AE2541" s="18"/>
      <c r="AF2541" s="18"/>
      <c r="AG2541" s="18"/>
      <c r="AH2541" s="18"/>
      <c r="AI2541" s="18"/>
      <c r="AJ2541" s="18"/>
      <c r="AK2541" s="18"/>
      <c r="AL2541" s="18"/>
      <c r="AM2541" s="18"/>
      <c r="AN2541" s="18"/>
      <c r="AO2541" s="18"/>
      <c r="AP2541" s="18"/>
      <c r="AQ2541" s="18"/>
      <c r="AR2541" s="18"/>
      <c r="AS2541" s="18"/>
      <c r="AT2541" s="18"/>
      <c r="AU2541" s="18"/>
      <c r="AV2541" s="18"/>
      <c r="AW2541" s="18"/>
      <c r="AX2541" s="18"/>
      <c r="AY2541" s="18"/>
      <c r="AZ2541" s="18"/>
      <c r="BA2541" s="18"/>
      <c r="BB2541" s="18"/>
      <c r="BC2541" s="18"/>
      <c r="BD2541" s="18"/>
      <c r="BE2541" s="18"/>
      <c r="BF2541" s="18"/>
      <c r="BG2541" s="18"/>
      <c r="BH2541" s="18"/>
      <c r="BI2541" s="18"/>
      <c r="BJ2541" s="18"/>
      <c r="BK2541" s="18"/>
      <c r="BL2541" s="18"/>
      <c r="BM2541" s="18"/>
      <c r="BN2541" s="18"/>
      <c r="BO2541" s="18"/>
      <c r="BP2541" s="18"/>
      <c r="BQ2541" s="18"/>
      <c r="BR2541" s="18"/>
      <c r="BS2541" s="18"/>
      <c r="BT2541" s="18"/>
      <c r="BU2541" s="18"/>
      <c r="BV2541" s="18"/>
    </row>
    <row r="2542" spans="5:74" customFormat="1" x14ac:dyDescent="0.25">
      <c r="E2542" s="17" t="s">
        <v>605</v>
      </c>
      <c r="F2542" s="18"/>
      <c r="G2542" s="18"/>
      <c r="H2542" s="18"/>
      <c r="I2542" s="18"/>
      <c r="J2542" s="18"/>
      <c r="K2542" s="18"/>
      <c r="L2542" s="18"/>
      <c r="M2542" s="18"/>
      <c r="N2542" s="18"/>
      <c r="O2542" s="18"/>
      <c r="P2542" s="18"/>
      <c r="Q2542" s="18"/>
      <c r="R2542" s="18"/>
      <c r="S2542" s="18"/>
      <c r="T2542" s="18"/>
      <c r="U2542" s="18"/>
      <c r="V2542" s="18"/>
      <c r="W2542" s="18"/>
      <c r="X2542" s="18"/>
      <c r="Y2542" s="18"/>
      <c r="Z2542" s="18"/>
      <c r="AA2542" s="18"/>
      <c r="AB2542" s="18"/>
      <c r="AC2542" s="18"/>
      <c r="AD2542" s="18"/>
      <c r="AE2542" s="18"/>
      <c r="AF2542" s="18"/>
      <c r="AG2542" s="18"/>
      <c r="AH2542" s="18"/>
      <c r="AI2542" s="18"/>
      <c r="AJ2542" s="18"/>
      <c r="AK2542" s="18"/>
      <c r="AL2542" s="18"/>
      <c r="AM2542" s="18"/>
      <c r="AN2542" s="18"/>
      <c r="AO2542" s="18"/>
      <c r="AP2542" s="18"/>
      <c r="AQ2542" s="18"/>
      <c r="AR2542" s="18"/>
      <c r="AS2542" s="18"/>
      <c r="AT2542" s="18"/>
      <c r="AU2542" s="18"/>
      <c r="AV2542" s="18"/>
      <c r="AW2542" s="18"/>
      <c r="AX2542" s="18"/>
      <c r="AY2542" s="18"/>
      <c r="AZ2542" s="18"/>
      <c r="BA2542" s="18"/>
      <c r="BB2542" s="18"/>
      <c r="BC2542" s="18"/>
      <c r="BD2542" s="18"/>
      <c r="BE2542" s="18"/>
      <c r="BF2542" s="18"/>
      <c r="BG2542" s="18"/>
      <c r="BH2542" s="18"/>
      <c r="BI2542" s="18"/>
      <c r="BJ2542" s="18"/>
      <c r="BK2542" s="18"/>
      <c r="BL2542" s="18"/>
      <c r="BM2542" s="18"/>
      <c r="BN2542" s="18"/>
      <c r="BO2542" s="18"/>
      <c r="BP2542" s="18"/>
      <c r="BQ2542" s="18"/>
      <c r="BR2542" s="18"/>
      <c r="BS2542" s="18"/>
      <c r="BT2542" s="18"/>
      <c r="BU2542" s="18"/>
      <c r="BV2542" s="18"/>
    </row>
    <row r="2543" spans="5:74" customFormat="1" x14ac:dyDescent="0.25">
      <c r="E2543" s="17" t="s">
        <v>606</v>
      </c>
      <c r="F2543" s="18"/>
      <c r="G2543" s="18"/>
      <c r="H2543" s="18"/>
      <c r="I2543" s="18"/>
      <c r="J2543" s="18"/>
      <c r="K2543" s="18"/>
      <c r="L2543" s="18"/>
      <c r="M2543" s="18"/>
      <c r="N2543" s="18"/>
      <c r="O2543" s="18"/>
      <c r="P2543" s="18"/>
      <c r="Q2543" s="18"/>
      <c r="R2543" s="18"/>
      <c r="S2543" s="18"/>
      <c r="T2543" s="18"/>
      <c r="U2543" s="18"/>
      <c r="V2543" s="18"/>
      <c r="W2543" s="18"/>
      <c r="X2543" s="18"/>
      <c r="Y2543" s="18"/>
      <c r="Z2543" s="18"/>
      <c r="AA2543" s="18"/>
      <c r="AB2543" s="18"/>
      <c r="AC2543" s="18"/>
      <c r="AD2543" s="18"/>
      <c r="AE2543" s="18"/>
      <c r="AF2543" s="18"/>
      <c r="AG2543" s="18"/>
      <c r="AH2543" s="18"/>
      <c r="AI2543" s="18"/>
      <c r="AJ2543" s="18"/>
      <c r="AK2543" s="18"/>
      <c r="AL2543" s="18"/>
      <c r="AM2543" s="18"/>
      <c r="AN2543" s="18"/>
      <c r="AO2543" s="18"/>
      <c r="AP2543" s="18"/>
      <c r="AQ2543" s="18"/>
      <c r="AR2543" s="18"/>
      <c r="AS2543" s="18"/>
      <c r="AT2543" s="18"/>
      <c r="AU2543" s="18"/>
      <c r="AV2543" s="18"/>
      <c r="AW2543" s="18"/>
      <c r="AX2543" s="18"/>
      <c r="AY2543" s="18"/>
      <c r="AZ2543" s="18"/>
      <c r="BA2543" s="18"/>
      <c r="BB2543" s="18"/>
      <c r="BC2543" s="18"/>
      <c r="BD2543" s="18"/>
      <c r="BE2543" s="18"/>
      <c r="BF2543" s="18"/>
      <c r="BG2543" s="18"/>
      <c r="BH2543" s="18"/>
      <c r="BI2543" s="18"/>
      <c r="BJ2543" s="18"/>
      <c r="BK2543" s="18"/>
      <c r="BL2543" s="18"/>
      <c r="BM2543" s="18"/>
      <c r="BN2543" s="18"/>
      <c r="BO2543" s="18"/>
      <c r="BP2543" s="18"/>
      <c r="BQ2543" s="18"/>
      <c r="BR2543" s="18"/>
      <c r="BS2543" s="18"/>
      <c r="BT2543" s="18"/>
      <c r="BU2543" s="18"/>
      <c r="BV2543" s="18"/>
    </row>
    <row r="2544" spans="5:74" customFormat="1" x14ac:dyDescent="0.25">
      <c r="E2544" s="17" t="str">
        <f>"select '" &amp; TRIM(E2534) &amp; "' AGREEMENT_NO, '" &amp; TRIM(O2534) &amp; "' NPWP_NAME_OLD, '" &amp; TRIM(W2534) &amp; "' NPWP_NAME_NEW, '" &amp; TRIM(AG2534) &amp; "' BILLING_TO_NPWP_NEW union all"</f>
        <v>select '0001980/4/10/02/2024' AGREEMENT_NO, 'BORWITA CITRA PRIMA' NPWP_NAME_OLD, 'PT. BORWITA CITRA PRIMA' NPWP_NAME_NEW, '016825721641000' BILLING_TO_NPWP_NEW union all</v>
      </c>
      <c r="F2544" s="18"/>
      <c r="G2544" s="18"/>
      <c r="H2544" s="18"/>
      <c r="I2544" s="18"/>
      <c r="J2544" s="18"/>
      <c r="K2544" s="18"/>
      <c r="L2544" s="18"/>
      <c r="M2544" s="18"/>
      <c r="N2544" s="18"/>
      <c r="O2544" s="18"/>
      <c r="P2544" s="18"/>
      <c r="Q2544" s="18"/>
      <c r="R2544" s="18"/>
      <c r="S2544" s="18"/>
      <c r="T2544" s="18"/>
      <c r="U2544" s="18"/>
      <c r="V2544" s="18"/>
      <c r="W2544" s="18"/>
      <c r="X2544" s="18"/>
      <c r="Y2544" s="18"/>
      <c r="Z2544" s="18"/>
      <c r="AA2544" s="18"/>
      <c r="AB2544" s="18"/>
      <c r="AC2544" s="18"/>
      <c r="AD2544" s="18"/>
      <c r="AE2544" s="18"/>
      <c r="AF2544" s="18"/>
      <c r="AG2544" s="18"/>
      <c r="AH2544" s="18"/>
      <c r="AI2544" s="18"/>
      <c r="AJ2544" s="18"/>
      <c r="AK2544" s="18"/>
      <c r="AL2544" s="18"/>
      <c r="AM2544" s="18"/>
      <c r="AN2544" s="18"/>
      <c r="AO2544" s="18"/>
      <c r="AP2544" s="18"/>
      <c r="AQ2544" s="18"/>
      <c r="AR2544" s="18"/>
      <c r="AS2544" s="18"/>
      <c r="AT2544" s="18"/>
      <c r="AU2544" s="18"/>
      <c r="AV2544" s="18"/>
      <c r="AW2544" s="18"/>
      <c r="AX2544" s="18"/>
      <c r="AY2544" s="18"/>
      <c r="AZ2544" s="18"/>
      <c r="BA2544" s="18"/>
      <c r="BB2544" s="18"/>
      <c r="BC2544" s="18"/>
      <c r="BD2544" s="18"/>
      <c r="BE2544" s="18"/>
      <c r="BF2544" s="18"/>
      <c r="BG2544" s="18"/>
      <c r="BH2544" s="18"/>
      <c r="BI2544" s="18"/>
      <c r="BJ2544" s="18"/>
      <c r="BK2544" s="18"/>
      <c r="BL2544" s="18"/>
      <c r="BM2544" s="18"/>
      <c r="BN2544" s="18"/>
      <c r="BO2544" s="18"/>
      <c r="BP2544" s="18"/>
      <c r="BQ2544" s="18"/>
      <c r="BR2544" s="18"/>
      <c r="BS2544" s="18"/>
      <c r="BT2544" s="18"/>
      <c r="BU2544" s="18"/>
      <c r="BV2544" s="18"/>
    </row>
    <row r="2545" spans="5:78" customFormat="1" x14ac:dyDescent="0.25">
      <c r="E2545" s="17" t="str">
        <f>"select '" &amp; TRIM(E2535) &amp; "' AGREEMENT_NO, '" &amp; TRIM(O2535) &amp; "' NPWP_NAME_OLD, '" &amp; TRIM(W2535) &amp; "' NPWP_NAME_NEW, '" &amp; TRIM(AG2535) &amp; "' BILLING_TO_NPWP_NEW union all"</f>
        <v>select '0001981/4/10/02/2024' AGREEMENT_NO, 'BORWITA CITRA PRIMA' NPWP_NAME_OLD, 'PT. BORWITA CITRA PRIMA' NPWP_NAME_NEW, '016825721641000' BILLING_TO_NPWP_NEW union all</v>
      </c>
      <c r="F2545" s="18"/>
      <c r="G2545" s="18"/>
      <c r="H2545" s="18"/>
      <c r="I2545" s="18"/>
      <c r="J2545" s="18"/>
      <c r="K2545" s="18"/>
      <c r="L2545" s="18"/>
      <c r="M2545" s="18"/>
      <c r="N2545" s="18"/>
      <c r="O2545" s="18"/>
      <c r="P2545" s="18"/>
      <c r="Q2545" s="18"/>
      <c r="R2545" s="18"/>
      <c r="S2545" s="18"/>
      <c r="T2545" s="18"/>
      <c r="U2545" s="18"/>
      <c r="V2545" s="18"/>
      <c r="W2545" s="18"/>
      <c r="X2545" s="18"/>
      <c r="Y2545" s="18"/>
      <c r="Z2545" s="18"/>
      <c r="AA2545" s="18"/>
      <c r="AB2545" s="18"/>
      <c r="AC2545" s="18"/>
      <c r="AD2545" s="18"/>
      <c r="AE2545" s="18"/>
      <c r="AF2545" s="18"/>
      <c r="AG2545" s="18"/>
      <c r="AH2545" s="18"/>
      <c r="AI2545" s="18"/>
      <c r="AJ2545" s="18"/>
      <c r="AK2545" s="18"/>
      <c r="AL2545" s="18"/>
      <c r="AM2545" s="18"/>
      <c r="AN2545" s="18"/>
      <c r="AO2545" s="18"/>
      <c r="AP2545" s="18"/>
      <c r="AQ2545" s="18"/>
      <c r="AR2545" s="18"/>
      <c r="AS2545" s="18"/>
      <c r="AT2545" s="18"/>
      <c r="AU2545" s="18"/>
      <c r="AV2545" s="18"/>
      <c r="AW2545" s="18"/>
      <c r="AX2545" s="18"/>
      <c r="AY2545" s="18"/>
      <c r="AZ2545" s="18"/>
      <c r="BA2545" s="18"/>
      <c r="BB2545" s="18"/>
      <c r="BC2545" s="18"/>
      <c r="BD2545" s="18"/>
      <c r="BE2545" s="18"/>
      <c r="BF2545" s="18"/>
      <c r="BG2545" s="18"/>
      <c r="BH2545" s="18"/>
      <c r="BI2545" s="18"/>
      <c r="BJ2545" s="18"/>
      <c r="BK2545" s="18"/>
      <c r="BL2545" s="18"/>
      <c r="BM2545" s="18"/>
      <c r="BN2545" s="18"/>
      <c r="BO2545" s="18"/>
      <c r="BP2545" s="18"/>
      <c r="BQ2545" s="18"/>
      <c r="BR2545" s="18"/>
      <c r="BS2545" s="18"/>
      <c r="BT2545" s="18"/>
      <c r="BU2545" s="18"/>
      <c r="BV2545" s="18"/>
    </row>
    <row r="2546" spans="5:78" customFormat="1" x14ac:dyDescent="0.25">
      <c r="E2546" s="17" t="s">
        <v>1072</v>
      </c>
      <c r="F2546" s="18"/>
      <c r="G2546" s="18"/>
      <c r="H2546" s="18"/>
      <c r="I2546" s="18"/>
      <c r="J2546" s="18"/>
      <c r="K2546" s="18"/>
      <c r="L2546" s="18"/>
      <c r="M2546" s="18"/>
      <c r="N2546" s="18"/>
      <c r="O2546" s="18"/>
      <c r="P2546" s="18"/>
      <c r="Q2546" s="18"/>
      <c r="R2546" s="18"/>
      <c r="S2546" s="18"/>
      <c r="T2546" s="18"/>
      <c r="U2546" s="18"/>
      <c r="V2546" s="18"/>
      <c r="W2546" s="18"/>
      <c r="X2546" s="18"/>
      <c r="Y2546" s="18"/>
      <c r="Z2546" s="18"/>
      <c r="AA2546" s="18"/>
      <c r="AB2546" s="18"/>
      <c r="AC2546" s="18"/>
      <c r="AD2546" s="18"/>
      <c r="AE2546" s="18"/>
      <c r="AF2546" s="18"/>
      <c r="AG2546" s="18"/>
      <c r="AH2546" s="18"/>
      <c r="AI2546" s="18"/>
      <c r="AJ2546" s="18"/>
      <c r="AK2546" s="18"/>
      <c r="AL2546" s="18"/>
      <c r="AM2546" s="18"/>
      <c r="AN2546" s="18"/>
      <c r="AO2546" s="18"/>
      <c r="AP2546" s="18"/>
      <c r="AQ2546" s="18"/>
      <c r="AR2546" s="18"/>
      <c r="AS2546" s="18"/>
      <c r="AT2546" s="18"/>
      <c r="AU2546" s="18"/>
      <c r="AV2546" s="18"/>
      <c r="AW2546" s="18"/>
      <c r="AX2546" s="18"/>
      <c r="AY2546" s="18"/>
      <c r="AZ2546" s="18"/>
      <c r="BA2546" s="18"/>
      <c r="BB2546" s="18"/>
      <c r="BC2546" s="18"/>
      <c r="BD2546" s="18"/>
      <c r="BE2546" s="18"/>
      <c r="BF2546" s="18"/>
      <c r="BG2546" s="18"/>
      <c r="BH2546" s="18"/>
      <c r="BI2546" s="18"/>
      <c r="BJ2546" s="18"/>
      <c r="BK2546" s="18"/>
      <c r="BL2546" s="18"/>
      <c r="BM2546" s="18"/>
      <c r="BN2546" s="18"/>
      <c r="BO2546" s="18"/>
      <c r="BP2546" s="18"/>
      <c r="BQ2546" s="18"/>
      <c r="BR2546" s="18"/>
      <c r="BS2546" s="18"/>
      <c r="BT2546" s="18"/>
      <c r="BU2546" s="18"/>
      <c r="BV2546" s="18"/>
    </row>
    <row r="2547" spans="5:78" customFormat="1" x14ac:dyDescent="0.25">
      <c r="E2547" s="17"/>
      <c r="F2547" s="18"/>
      <c r="G2547" s="18"/>
      <c r="H2547" s="18"/>
      <c r="I2547" s="18"/>
      <c r="J2547" s="18"/>
      <c r="K2547" s="18"/>
      <c r="L2547" s="18"/>
      <c r="M2547" s="18"/>
      <c r="N2547" s="18"/>
      <c r="O2547" s="18"/>
      <c r="P2547" s="18"/>
      <c r="Q2547" s="18"/>
      <c r="R2547" s="18"/>
      <c r="S2547" s="18"/>
      <c r="T2547" s="18"/>
      <c r="U2547" s="18"/>
      <c r="V2547" s="18"/>
      <c r="W2547" s="18"/>
      <c r="X2547" s="18"/>
      <c r="Y2547" s="18"/>
      <c r="Z2547" s="18"/>
      <c r="AA2547" s="18"/>
      <c r="AB2547" s="18"/>
      <c r="AC2547" s="18"/>
      <c r="AD2547" s="18"/>
      <c r="AE2547" s="18"/>
      <c r="AF2547" s="18"/>
      <c r="AG2547" s="18"/>
      <c r="AH2547" s="18"/>
      <c r="AI2547" s="18"/>
      <c r="AJ2547" s="18"/>
      <c r="AK2547" s="18"/>
      <c r="AL2547" s="18"/>
      <c r="AM2547" s="18"/>
      <c r="AN2547" s="18"/>
      <c r="AO2547" s="18"/>
      <c r="AP2547" s="18"/>
      <c r="AQ2547" s="18"/>
      <c r="AR2547" s="18"/>
      <c r="AS2547" s="18"/>
      <c r="AT2547" s="18"/>
      <c r="AU2547" s="18"/>
      <c r="AV2547" s="18"/>
      <c r="AW2547" s="18"/>
      <c r="AX2547" s="18"/>
      <c r="AY2547" s="18"/>
      <c r="AZ2547" s="18"/>
      <c r="BA2547" s="18"/>
      <c r="BB2547" s="18"/>
      <c r="BC2547" s="18"/>
      <c r="BD2547" s="18"/>
      <c r="BE2547" s="18"/>
      <c r="BF2547" s="18"/>
      <c r="BG2547" s="18"/>
      <c r="BH2547" s="18"/>
      <c r="BI2547" s="18"/>
      <c r="BJ2547" s="18"/>
      <c r="BK2547" s="18"/>
      <c r="BL2547" s="18"/>
      <c r="BM2547" s="18"/>
      <c r="BN2547" s="18"/>
      <c r="BO2547" s="18"/>
      <c r="BP2547" s="18"/>
      <c r="BQ2547" s="18"/>
      <c r="BR2547" s="18"/>
      <c r="BS2547" s="18"/>
      <c r="BT2547" s="18"/>
      <c r="BU2547" s="18"/>
      <c r="BV2547" s="18"/>
    </row>
    <row r="2548" spans="5:78" customFormat="1" x14ac:dyDescent="0.25">
      <c r="E2548" s="17" t="s">
        <v>1413</v>
      </c>
      <c r="F2548" s="18"/>
      <c r="G2548" s="18"/>
      <c r="H2548" s="18"/>
      <c r="I2548" s="18"/>
      <c r="J2548" s="18"/>
      <c r="K2548" s="18"/>
      <c r="L2548" s="18"/>
      <c r="M2548" s="18"/>
      <c r="N2548" s="18"/>
      <c r="O2548" s="18"/>
      <c r="P2548" s="18"/>
      <c r="Q2548" s="18"/>
      <c r="R2548" s="18"/>
      <c r="S2548" s="18"/>
      <c r="T2548" s="18"/>
      <c r="U2548" s="18"/>
      <c r="V2548" s="18"/>
      <c r="W2548" s="18"/>
      <c r="X2548" s="18"/>
      <c r="Y2548" s="18"/>
      <c r="Z2548" s="18"/>
      <c r="AA2548" s="18"/>
      <c r="AB2548" s="18"/>
      <c r="AC2548" s="18"/>
      <c r="AD2548" s="18"/>
      <c r="AE2548" s="18"/>
      <c r="AF2548" s="18"/>
      <c r="AG2548" s="18"/>
      <c r="AH2548" s="18"/>
      <c r="AI2548" s="18"/>
      <c r="AJ2548" s="18"/>
      <c r="AK2548" s="18"/>
      <c r="AL2548" s="18"/>
      <c r="AM2548" s="18"/>
      <c r="AN2548" s="18"/>
      <c r="AO2548" s="18"/>
      <c r="AP2548" s="18"/>
      <c r="AQ2548" s="18"/>
      <c r="AR2548" s="18"/>
      <c r="AS2548" s="18"/>
      <c r="AT2548" s="18"/>
      <c r="AU2548" s="18"/>
      <c r="AV2548" s="18"/>
      <c r="AW2548" s="18"/>
      <c r="AX2548" s="18"/>
      <c r="AY2548" s="18"/>
      <c r="AZ2548" s="18"/>
      <c r="BA2548" s="18"/>
      <c r="BB2548" s="18"/>
      <c r="BC2548" s="18"/>
      <c r="BD2548" s="18"/>
      <c r="BE2548" s="18"/>
      <c r="BF2548" s="18"/>
      <c r="BG2548" s="18"/>
      <c r="BH2548" s="18"/>
      <c r="BI2548" s="18"/>
      <c r="BJ2548" s="18"/>
      <c r="BK2548" s="18"/>
      <c r="BL2548" s="18"/>
      <c r="BM2548" s="18"/>
      <c r="BN2548" s="18"/>
      <c r="BO2548" s="18"/>
      <c r="BP2548" s="18"/>
      <c r="BQ2548" s="18"/>
      <c r="BR2548" s="18"/>
      <c r="BS2548" s="18"/>
      <c r="BT2548" s="18"/>
      <c r="BU2548" s="18"/>
      <c r="BV2548" s="18"/>
    </row>
    <row r="2549" spans="5:78" customFormat="1" x14ac:dyDescent="0.25">
      <c r="E2549" s="17" t="s">
        <v>1414</v>
      </c>
      <c r="F2549" s="18"/>
      <c r="G2549" s="18"/>
      <c r="H2549" s="18"/>
      <c r="I2549" s="18"/>
      <c r="J2549" s="18"/>
      <c r="K2549" s="18"/>
      <c r="L2549" s="18"/>
      <c r="M2549" s="18"/>
      <c r="N2549" s="18"/>
      <c r="O2549" s="18"/>
      <c r="P2549" s="18"/>
      <c r="Q2549" s="18"/>
      <c r="R2549" s="18"/>
      <c r="S2549" s="18"/>
      <c r="T2549" s="18"/>
      <c r="U2549" s="18"/>
      <c r="V2549" s="18"/>
      <c r="W2549" s="18"/>
      <c r="X2549" s="18"/>
      <c r="Y2549" s="18"/>
      <c r="Z2549" s="18"/>
      <c r="AA2549" s="18"/>
      <c r="AB2549" s="18"/>
      <c r="AC2549" s="18"/>
      <c r="AD2549" s="18"/>
      <c r="AE2549" s="18"/>
      <c r="AF2549" s="18"/>
      <c r="AG2549" s="18"/>
      <c r="AH2549" s="18"/>
      <c r="AI2549" s="18"/>
      <c r="AJ2549" s="18"/>
      <c r="AK2549" s="18"/>
      <c r="AL2549" s="18"/>
      <c r="AM2549" s="18"/>
      <c r="AN2549" s="18"/>
      <c r="AO2549" s="18"/>
      <c r="AP2549" s="18"/>
      <c r="AQ2549" s="18"/>
      <c r="AR2549" s="18"/>
      <c r="AS2549" s="18"/>
      <c r="AT2549" s="18"/>
      <c r="AU2549" s="18"/>
      <c r="AV2549" s="18"/>
      <c r="AW2549" s="18"/>
      <c r="AX2549" s="18"/>
      <c r="AY2549" s="18"/>
      <c r="AZ2549" s="18"/>
      <c r="BA2549" s="18"/>
      <c r="BB2549" s="18"/>
      <c r="BC2549" s="18"/>
      <c r="BD2549" s="18"/>
      <c r="BE2549" s="18"/>
      <c r="BF2549" s="18"/>
      <c r="BG2549" s="18"/>
      <c r="BH2549" s="18"/>
      <c r="BI2549" s="18"/>
      <c r="BJ2549" s="18"/>
      <c r="BK2549" s="18"/>
      <c r="BL2549" s="18"/>
      <c r="BM2549" s="18"/>
      <c r="BN2549" s="18"/>
      <c r="BO2549" s="18"/>
      <c r="BP2549" s="18"/>
      <c r="BQ2549" s="18"/>
      <c r="BR2549" s="18"/>
      <c r="BS2549" s="18"/>
      <c r="BT2549" s="18"/>
      <c r="BU2549" s="18"/>
      <c r="BV2549" s="18"/>
    </row>
    <row r="2550" spans="5:78" customFormat="1" x14ac:dyDescent="0.25">
      <c r="E2550" s="17"/>
      <c r="F2550" s="18"/>
      <c r="G2550" s="18"/>
      <c r="H2550" s="18"/>
      <c r="I2550" s="18"/>
      <c r="J2550" s="18"/>
      <c r="K2550" s="18"/>
      <c r="L2550" s="18"/>
      <c r="M2550" s="18"/>
      <c r="N2550" s="18"/>
      <c r="O2550" s="18"/>
      <c r="P2550" s="18"/>
      <c r="Q2550" s="18"/>
      <c r="R2550" s="18"/>
      <c r="S2550" s="18"/>
      <c r="T2550" s="18"/>
      <c r="U2550" s="18"/>
      <c r="V2550" s="18"/>
      <c r="W2550" s="18"/>
      <c r="X2550" s="18"/>
      <c r="Y2550" s="18"/>
      <c r="Z2550" s="18"/>
      <c r="AA2550" s="18"/>
      <c r="AB2550" s="18"/>
      <c r="AC2550" s="18"/>
      <c r="AD2550" s="18"/>
      <c r="AE2550" s="18"/>
      <c r="AF2550" s="18"/>
      <c r="AG2550" s="18"/>
      <c r="AH2550" s="18"/>
      <c r="AI2550" s="18"/>
      <c r="AJ2550" s="18"/>
      <c r="AK2550" s="18"/>
      <c r="AL2550" s="18"/>
      <c r="AM2550" s="18"/>
      <c r="AN2550" s="18"/>
      <c r="AO2550" s="18"/>
      <c r="AP2550" s="18"/>
      <c r="AQ2550" s="18"/>
      <c r="AR2550" s="18"/>
      <c r="AS2550" s="18"/>
      <c r="AT2550" s="18"/>
      <c r="AU2550" s="18"/>
      <c r="AV2550" s="18"/>
      <c r="AW2550" s="18"/>
      <c r="AX2550" s="18"/>
      <c r="AY2550" s="18"/>
      <c r="AZ2550" s="18"/>
      <c r="BA2550" s="18"/>
      <c r="BB2550" s="18"/>
      <c r="BC2550" s="18"/>
      <c r="BD2550" s="18"/>
      <c r="BE2550" s="18"/>
      <c r="BF2550" s="18"/>
      <c r="BG2550" s="18"/>
      <c r="BH2550" s="18"/>
      <c r="BI2550" s="18"/>
      <c r="BJ2550" s="18"/>
      <c r="BK2550" s="18"/>
      <c r="BL2550" s="18"/>
      <c r="BM2550" s="18"/>
      <c r="BN2550" s="18"/>
      <c r="BO2550" s="18"/>
      <c r="BP2550" s="18"/>
      <c r="BQ2550" s="18"/>
      <c r="BR2550" s="18"/>
      <c r="BS2550" s="18"/>
      <c r="BT2550" s="18"/>
      <c r="BU2550" s="18"/>
      <c r="BV2550" s="18"/>
    </row>
    <row r="2551" spans="5:78" customFormat="1" x14ac:dyDescent="0.25">
      <c r="E2551" s="17" t="s">
        <v>1440</v>
      </c>
      <c r="F2551" s="18"/>
      <c r="G2551" s="18"/>
      <c r="H2551" s="18"/>
      <c r="I2551" s="18"/>
      <c r="J2551" s="18"/>
      <c r="K2551" s="18"/>
      <c r="L2551" s="18"/>
      <c r="M2551" s="18"/>
      <c r="N2551" s="18"/>
      <c r="O2551" s="18"/>
      <c r="P2551" s="18"/>
      <c r="Q2551" s="18"/>
      <c r="R2551" s="18"/>
      <c r="S2551" s="18"/>
      <c r="T2551" s="18"/>
      <c r="U2551" s="18"/>
      <c r="V2551" s="18"/>
      <c r="W2551" s="18"/>
      <c r="X2551" s="18"/>
      <c r="Y2551" s="18"/>
      <c r="Z2551" s="18"/>
      <c r="AA2551" s="18"/>
      <c r="AB2551" s="18"/>
      <c r="AC2551" s="18"/>
      <c r="AD2551" s="18"/>
      <c r="AE2551" s="18"/>
      <c r="AF2551" s="18"/>
      <c r="AG2551" s="18"/>
      <c r="AH2551" s="18"/>
      <c r="AI2551" s="18"/>
      <c r="AJ2551" s="18"/>
      <c r="AK2551" s="18"/>
      <c r="AL2551" s="18"/>
      <c r="AM2551" s="18"/>
      <c r="AN2551" s="18"/>
      <c r="AO2551" s="18"/>
      <c r="AP2551" s="18"/>
      <c r="AQ2551" s="18"/>
      <c r="AR2551" s="18"/>
      <c r="AS2551" s="18"/>
      <c r="AT2551" s="18"/>
      <c r="AU2551" s="18"/>
      <c r="AV2551" s="18"/>
      <c r="AW2551" s="18"/>
      <c r="AX2551" s="18"/>
      <c r="AY2551" s="18"/>
      <c r="AZ2551" s="18"/>
      <c r="BA2551" s="18"/>
      <c r="BB2551" s="18"/>
      <c r="BC2551" s="18"/>
      <c r="BD2551" s="18"/>
      <c r="BE2551" s="18"/>
      <c r="BF2551" s="18"/>
      <c r="BG2551" s="18"/>
      <c r="BH2551" s="18"/>
      <c r="BI2551" s="18"/>
      <c r="BJ2551" s="18"/>
      <c r="BK2551" s="18"/>
      <c r="BL2551" s="18"/>
      <c r="BM2551" s="18"/>
      <c r="BN2551" s="18"/>
      <c r="BO2551" s="18"/>
      <c r="BP2551" s="18"/>
      <c r="BQ2551" s="18"/>
      <c r="BR2551" s="18"/>
      <c r="BS2551" s="18"/>
      <c r="BT2551" s="18"/>
      <c r="BU2551" s="18"/>
      <c r="BV2551" s="18"/>
    </row>
    <row r="2553" spans="5:78" x14ac:dyDescent="0.25">
      <c r="E2553" s="5" t="s">
        <v>582</v>
      </c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/>
      <c r="AJ2553" s="6"/>
      <c r="AK2553" s="6"/>
      <c r="AL2553" s="6"/>
      <c r="AM2553" s="6"/>
      <c r="AN2553" s="6"/>
      <c r="AO2553" s="6"/>
      <c r="AP2553" s="6"/>
      <c r="AQ2553" s="6"/>
      <c r="AR2553" s="6"/>
      <c r="AS2553" s="6"/>
      <c r="AT2553" s="6"/>
      <c r="AU2553" s="6"/>
      <c r="AV2553" s="6"/>
      <c r="AW2553" s="6"/>
      <c r="AX2553" s="6"/>
      <c r="AY2553" s="6"/>
      <c r="AZ2553" s="6"/>
      <c r="BA2553" s="6"/>
      <c r="BB2553" s="6"/>
      <c r="BC2553" s="6"/>
      <c r="BD2553" s="6"/>
      <c r="BE2553" s="6"/>
      <c r="BF2553" s="6"/>
      <c r="BG2553" s="6"/>
      <c r="BH2553" s="6"/>
      <c r="BI2553" s="6"/>
      <c r="BJ2553" s="6"/>
      <c r="BK2553" s="6"/>
      <c r="BL2553" s="6"/>
      <c r="BM2553" s="6"/>
      <c r="BN2553" s="6"/>
      <c r="BO2553" s="6"/>
      <c r="BP2553" s="6"/>
      <c r="BQ2553" s="6"/>
      <c r="BR2553" s="6"/>
      <c r="BS2553" s="6"/>
      <c r="BT2553" s="6"/>
      <c r="BU2553" s="6"/>
      <c r="BV2553" s="6"/>
      <c r="BW2553" s="6"/>
      <c r="BX2553" s="6"/>
      <c r="BY2553" s="6"/>
      <c r="BZ2553" s="6"/>
    </row>
    <row r="2554" spans="5:78" x14ac:dyDescent="0.25">
      <c r="E2554" s="5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/>
      <c r="AJ2554" s="6"/>
      <c r="AK2554" s="6"/>
      <c r="AL2554" s="6"/>
      <c r="AM2554" s="6"/>
      <c r="AN2554" s="6"/>
      <c r="AO2554" s="6"/>
      <c r="AP2554" s="6"/>
      <c r="AQ2554" s="6"/>
      <c r="AR2554" s="6"/>
      <c r="AS2554" s="6"/>
      <c r="AT2554" s="6"/>
      <c r="AU2554" s="6"/>
      <c r="AV2554" s="6"/>
      <c r="AW2554" s="6"/>
      <c r="AX2554" s="6"/>
      <c r="AY2554" s="6"/>
      <c r="AZ2554" s="6"/>
      <c r="BA2554" s="6"/>
      <c r="BB2554" s="6"/>
      <c r="BC2554" s="6"/>
      <c r="BD2554" s="6"/>
      <c r="BE2554" s="6"/>
      <c r="BF2554" s="6"/>
      <c r="BG2554" s="6"/>
      <c r="BH2554" s="6"/>
      <c r="BI2554" s="6"/>
      <c r="BJ2554" s="6"/>
      <c r="BK2554" s="6"/>
      <c r="BL2554" s="6"/>
      <c r="BM2554" s="6"/>
      <c r="BN2554" s="6"/>
      <c r="BO2554" s="6"/>
      <c r="BP2554" s="6"/>
      <c r="BQ2554" s="6"/>
      <c r="BR2554" s="6"/>
      <c r="BS2554" s="6"/>
      <c r="BT2554" s="6"/>
      <c r="BU2554" s="6"/>
      <c r="BV2554" s="6"/>
      <c r="BW2554" s="6"/>
      <c r="BX2554" s="6"/>
      <c r="BY2554" s="6"/>
      <c r="BZ2554" s="6"/>
    </row>
    <row r="2555" spans="5:78" x14ac:dyDescent="0.25">
      <c r="E2555" s="5" t="str">
        <f>"update IFINOPL.dbo.AGREEMENT_ASSET set BILLING_TO_NPWP = '" &amp; TRIM(AG2534) &amp; "', NPWP_NAME = '" &amp; TRIM(W2534) &amp; "' where AGREEMENT_NO = replace('" &amp; TRIM(E2534) &amp; "', '/', '.');"</f>
        <v>update IFINOPL.dbo.AGREEMENT_ASSET set BILLING_TO_NPWP = '016825721641000', NPWP_NAME = 'PT. BORWITA CITRA PRIMA' where AGREEMENT_NO = replace('0001980/4/10/02/2024', '/', '.');</v>
      </c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/>
      <c r="AJ2555" s="6"/>
      <c r="AK2555" s="6"/>
      <c r="AL2555" s="6"/>
      <c r="AM2555" s="6"/>
      <c r="AN2555" s="6"/>
      <c r="AO2555" s="6"/>
      <c r="AP2555" s="6"/>
      <c r="AQ2555" s="6"/>
      <c r="AR2555" s="6"/>
      <c r="AS2555" s="6"/>
      <c r="AT2555" s="6"/>
      <c r="AU2555" s="6"/>
      <c r="AV2555" s="6"/>
      <c r="AW2555" s="6"/>
      <c r="AX2555" s="6"/>
      <c r="AY2555" s="6"/>
      <c r="AZ2555" s="6"/>
      <c r="BA2555" s="6"/>
      <c r="BB2555" s="6"/>
      <c r="BC2555" s="6"/>
      <c r="BD2555" s="6"/>
      <c r="BE2555" s="6"/>
      <c r="BF2555" s="6"/>
      <c r="BG2555" s="6"/>
      <c r="BH2555" s="6"/>
      <c r="BI2555" s="6"/>
      <c r="BJ2555" s="6"/>
      <c r="BK2555" s="6"/>
      <c r="BL2555" s="6"/>
      <c r="BM2555" s="6"/>
      <c r="BN2555" s="6"/>
      <c r="BO2555" s="6"/>
      <c r="BP2555" s="6"/>
      <c r="BQ2555" s="6"/>
      <c r="BR2555" s="6"/>
      <c r="BS2555" s="6"/>
      <c r="BT2555" s="6"/>
      <c r="BU2555" s="6"/>
      <c r="BV2555" s="6"/>
      <c r="BW2555" s="6"/>
      <c r="BX2555" s="6"/>
      <c r="BY2555" s="6"/>
      <c r="BZ2555" s="6"/>
    </row>
    <row r="2556" spans="5:78" x14ac:dyDescent="0.25">
      <c r="E2556" s="5" t="str">
        <f>"update IFINOPL.dbo.AGREEMENT_ASSET set BILLING_TO_NPWP = '" &amp; TRIM(AG2535) &amp; "', NPWP_NAME = '" &amp; TRIM(W2535) &amp; "' where AGREEMENT_NO = replace('" &amp; TRIM(E2535) &amp; "', '/', '.');"</f>
        <v>update IFINOPL.dbo.AGREEMENT_ASSET set BILLING_TO_NPWP = '016825721641000', NPWP_NAME = 'PT. BORWITA CITRA PRIMA' where AGREEMENT_NO = replace('0001981/4/10/02/2024', '/', '.');</v>
      </c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/>
      <c r="AJ2556" s="6"/>
      <c r="AK2556" s="6"/>
      <c r="AL2556" s="6"/>
      <c r="AM2556" s="6"/>
      <c r="AN2556" s="6"/>
      <c r="AO2556" s="6"/>
      <c r="AP2556" s="6"/>
      <c r="AQ2556" s="6"/>
      <c r="AR2556" s="6"/>
      <c r="AS2556" s="6"/>
      <c r="AT2556" s="6"/>
      <c r="AU2556" s="6"/>
      <c r="AV2556" s="6"/>
      <c r="AW2556" s="6"/>
      <c r="AX2556" s="6"/>
      <c r="AY2556" s="6"/>
      <c r="AZ2556" s="6"/>
      <c r="BA2556" s="6"/>
      <c r="BB2556" s="6"/>
      <c r="BC2556" s="6"/>
      <c r="BD2556" s="6"/>
      <c r="BE2556" s="6"/>
      <c r="BF2556" s="6"/>
      <c r="BG2556" s="6"/>
      <c r="BH2556" s="6"/>
      <c r="BI2556" s="6"/>
      <c r="BJ2556" s="6"/>
      <c r="BK2556" s="6"/>
      <c r="BL2556" s="6"/>
      <c r="BM2556" s="6"/>
      <c r="BN2556" s="6"/>
      <c r="BO2556" s="6"/>
      <c r="BP2556" s="6"/>
      <c r="BQ2556" s="6"/>
      <c r="BR2556" s="6"/>
      <c r="BS2556" s="6"/>
      <c r="BT2556" s="6"/>
      <c r="BU2556" s="6"/>
      <c r="BV2556" s="6"/>
      <c r="BW2556" s="6"/>
      <c r="BX2556" s="6"/>
      <c r="BY2556" s="6"/>
      <c r="BZ2556" s="6"/>
    </row>
    <row r="2557" spans="5:78" x14ac:dyDescent="0.25">
      <c r="E2557" s="5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/>
      <c r="AJ2557" s="6"/>
      <c r="AK2557" s="6"/>
      <c r="AL2557" s="6"/>
      <c r="AM2557" s="6"/>
      <c r="AN2557" s="6"/>
      <c r="AO2557" s="6"/>
      <c r="AP2557" s="6"/>
      <c r="AQ2557" s="6"/>
      <c r="AR2557" s="6"/>
      <c r="AS2557" s="6"/>
      <c r="AT2557" s="6"/>
      <c r="AU2557" s="6"/>
      <c r="AV2557" s="6"/>
      <c r="AW2557" s="6"/>
      <c r="AX2557" s="6"/>
      <c r="AY2557" s="6"/>
      <c r="AZ2557" s="6"/>
      <c r="BA2557" s="6"/>
      <c r="BB2557" s="6"/>
      <c r="BC2557" s="6"/>
      <c r="BD2557" s="6"/>
      <c r="BE2557" s="6"/>
      <c r="BF2557" s="6"/>
      <c r="BG2557" s="6"/>
      <c r="BH2557" s="6"/>
      <c r="BI2557" s="6"/>
      <c r="BJ2557" s="6"/>
      <c r="BK2557" s="6"/>
      <c r="BL2557" s="6"/>
      <c r="BM2557" s="6"/>
      <c r="BN2557" s="6"/>
      <c r="BO2557" s="6"/>
      <c r="BP2557" s="6"/>
      <c r="BQ2557" s="6"/>
      <c r="BR2557" s="6"/>
      <c r="BS2557" s="6"/>
      <c r="BT2557" s="6"/>
      <c r="BU2557" s="6"/>
      <c r="BV2557" s="6"/>
      <c r="BW2557" s="6"/>
      <c r="BX2557" s="6"/>
      <c r="BY2557" s="6"/>
      <c r="BZ2557" s="6"/>
    </row>
    <row r="2558" spans="5:78" x14ac:dyDescent="0.25">
      <c r="E2558" s="5" t="s">
        <v>669</v>
      </c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/>
      <c r="AJ2558" s="6"/>
      <c r="AK2558" s="6"/>
      <c r="AL2558" s="6"/>
      <c r="AM2558" s="6"/>
      <c r="AN2558" s="6"/>
      <c r="AO2558" s="6"/>
      <c r="AP2558" s="6"/>
      <c r="AQ2558" s="6"/>
      <c r="AR2558" s="6"/>
      <c r="AS2558" s="6"/>
      <c r="AT2558" s="6"/>
      <c r="AU2558" s="6"/>
      <c r="AV2558" s="6"/>
      <c r="AW2558" s="6"/>
      <c r="AX2558" s="6"/>
      <c r="AY2558" s="6"/>
      <c r="AZ2558" s="6"/>
      <c r="BA2558" s="6"/>
      <c r="BB2558" s="6"/>
      <c r="BC2558" s="6"/>
      <c r="BD2558" s="6"/>
      <c r="BE2558" s="6"/>
      <c r="BF2558" s="6"/>
      <c r="BG2558" s="6"/>
      <c r="BH2558" s="6"/>
      <c r="BI2558" s="6"/>
      <c r="BJ2558" s="6"/>
      <c r="BK2558" s="6"/>
      <c r="BL2558" s="6"/>
      <c r="BM2558" s="6"/>
      <c r="BN2558" s="6"/>
      <c r="BO2558" s="6"/>
      <c r="BP2558" s="6"/>
      <c r="BQ2558" s="6"/>
      <c r="BR2558" s="6"/>
      <c r="BS2558" s="6"/>
      <c r="BT2558" s="6"/>
      <c r="BU2558" s="6"/>
      <c r="BV2558" s="6"/>
      <c r="BW2558" s="6"/>
      <c r="BX2558" s="6"/>
      <c r="BY2558" s="6"/>
      <c r="BZ2558" s="6"/>
    </row>
    <row r="2559" spans="5:78" x14ac:dyDescent="0.25">
      <c r="E2559" s="5" t="s">
        <v>647</v>
      </c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/>
      <c r="AJ2559" s="6"/>
      <c r="AK2559" s="6"/>
      <c r="AL2559" s="6"/>
      <c r="AM2559" s="6"/>
      <c r="AN2559" s="6"/>
      <c r="AO2559" s="6"/>
      <c r="AP2559" s="6"/>
      <c r="AQ2559" s="6"/>
      <c r="AR2559" s="6"/>
      <c r="AS2559" s="6"/>
      <c r="AT2559" s="6"/>
      <c r="AU2559" s="6"/>
      <c r="AV2559" s="6"/>
      <c r="AW2559" s="6"/>
      <c r="AX2559" s="6"/>
      <c r="AY2559" s="6"/>
      <c r="AZ2559" s="6"/>
      <c r="BA2559" s="6"/>
      <c r="BB2559" s="6"/>
      <c r="BC2559" s="6"/>
      <c r="BD2559" s="6"/>
      <c r="BE2559" s="6"/>
      <c r="BF2559" s="6"/>
      <c r="BG2559" s="6"/>
      <c r="BH2559" s="6"/>
      <c r="BI2559" s="6"/>
      <c r="BJ2559" s="6"/>
      <c r="BK2559" s="6"/>
      <c r="BL2559" s="6"/>
      <c r="BM2559" s="6"/>
      <c r="BN2559" s="6"/>
      <c r="BO2559" s="6"/>
      <c r="BP2559" s="6"/>
      <c r="BQ2559" s="6"/>
      <c r="BR2559" s="6"/>
      <c r="BS2559" s="6"/>
      <c r="BT2559" s="6"/>
      <c r="BU2559" s="6"/>
      <c r="BV2559" s="6"/>
      <c r="BW2559" s="6"/>
      <c r="BX2559" s="6"/>
      <c r="BY2559" s="6"/>
      <c r="BZ2559" s="6"/>
    </row>
    <row r="2565" spans="3:64" x14ac:dyDescent="0.25">
      <c r="C2565" s="3">
        <v>0</v>
      </c>
    </row>
    <row r="2567" spans="3:64" x14ac:dyDescent="0.25">
      <c r="E2567" s="2" t="s">
        <v>1611</v>
      </c>
      <c r="O2567" s="2" t="s">
        <v>1301</v>
      </c>
      <c r="Y2567" s="2" t="s">
        <v>1612</v>
      </c>
    </row>
    <row r="2568" spans="3:64" x14ac:dyDescent="0.25">
      <c r="E2568" s="1" t="s">
        <v>1617</v>
      </c>
      <c r="O2568" s="1" t="s">
        <v>1618</v>
      </c>
      <c r="Y2568" s="1" t="s">
        <v>1619</v>
      </c>
    </row>
    <row r="2570" spans="3:64" x14ac:dyDescent="0.25">
      <c r="E2570" s="7" t="s">
        <v>1396</v>
      </c>
      <c r="F2570" s="8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8"/>
      <c r="V2570" s="8"/>
      <c r="W2570" s="8"/>
      <c r="X2570" s="8"/>
      <c r="Y2570" s="8"/>
      <c r="Z2570" s="8"/>
      <c r="AA2570" s="8"/>
      <c r="AB2570" s="8"/>
      <c r="AC2570" s="8"/>
      <c r="AD2570" s="8"/>
      <c r="AE2570" s="8"/>
      <c r="AF2570" s="8"/>
      <c r="AG2570" s="8"/>
      <c r="AH2570" s="8"/>
      <c r="AI2570" s="8"/>
      <c r="AJ2570" s="8"/>
      <c r="AK2570" s="8"/>
      <c r="AL2570" s="8"/>
      <c r="AM2570" s="8"/>
      <c r="AN2570" s="8"/>
      <c r="AO2570" s="8"/>
      <c r="AP2570" s="8"/>
      <c r="AQ2570" s="8"/>
      <c r="AR2570" s="8"/>
      <c r="AS2570" s="8"/>
      <c r="AT2570" s="8"/>
      <c r="AU2570" s="8"/>
      <c r="AV2570" s="8"/>
      <c r="AW2570" s="8"/>
      <c r="AX2570" s="8"/>
      <c r="AY2570" s="8"/>
      <c r="AZ2570" s="8"/>
      <c r="BA2570" s="8"/>
      <c r="BB2570" s="8"/>
      <c r="BC2570" s="8"/>
      <c r="BD2570" s="8"/>
      <c r="BE2570" s="8"/>
      <c r="BF2570" s="8"/>
      <c r="BG2570" s="8"/>
      <c r="BH2570" s="8"/>
      <c r="BI2570" s="8"/>
      <c r="BJ2570" s="8"/>
      <c r="BK2570" s="8"/>
      <c r="BL2570" s="8"/>
    </row>
    <row r="2571" spans="3:64" x14ac:dyDescent="0.25">
      <c r="E2571" s="7" t="s">
        <v>1068</v>
      </c>
      <c r="F2571" s="8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8"/>
      <c r="AF2571" s="8"/>
      <c r="AG2571" s="8"/>
      <c r="AH2571" s="8"/>
      <c r="AI2571" s="8"/>
      <c r="AJ2571" s="8"/>
      <c r="AK2571" s="8"/>
      <c r="AL2571" s="8"/>
      <c r="AM2571" s="8"/>
      <c r="AN2571" s="8"/>
      <c r="AO2571" s="8"/>
      <c r="AP2571" s="8"/>
      <c r="AQ2571" s="8"/>
      <c r="AR2571" s="8"/>
      <c r="AS2571" s="8"/>
      <c r="AT2571" s="8"/>
      <c r="AU2571" s="8"/>
      <c r="AV2571" s="8"/>
      <c r="AW2571" s="8"/>
      <c r="AX2571" s="8"/>
      <c r="AY2571" s="8"/>
      <c r="AZ2571" s="8"/>
      <c r="BA2571" s="8"/>
      <c r="BB2571" s="8"/>
      <c r="BC2571" s="8"/>
      <c r="BD2571" s="8"/>
      <c r="BE2571" s="8"/>
      <c r="BF2571" s="8"/>
      <c r="BG2571" s="8"/>
      <c r="BH2571" s="8"/>
      <c r="BI2571" s="8"/>
      <c r="BJ2571" s="8"/>
      <c r="BK2571" s="8"/>
      <c r="BL2571" s="8"/>
    </row>
    <row r="2572" spans="3:64" x14ac:dyDescent="0.25">
      <c r="E2572" s="7" t="s">
        <v>1471</v>
      </c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8"/>
      <c r="V2572" s="8"/>
      <c r="W2572" s="8"/>
      <c r="X2572" s="8"/>
      <c r="Y2572" s="8"/>
      <c r="Z2572" s="8"/>
      <c r="AA2572" s="8"/>
      <c r="AB2572" s="8"/>
      <c r="AC2572" s="8"/>
      <c r="AD2572" s="8"/>
      <c r="AE2572" s="8"/>
      <c r="AF2572" s="8"/>
      <c r="AG2572" s="8"/>
      <c r="AH2572" s="8"/>
      <c r="AI2572" s="8"/>
      <c r="AJ2572" s="8"/>
      <c r="AK2572" s="8"/>
      <c r="AL2572" s="8"/>
      <c r="AM2572" s="8"/>
      <c r="AN2572" s="8"/>
      <c r="AO2572" s="8"/>
      <c r="AP2572" s="8"/>
      <c r="AQ2572" s="8"/>
      <c r="AR2572" s="8"/>
      <c r="AS2572" s="8"/>
      <c r="AT2572" s="8"/>
      <c r="AU2572" s="8"/>
      <c r="AV2572" s="8"/>
      <c r="AW2572" s="8"/>
      <c r="AX2572" s="8"/>
      <c r="AY2572" s="8"/>
      <c r="AZ2572" s="8"/>
      <c r="BA2572" s="8"/>
      <c r="BB2572" s="8"/>
      <c r="BC2572" s="8"/>
      <c r="BD2572" s="8"/>
      <c r="BE2572" s="8"/>
      <c r="BF2572" s="8"/>
      <c r="BG2572" s="8"/>
      <c r="BH2572" s="8"/>
      <c r="BI2572" s="8"/>
      <c r="BJ2572" s="8"/>
      <c r="BK2572" s="8"/>
      <c r="BL2572" s="8"/>
    </row>
    <row r="2573" spans="3:64" x14ac:dyDescent="0.25">
      <c r="E2573" s="7"/>
      <c r="F2573" s="8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  <c r="AF2573" s="8"/>
      <c r="AG2573" s="8"/>
      <c r="AH2573" s="8"/>
      <c r="AI2573" s="8"/>
      <c r="AJ2573" s="8"/>
      <c r="AK2573" s="8"/>
      <c r="AL2573" s="8"/>
      <c r="AM2573" s="8"/>
      <c r="AN2573" s="8"/>
      <c r="AO2573" s="8"/>
      <c r="AP2573" s="8"/>
      <c r="AQ2573" s="8"/>
      <c r="AR2573" s="8"/>
      <c r="AS2573" s="8"/>
      <c r="AT2573" s="8"/>
      <c r="AU2573" s="8"/>
      <c r="AV2573" s="8"/>
      <c r="AW2573" s="8"/>
      <c r="AX2573" s="8"/>
      <c r="AY2573" s="8"/>
      <c r="AZ2573" s="8"/>
      <c r="BA2573" s="8"/>
      <c r="BB2573" s="8"/>
      <c r="BC2573" s="8"/>
      <c r="BD2573" s="8"/>
      <c r="BE2573" s="8"/>
      <c r="BF2573" s="8"/>
      <c r="BG2573" s="8"/>
      <c r="BH2573" s="8"/>
      <c r="BI2573" s="8"/>
      <c r="BJ2573" s="8"/>
      <c r="BK2573" s="8"/>
      <c r="BL2573" s="8"/>
    </row>
    <row r="2574" spans="3:64" x14ac:dyDescent="0.25">
      <c r="E2574" s="7" t="s">
        <v>605</v>
      </c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8"/>
      <c r="V2574" s="8"/>
      <c r="W2574" s="8"/>
      <c r="X2574" s="8"/>
      <c r="Y2574" s="8"/>
      <c r="Z2574" s="8"/>
      <c r="AA2574" s="8"/>
      <c r="AB2574" s="8"/>
      <c r="AC2574" s="8"/>
      <c r="AD2574" s="8"/>
      <c r="AE2574" s="8"/>
      <c r="AF2574" s="8"/>
      <c r="AG2574" s="8"/>
      <c r="AH2574" s="8"/>
      <c r="AI2574" s="8"/>
      <c r="AJ2574" s="8"/>
      <c r="AK2574" s="8"/>
      <c r="AL2574" s="8"/>
      <c r="AM2574" s="8"/>
      <c r="AN2574" s="8"/>
      <c r="AO2574" s="8"/>
      <c r="AP2574" s="8"/>
      <c r="AQ2574" s="8"/>
      <c r="AR2574" s="8"/>
      <c r="AS2574" s="8"/>
      <c r="AT2574" s="8"/>
      <c r="AU2574" s="8"/>
      <c r="AV2574" s="8"/>
      <c r="AW2574" s="8"/>
      <c r="AX2574" s="8"/>
      <c r="AY2574" s="8"/>
      <c r="AZ2574" s="8"/>
      <c r="BA2574" s="8"/>
      <c r="BB2574" s="8"/>
      <c r="BC2574" s="8"/>
      <c r="BD2574" s="8"/>
      <c r="BE2574" s="8"/>
      <c r="BF2574" s="8"/>
      <c r="BG2574" s="8"/>
      <c r="BH2574" s="8"/>
      <c r="BI2574" s="8"/>
      <c r="BJ2574" s="8"/>
      <c r="BK2574" s="8"/>
      <c r="BL2574" s="8"/>
    </row>
    <row r="2575" spans="3:64" x14ac:dyDescent="0.25">
      <c r="E2575" s="7" t="s">
        <v>606</v>
      </c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/>
      <c r="U2575" s="8"/>
      <c r="V2575" s="8"/>
      <c r="W2575" s="8"/>
      <c r="X2575" s="8"/>
      <c r="Y2575" s="8"/>
      <c r="Z2575" s="8"/>
      <c r="AA2575" s="8"/>
      <c r="AB2575" s="8"/>
      <c r="AC2575" s="8"/>
      <c r="AD2575" s="8"/>
      <c r="AE2575" s="8"/>
      <c r="AF2575" s="8"/>
      <c r="AG2575" s="8"/>
      <c r="AH2575" s="8"/>
      <c r="AI2575" s="8"/>
      <c r="AJ2575" s="8"/>
      <c r="AK2575" s="8"/>
      <c r="AL2575" s="8"/>
      <c r="AM2575" s="8"/>
      <c r="AN2575" s="8"/>
      <c r="AO2575" s="8"/>
      <c r="AP2575" s="8"/>
      <c r="AQ2575" s="8"/>
      <c r="AR2575" s="8"/>
      <c r="AS2575" s="8"/>
      <c r="AT2575" s="8"/>
      <c r="AU2575" s="8"/>
      <c r="AV2575" s="8"/>
      <c r="AW2575" s="8"/>
      <c r="AX2575" s="8"/>
      <c r="AY2575" s="8"/>
      <c r="AZ2575" s="8"/>
      <c r="BA2575" s="8"/>
      <c r="BB2575" s="8"/>
      <c r="BC2575" s="8"/>
      <c r="BD2575" s="8"/>
      <c r="BE2575" s="8"/>
      <c r="BF2575" s="8"/>
      <c r="BG2575" s="8"/>
      <c r="BH2575" s="8"/>
      <c r="BI2575" s="8"/>
      <c r="BJ2575" s="8"/>
      <c r="BK2575" s="8"/>
      <c r="BL2575" s="8"/>
    </row>
    <row r="2576" spans="3:64" x14ac:dyDescent="0.25">
      <c r="E2576" s="7" t="s">
        <v>1620</v>
      </c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  <c r="AF2576" s="8"/>
      <c r="AG2576" s="8"/>
      <c r="AH2576" s="8"/>
      <c r="AI2576" s="8"/>
      <c r="AJ2576" s="8"/>
      <c r="AK2576" s="8"/>
      <c r="AL2576" s="8"/>
      <c r="AM2576" s="8"/>
      <c r="AN2576" s="8"/>
      <c r="AO2576" s="8"/>
      <c r="AP2576" s="8"/>
      <c r="AQ2576" s="8"/>
      <c r="AR2576" s="8"/>
      <c r="AS2576" s="8"/>
      <c r="AT2576" s="8"/>
      <c r="AU2576" s="8"/>
      <c r="AV2576" s="8"/>
      <c r="AW2576" s="8"/>
      <c r="AX2576" s="8"/>
      <c r="AY2576" s="8"/>
      <c r="AZ2576" s="8"/>
      <c r="BA2576" s="8"/>
      <c r="BB2576" s="8"/>
      <c r="BC2576" s="8"/>
      <c r="BD2576" s="8"/>
      <c r="BE2576" s="8"/>
      <c r="BF2576" s="8"/>
      <c r="BG2576" s="8"/>
      <c r="BH2576" s="8"/>
      <c r="BI2576" s="8"/>
      <c r="BJ2576" s="8"/>
      <c r="BK2576" s="8"/>
      <c r="BL2576" s="8"/>
    </row>
    <row r="2577" spans="5:64" x14ac:dyDescent="0.25">
      <c r="E2577" s="7" t="s">
        <v>1072</v>
      </c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/>
      <c r="U2577" s="8"/>
      <c r="V2577" s="8"/>
      <c r="W2577" s="8"/>
      <c r="X2577" s="8"/>
      <c r="Y2577" s="8"/>
      <c r="Z2577" s="8"/>
      <c r="AA2577" s="8"/>
      <c r="AB2577" s="8"/>
      <c r="AC2577" s="8"/>
      <c r="AD2577" s="8"/>
      <c r="AE2577" s="8"/>
      <c r="AF2577" s="8"/>
      <c r="AG2577" s="8"/>
      <c r="AH2577" s="8"/>
      <c r="AI2577" s="8"/>
      <c r="AJ2577" s="8"/>
      <c r="AK2577" s="8"/>
      <c r="AL2577" s="8"/>
      <c r="AM2577" s="8"/>
      <c r="AN2577" s="8"/>
      <c r="AO2577" s="8"/>
      <c r="AP2577" s="8"/>
      <c r="AQ2577" s="8"/>
      <c r="AR2577" s="8"/>
      <c r="AS2577" s="8"/>
      <c r="AT2577" s="8"/>
      <c r="AU2577" s="8"/>
      <c r="AV2577" s="8"/>
      <c r="AW2577" s="8"/>
      <c r="AX2577" s="8"/>
      <c r="AY2577" s="8"/>
      <c r="AZ2577" s="8"/>
      <c r="BA2577" s="8"/>
      <c r="BB2577" s="8"/>
      <c r="BC2577" s="8"/>
      <c r="BD2577" s="8"/>
      <c r="BE2577" s="8"/>
      <c r="BF2577" s="8"/>
      <c r="BG2577" s="8"/>
      <c r="BH2577" s="8"/>
      <c r="BI2577" s="8"/>
      <c r="BJ2577" s="8"/>
      <c r="BK2577" s="8"/>
      <c r="BL2577" s="8"/>
    </row>
    <row r="2578" spans="5:64" x14ac:dyDescent="0.25">
      <c r="E2578" s="7"/>
      <c r="F2578" s="8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  <c r="Z2578" s="8"/>
      <c r="AA2578" s="8"/>
      <c r="AB2578" s="8"/>
      <c r="AC2578" s="8"/>
      <c r="AD2578" s="8"/>
      <c r="AE2578" s="8"/>
      <c r="AF2578" s="8"/>
      <c r="AG2578" s="8"/>
      <c r="AH2578" s="8"/>
      <c r="AI2578" s="8"/>
      <c r="AJ2578" s="8"/>
      <c r="AK2578" s="8"/>
      <c r="AL2578" s="8"/>
      <c r="AM2578" s="8"/>
      <c r="AN2578" s="8"/>
      <c r="AO2578" s="8"/>
      <c r="AP2578" s="8"/>
      <c r="AQ2578" s="8"/>
      <c r="AR2578" s="8"/>
      <c r="AS2578" s="8"/>
      <c r="AT2578" s="8"/>
      <c r="AU2578" s="8"/>
      <c r="AV2578" s="8"/>
      <c r="AW2578" s="8"/>
      <c r="AX2578" s="8"/>
      <c r="AY2578" s="8"/>
      <c r="AZ2578" s="8"/>
      <c r="BA2578" s="8"/>
      <c r="BB2578" s="8"/>
      <c r="BC2578" s="8"/>
      <c r="BD2578" s="8"/>
      <c r="BE2578" s="8"/>
      <c r="BF2578" s="8"/>
      <c r="BG2578" s="8"/>
      <c r="BH2578" s="8"/>
      <c r="BI2578" s="8"/>
      <c r="BJ2578" s="8"/>
      <c r="BK2578" s="8"/>
      <c r="BL2578" s="8"/>
    </row>
    <row r="2579" spans="5:64" x14ac:dyDescent="0.25">
      <c r="E2579" s="7" t="s">
        <v>1413</v>
      </c>
      <c r="F2579" s="8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8"/>
      <c r="V2579" s="8"/>
      <c r="W2579" s="8"/>
      <c r="X2579" s="8"/>
      <c r="Y2579" s="8"/>
      <c r="Z2579" s="8"/>
      <c r="AA2579" s="8"/>
      <c r="AB2579" s="8"/>
      <c r="AC2579" s="8"/>
      <c r="AD2579" s="8"/>
      <c r="AE2579" s="8"/>
      <c r="AF2579" s="8"/>
      <c r="AG2579" s="8"/>
      <c r="AH2579" s="8"/>
      <c r="AI2579" s="8"/>
      <c r="AJ2579" s="8"/>
      <c r="AK2579" s="8"/>
      <c r="AL2579" s="8"/>
      <c r="AM2579" s="8"/>
      <c r="AN2579" s="8"/>
      <c r="AO2579" s="8"/>
      <c r="AP2579" s="8"/>
      <c r="AQ2579" s="8"/>
      <c r="AR2579" s="8"/>
      <c r="AS2579" s="8"/>
      <c r="AT2579" s="8"/>
      <c r="AU2579" s="8"/>
      <c r="AV2579" s="8"/>
      <c r="AW2579" s="8"/>
      <c r="AX2579" s="8"/>
      <c r="AY2579" s="8"/>
      <c r="AZ2579" s="8"/>
      <c r="BA2579" s="8"/>
      <c r="BB2579" s="8"/>
      <c r="BC2579" s="8"/>
      <c r="BD2579" s="8"/>
      <c r="BE2579" s="8"/>
      <c r="BF2579" s="8"/>
      <c r="BG2579" s="8"/>
      <c r="BH2579" s="8"/>
      <c r="BI2579" s="8"/>
      <c r="BJ2579" s="8"/>
      <c r="BK2579" s="8"/>
      <c r="BL2579" s="8"/>
    </row>
    <row r="2580" spans="5:64" x14ac:dyDescent="0.25">
      <c r="E2580" s="7" t="s">
        <v>1414</v>
      </c>
      <c r="F2580" s="8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  <c r="AF2580" s="8"/>
      <c r="AG2580" s="8"/>
      <c r="AH2580" s="8"/>
      <c r="AI2580" s="8"/>
      <c r="AJ2580" s="8"/>
      <c r="AK2580" s="8"/>
      <c r="AL2580" s="8"/>
      <c r="AM2580" s="8"/>
      <c r="AN2580" s="8"/>
      <c r="AO2580" s="8"/>
      <c r="AP2580" s="8"/>
      <c r="AQ2580" s="8"/>
      <c r="AR2580" s="8"/>
      <c r="AS2580" s="8"/>
      <c r="AT2580" s="8"/>
      <c r="AU2580" s="8"/>
      <c r="AV2580" s="8"/>
      <c r="AW2580" s="8"/>
      <c r="AX2580" s="8"/>
      <c r="AY2580" s="8"/>
      <c r="AZ2580" s="8"/>
      <c r="BA2580" s="8"/>
      <c r="BB2580" s="8"/>
      <c r="BC2580" s="8"/>
      <c r="BD2580" s="8"/>
      <c r="BE2580" s="8"/>
      <c r="BF2580" s="8"/>
      <c r="BG2580" s="8"/>
      <c r="BH2580" s="8"/>
      <c r="BI2580" s="8"/>
      <c r="BJ2580" s="8"/>
      <c r="BK2580" s="8"/>
      <c r="BL2580" s="8"/>
    </row>
    <row r="2581" spans="5:64" x14ac:dyDescent="0.25">
      <c r="E2581" s="7"/>
      <c r="F2581" s="8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  <c r="AF2581" s="8"/>
      <c r="AG2581" s="8"/>
      <c r="AH2581" s="8"/>
      <c r="AI2581" s="8"/>
      <c r="AJ2581" s="8"/>
      <c r="AK2581" s="8"/>
      <c r="AL2581" s="8"/>
      <c r="AM2581" s="8"/>
      <c r="AN2581" s="8"/>
      <c r="AO2581" s="8"/>
      <c r="AP2581" s="8"/>
      <c r="AQ2581" s="8"/>
      <c r="AR2581" s="8"/>
      <c r="AS2581" s="8"/>
      <c r="AT2581" s="8"/>
      <c r="AU2581" s="8"/>
      <c r="AV2581" s="8"/>
      <c r="AW2581" s="8"/>
      <c r="AX2581" s="8"/>
      <c r="AY2581" s="8"/>
      <c r="AZ2581" s="8"/>
      <c r="BA2581" s="8"/>
      <c r="BB2581" s="8"/>
      <c r="BC2581" s="8"/>
      <c r="BD2581" s="8"/>
      <c r="BE2581" s="8"/>
      <c r="BF2581" s="8"/>
      <c r="BG2581" s="8"/>
      <c r="BH2581" s="8"/>
      <c r="BI2581" s="8"/>
      <c r="BJ2581" s="8"/>
      <c r="BK2581" s="8"/>
      <c r="BL2581" s="8"/>
    </row>
    <row r="2582" spans="5:64" x14ac:dyDescent="0.25">
      <c r="E2582" s="7" t="s">
        <v>1622</v>
      </c>
      <c r="F2582" s="8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  <c r="AB2582" s="8"/>
      <c r="AC2582" s="8"/>
      <c r="AD2582" s="8"/>
      <c r="AE2582" s="8"/>
      <c r="AF2582" s="8"/>
      <c r="AG2582" s="8"/>
      <c r="AH2582" s="8"/>
      <c r="AI2582" s="8"/>
      <c r="AJ2582" s="8"/>
      <c r="AK2582" s="8"/>
      <c r="AL2582" s="8"/>
      <c r="AM2582" s="8"/>
      <c r="AN2582" s="8"/>
      <c r="AO2582" s="8"/>
      <c r="AP2582" s="8"/>
      <c r="AQ2582" s="8"/>
      <c r="AR2582" s="8"/>
      <c r="AS2582" s="8"/>
      <c r="AT2582" s="8"/>
      <c r="AU2582" s="8"/>
      <c r="AV2582" s="8"/>
      <c r="AW2582" s="8"/>
      <c r="AX2582" s="8"/>
      <c r="AY2582" s="8"/>
      <c r="AZ2582" s="8"/>
      <c r="BA2582" s="8"/>
      <c r="BB2582" s="8"/>
      <c r="BC2582" s="8"/>
      <c r="BD2582" s="8"/>
      <c r="BE2582" s="8"/>
      <c r="BF2582" s="8"/>
      <c r="BG2582" s="8"/>
      <c r="BH2582" s="8"/>
      <c r="BI2582" s="8"/>
      <c r="BJ2582" s="8"/>
      <c r="BK2582" s="8"/>
      <c r="BL2582" s="8"/>
    </row>
    <row r="2583" spans="5:64" x14ac:dyDescent="0.25">
      <c r="E2583" s="5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/>
      <c r="AJ2583" s="6"/>
      <c r="AK2583" s="6"/>
      <c r="AL2583" s="6"/>
      <c r="AM2583" s="6"/>
      <c r="AN2583" s="6"/>
      <c r="AO2583" s="6"/>
      <c r="AP2583" s="6"/>
      <c r="AQ2583" s="6"/>
      <c r="AR2583" s="6"/>
      <c r="AS2583" s="6"/>
      <c r="AT2583" s="6"/>
      <c r="AU2583" s="6"/>
      <c r="AV2583" s="6"/>
      <c r="AW2583" s="6"/>
      <c r="AX2583" s="6"/>
      <c r="AY2583" s="6"/>
      <c r="AZ2583" s="6"/>
      <c r="BA2583" s="6"/>
      <c r="BB2583" s="6"/>
      <c r="BC2583" s="6"/>
      <c r="BD2583" s="6"/>
      <c r="BE2583" s="6"/>
      <c r="BF2583" s="6"/>
      <c r="BG2583" s="6"/>
      <c r="BH2583" s="6"/>
      <c r="BI2583" s="6"/>
      <c r="BJ2583" s="6"/>
      <c r="BK2583" s="6"/>
      <c r="BL2583" s="6"/>
    </row>
    <row r="2584" spans="5:64" x14ac:dyDescent="0.25">
      <c r="E2584" s="5" t="s">
        <v>582</v>
      </c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/>
      <c r="AJ2584" s="6"/>
      <c r="AK2584" s="6"/>
      <c r="AL2584" s="6"/>
      <c r="AM2584" s="6"/>
      <c r="AN2584" s="6"/>
      <c r="AO2584" s="6"/>
      <c r="AP2584" s="6"/>
      <c r="AQ2584" s="6"/>
      <c r="AR2584" s="6"/>
      <c r="AS2584" s="6"/>
      <c r="AT2584" s="6"/>
      <c r="AU2584" s="6"/>
      <c r="AV2584" s="6"/>
      <c r="AW2584" s="6"/>
      <c r="AX2584" s="6"/>
      <c r="AY2584" s="6"/>
      <c r="AZ2584" s="6"/>
      <c r="BA2584" s="6"/>
      <c r="BB2584" s="6"/>
      <c r="BC2584" s="6"/>
      <c r="BD2584" s="6"/>
      <c r="BE2584" s="6"/>
      <c r="BF2584" s="6"/>
      <c r="BG2584" s="6"/>
      <c r="BH2584" s="6"/>
      <c r="BI2584" s="6"/>
      <c r="BJ2584" s="6"/>
      <c r="BK2584" s="6"/>
      <c r="BL2584" s="6"/>
    </row>
    <row r="2585" spans="5:64" x14ac:dyDescent="0.25">
      <c r="E2585" s="5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/>
      <c r="AJ2585" s="6"/>
      <c r="AK2585" s="6"/>
      <c r="AL2585" s="6"/>
      <c r="AM2585" s="6"/>
      <c r="AN2585" s="6"/>
      <c r="AO2585" s="6"/>
      <c r="AP2585" s="6"/>
      <c r="AQ2585" s="6"/>
      <c r="AR2585" s="6"/>
      <c r="AS2585" s="6"/>
      <c r="AT2585" s="6"/>
      <c r="AU2585" s="6"/>
      <c r="AV2585" s="6"/>
      <c r="AW2585" s="6"/>
      <c r="AX2585" s="6"/>
      <c r="AY2585" s="6"/>
      <c r="AZ2585" s="6"/>
      <c r="BA2585" s="6"/>
      <c r="BB2585" s="6"/>
      <c r="BC2585" s="6"/>
      <c r="BD2585" s="6"/>
      <c r="BE2585" s="6"/>
      <c r="BF2585" s="6"/>
      <c r="BG2585" s="6"/>
      <c r="BH2585" s="6"/>
      <c r="BI2585" s="6"/>
      <c r="BJ2585" s="6"/>
      <c r="BK2585" s="6"/>
      <c r="BL2585" s="6"/>
    </row>
    <row r="2586" spans="5:64" x14ac:dyDescent="0.25">
      <c r="E2586" s="5" t="s">
        <v>1621</v>
      </c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/>
      <c r="AJ2586" s="6"/>
      <c r="AK2586" s="6"/>
      <c r="AL2586" s="6"/>
      <c r="AM2586" s="6"/>
      <c r="AN2586" s="6"/>
      <c r="AO2586" s="6"/>
      <c r="AP2586" s="6"/>
      <c r="AQ2586" s="6"/>
      <c r="AR2586" s="6"/>
      <c r="AS2586" s="6"/>
      <c r="AT2586" s="6"/>
      <c r="AU2586" s="6"/>
      <c r="AV2586" s="6"/>
      <c r="AW2586" s="6"/>
      <c r="AX2586" s="6"/>
      <c r="AY2586" s="6"/>
      <c r="AZ2586" s="6"/>
      <c r="BA2586" s="6"/>
      <c r="BB2586" s="6"/>
      <c r="BC2586" s="6"/>
      <c r="BD2586" s="6"/>
      <c r="BE2586" s="6"/>
      <c r="BF2586" s="6"/>
      <c r="BG2586" s="6"/>
      <c r="BH2586" s="6"/>
      <c r="BI2586" s="6"/>
      <c r="BJ2586" s="6"/>
      <c r="BK2586" s="6"/>
      <c r="BL2586" s="6"/>
    </row>
    <row r="2587" spans="5:64" x14ac:dyDescent="0.25">
      <c r="E2587" s="5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/>
      <c r="AJ2587" s="6"/>
      <c r="AK2587" s="6"/>
      <c r="AL2587" s="6"/>
      <c r="AM2587" s="6"/>
      <c r="AN2587" s="6"/>
      <c r="AO2587" s="6"/>
      <c r="AP2587" s="6"/>
      <c r="AQ2587" s="6"/>
      <c r="AR2587" s="6"/>
      <c r="AS2587" s="6"/>
      <c r="AT2587" s="6"/>
      <c r="AU2587" s="6"/>
      <c r="AV2587" s="6"/>
      <c r="AW2587" s="6"/>
      <c r="AX2587" s="6"/>
      <c r="AY2587" s="6"/>
      <c r="AZ2587" s="6"/>
      <c r="BA2587" s="6"/>
      <c r="BB2587" s="6"/>
      <c r="BC2587" s="6"/>
      <c r="BD2587" s="6"/>
      <c r="BE2587" s="6"/>
      <c r="BF2587" s="6"/>
      <c r="BG2587" s="6"/>
      <c r="BH2587" s="6"/>
      <c r="BI2587" s="6"/>
      <c r="BJ2587" s="6"/>
      <c r="BK2587" s="6"/>
      <c r="BL2587" s="6"/>
    </row>
    <row r="2588" spans="5:64" x14ac:dyDescent="0.25">
      <c r="E2588" s="7" t="s">
        <v>1396</v>
      </c>
      <c r="F2588" s="8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  <c r="AF2588" s="8"/>
      <c r="AG2588" s="8"/>
      <c r="AH2588" s="8"/>
      <c r="AI2588" s="8"/>
      <c r="AJ2588" s="8"/>
      <c r="AK2588" s="8"/>
      <c r="AL2588" s="8"/>
      <c r="AM2588" s="8"/>
      <c r="AN2588" s="8"/>
      <c r="AO2588" s="8"/>
      <c r="AP2588" s="8"/>
      <c r="AQ2588" s="8"/>
      <c r="AR2588" s="8"/>
      <c r="AS2588" s="8"/>
      <c r="AT2588" s="8"/>
      <c r="AU2588" s="8"/>
      <c r="AV2588" s="8"/>
      <c r="AW2588" s="8"/>
      <c r="AX2588" s="8"/>
      <c r="AY2588" s="8"/>
      <c r="AZ2588" s="8"/>
      <c r="BA2588" s="8"/>
      <c r="BB2588" s="8"/>
      <c r="BC2588" s="8"/>
      <c r="BD2588" s="8"/>
      <c r="BE2588" s="8"/>
      <c r="BF2588" s="8"/>
      <c r="BG2588" s="8"/>
      <c r="BH2588" s="8"/>
      <c r="BI2588" s="8"/>
      <c r="BJ2588" s="8"/>
      <c r="BK2588" s="8"/>
      <c r="BL2588" s="8"/>
    </row>
    <row r="2589" spans="5:64" x14ac:dyDescent="0.25">
      <c r="E2589" s="7" t="s">
        <v>1068</v>
      </c>
      <c r="F2589" s="8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  <c r="AF2589" s="8"/>
      <c r="AG2589" s="8"/>
      <c r="AH2589" s="8"/>
      <c r="AI2589" s="8"/>
      <c r="AJ2589" s="8"/>
      <c r="AK2589" s="8"/>
      <c r="AL2589" s="8"/>
      <c r="AM2589" s="8"/>
      <c r="AN2589" s="8"/>
      <c r="AO2589" s="8"/>
      <c r="AP2589" s="8"/>
      <c r="AQ2589" s="8"/>
      <c r="AR2589" s="8"/>
      <c r="AS2589" s="8"/>
      <c r="AT2589" s="8"/>
      <c r="AU2589" s="8"/>
      <c r="AV2589" s="8"/>
      <c r="AW2589" s="8"/>
      <c r="AX2589" s="8"/>
      <c r="AY2589" s="8"/>
      <c r="AZ2589" s="8"/>
      <c r="BA2589" s="8"/>
      <c r="BB2589" s="8"/>
      <c r="BC2589" s="8"/>
      <c r="BD2589" s="8"/>
      <c r="BE2589" s="8"/>
      <c r="BF2589" s="8"/>
      <c r="BG2589" s="8"/>
      <c r="BH2589" s="8"/>
      <c r="BI2589" s="8"/>
      <c r="BJ2589" s="8"/>
      <c r="BK2589" s="8"/>
      <c r="BL2589" s="8"/>
    </row>
    <row r="2590" spans="5:64" x14ac:dyDescent="0.25">
      <c r="E2590" s="7" t="s">
        <v>1471</v>
      </c>
      <c r="F2590" s="8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  <c r="AB2590" s="8"/>
      <c r="AC2590" s="8"/>
      <c r="AD2590" s="8"/>
      <c r="AE2590" s="8"/>
      <c r="AF2590" s="8"/>
      <c r="AG2590" s="8"/>
      <c r="AH2590" s="8"/>
      <c r="AI2590" s="8"/>
      <c r="AJ2590" s="8"/>
      <c r="AK2590" s="8"/>
      <c r="AL2590" s="8"/>
      <c r="AM2590" s="8"/>
      <c r="AN2590" s="8"/>
      <c r="AO2590" s="8"/>
      <c r="AP2590" s="8"/>
      <c r="AQ2590" s="8"/>
      <c r="AR2590" s="8"/>
      <c r="AS2590" s="8"/>
      <c r="AT2590" s="8"/>
      <c r="AU2590" s="8"/>
      <c r="AV2590" s="8"/>
      <c r="AW2590" s="8"/>
      <c r="AX2590" s="8"/>
      <c r="AY2590" s="8"/>
      <c r="AZ2590" s="8"/>
      <c r="BA2590" s="8"/>
      <c r="BB2590" s="8"/>
      <c r="BC2590" s="8"/>
      <c r="BD2590" s="8"/>
      <c r="BE2590" s="8"/>
      <c r="BF2590" s="8"/>
      <c r="BG2590" s="8"/>
      <c r="BH2590" s="8"/>
      <c r="BI2590" s="8"/>
      <c r="BJ2590" s="8"/>
      <c r="BK2590" s="8"/>
      <c r="BL2590" s="8"/>
    </row>
    <row r="2591" spans="5:64" x14ac:dyDescent="0.25">
      <c r="E2591" s="7"/>
      <c r="F2591" s="8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  <c r="AA2591" s="8"/>
      <c r="AB2591" s="8"/>
      <c r="AC2591" s="8"/>
      <c r="AD2591" s="8"/>
      <c r="AE2591" s="8"/>
      <c r="AF2591" s="8"/>
      <c r="AG2591" s="8"/>
      <c r="AH2591" s="8"/>
      <c r="AI2591" s="8"/>
      <c r="AJ2591" s="8"/>
      <c r="AK2591" s="8"/>
      <c r="AL2591" s="8"/>
      <c r="AM2591" s="8"/>
      <c r="AN2591" s="8"/>
      <c r="AO2591" s="8"/>
      <c r="AP2591" s="8"/>
      <c r="AQ2591" s="8"/>
      <c r="AR2591" s="8"/>
      <c r="AS2591" s="8"/>
      <c r="AT2591" s="8"/>
      <c r="AU2591" s="8"/>
      <c r="AV2591" s="8"/>
      <c r="AW2591" s="8"/>
      <c r="AX2591" s="8"/>
      <c r="AY2591" s="8"/>
      <c r="AZ2591" s="8"/>
      <c r="BA2591" s="8"/>
      <c r="BB2591" s="8"/>
      <c r="BC2591" s="8"/>
      <c r="BD2591" s="8"/>
      <c r="BE2591" s="8"/>
      <c r="BF2591" s="8"/>
      <c r="BG2591" s="8"/>
      <c r="BH2591" s="8"/>
      <c r="BI2591" s="8"/>
      <c r="BJ2591" s="8"/>
      <c r="BK2591" s="8"/>
      <c r="BL2591" s="8"/>
    </row>
    <row r="2592" spans="5:64" x14ac:dyDescent="0.25">
      <c r="E2592" s="7" t="s">
        <v>605</v>
      </c>
      <c r="F2592" s="8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  <c r="AB2592" s="8"/>
      <c r="AC2592" s="8"/>
      <c r="AD2592" s="8"/>
      <c r="AE2592" s="8"/>
      <c r="AF2592" s="8"/>
      <c r="AG2592" s="8"/>
      <c r="AH2592" s="8"/>
      <c r="AI2592" s="8"/>
      <c r="AJ2592" s="8"/>
      <c r="AK2592" s="8"/>
      <c r="AL2592" s="8"/>
      <c r="AM2592" s="8"/>
      <c r="AN2592" s="8"/>
      <c r="AO2592" s="8"/>
      <c r="AP2592" s="8"/>
      <c r="AQ2592" s="8"/>
      <c r="AR2592" s="8"/>
      <c r="AS2592" s="8"/>
      <c r="AT2592" s="8"/>
      <c r="AU2592" s="8"/>
      <c r="AV2592" s="8"/>
      <c r="AW2592" s="8"/>
      <c r="AX2592" s="8"/>
      <c r="AY2592" s="8"/>
      <c r="AZ2592" s="8"/>
      <c r="BA2592" s="8"/>
      <c r="BB2592" s="8"/>
      <c r="BC2592" s="8"/>
      <c r="BD2592" s="8"/>
      <c r="BE2592" s="8"/>
      <c r="BF2592" s="8"/>
      <c r="BG2592" s="8"/>
      <c r="BH2592" s="8"/>
      <c r="BI2592" s="8"/>
      <c r="BJ2592" s="8"/>
      <c r="BK2592" s="8"/>
      <c r="BL2592" s="8"/>
    </row>
    <row r="2593" spans="5:64" x14ac:dyDescent="0.25">
      <c r="E2593" s="7" t="s">
        <v>606</v>
      </c>
      <c r="F2593" s="8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  <c r="AF2593" s="8"/>
      <c r="AG2593" s="8"/>
      <c r="AH2593" s="8"/>
      <c r="AI2593" s="8"/>
      <c r="AJ2593" s="8"/>
      <c r="AK2593" s="8"/>
      <c r="AL2593" s="8"/>
      <c r="AM2593" s="8"/>
      <c r="AN2593" s="8"/>
      <c r="AO2593" s="8"/>
      <c r="AP2593" s="8"/>
      <c r="AQ2593" s="8"/>
      <c r="AR2593" s="8"/>
      <c r="AS2593" s="8"/>
      <c r="AT2593" s="8"/>
      <c r="AU2593" s="8"/>
      <c r="AV2593" s="8"/>
      <c r="AW2593" s="8"/>
      <c r="AX2593" s="8"/>
      <c r="AY2593" s="8"/>
      <c r="AZ2593" s="8"/>
      <c r="BA2593" s="8"/>
      <c r="BB2593" s="8"/>
      <c r="BC2593" s="8"/>
      <c r="BD2593" s="8"/>
      <c r="BE2593" s="8"/>
      <c r="BF2593" s="8"/>
      <c r="BG2593" s="8"/>
      <c r="BH2593" s="8"/>
      <c r="BI2593" s="8"/>
      <c r="BJ2593" s="8"/>
      <c r="BK2593" s="8"/>
      <c r="BL2593" s="8"/>
    </row>
    <row r="2594" spans="5:64" x14ac:dyDescent="0.25">
      <c r="E2594" s="7" t="s">
        <v>1620</v>
      </c>
      <c r="F2594" s="8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  <c r="AF2594" s="8"/>
      <c r="AG2594" s="8"/>
      <c r="AH2594" s="8"/>
      <c r="AI2594" s="8"/>
      <c r="AJ2594" s="8"/>
      <c r="AK2594" s="8"/>
      <c r="AL2594" s="8"/>
      <c r="AM2594" s="8"/>
      <c r="AN2594" s="8"/>
      <c r="AO2594" s="8"/>
      <c r="AP2594" s="8"/>
      <c r="AQ2594" s="8"/>
      <c r="AR2594" s="8"/>
      <c r="AS2594" s="8"/>
      <c r="AT2594" s="8"/>
      <c r="AU2594" s="8"/>
      <c r="AV2594" s="8"/>
      <c r="AW2594" s="8"/>
      <c r="AX2594" s="8"/>
      <c r="AY2594" s="8"/>
      <c r="AZ2594" s="8"/>
      <c r="BA2594" s="8"/>
      <c r="BB2594" s="8"/>
      <c r="BC2594" s="8"/>
      <c r="BD2594" s="8"/>
      <c r="BE2594" s="8"/>
      <c r="BF2594" s="8"/>
      <c r="BG2594" s="8"/>
      <c r="BH2594" s="8"/>
      <c r="BI2594" s="8"/>
      <c r="BJ2594" s="8"/>
      <c r="BK2594" s="8"/>
      <c r="BL2594" s="8"/>
    </row>
    <row r="2595" spans="5:64" x14ac:dyDescent="0.25">
      <c r="E2595" s="7" t="s">
        <v>1072</v>
      </c>
      <c r="F2595" s="8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/>
      <c r="U2595" s="8"/>
      <c r="V2595" s="8"/>
      <c r="W2595" s="8"/>
      <c r="X2595" s="8"/>
      <c r="Y2595" s="8"/>
      <c r="Z2595" s="8"/>
      <c r="AA2595" s="8"/>
      <c r="AB2595" s="8"/>
      <c r="AC2595" s="8"/>
      <c r="AD2595" s="8"/>
      <c r="AE2595" s="8"/>
      <c r="AF2595" s="8"/>
      <c r="AG2595" s="8"/>
      <c r="AH2595" s="8"/>
      <c r="AI2595" s="8"/>
      <c r="AJ2595" s="8"/>
      <c r="AK2595" s="8"/>
      <c r="AL2595" s="8"/>
      <c r="AM2595" s="8"/>
      <c r="AN2595" s="8"/>
      <c r="AO2595" s="8"/>
      <c r="AP2595" s="8"/>
      <c r="AQ2595" s="8"/>
      <c r="AR2595" s="8"/>
      <c r="AS2595" s="8"/>
      <c r="AT2595" s="8"/>
      <c r="AU2595" s="8"/>
      <c r="AV2595" s="8"/>
      <c r="AW2595" s="8"/>
      <c r="AX2595" s="8"/>
      <c r="AY2595" s="8"/>
      <c r="AZ2595" s="8"/>
      <c r="BA2595" s="8"/>
      <c r="BB2595" s="8"/>
      <c r="BC2595" s="8"/>
      <c r="BD2595" s="8"/>
      <c r="BE2595" s="8"/>
      <c r="BF2595" s="8"/>
      <c r="BG2595" s="8"/>
      <c r="BH2595" s="8"/>
      <c r="BI2595" s="8"/>
      <c r="BJ2595" s="8"/>
      <c r="BK2595" s="8"/>
      <c r="BL2595" s="8"/>
    </row>
    <row r="2596" spans="5:64" x14ac:dyDescent="0.25">
      <c r="E2596" s="7"/>
      <c r="F2596" s="8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/>
      <c r="U2596" s="8"/>
      <c r="V2596" s="8"/>
      <c r="W2596" s="8"/>
      <c r="X2596" s="8"/>
      <c r="Y2596" s="8"/>
      <c r="Z2596" s="8"/>
      <c r="AA2596" s="8"/>
      <c r="AB2596" s="8"/>
      <c r="AC2596" s="8"/>
      <c r="AD2596" s="8"/>
      <c r="AE2596" s="8"/>
      <c r="AF2596" s="8"/>
      <c r="AG2596" s="8"/>
      <c r="AH2596" s="8"/>
      <c r="AI2596" s="8"/>
      <c r="AJ2596" s="8"/>
      <c r="AK2596" s="8"/>
      <c r="AL2596" s="8"/>
      <c r="AM2596" s="8"/>
      <c r="AN2596" s="8"/>
      <c r="AO2596" s="8"/>
      <c r="AP2596" s="8"/>
      <c r="AQ2596" s="8"/>
      <c r="AR2596" s="8"/>
      <c r="AS2596" s="8"/>
      <c r="AT2596" s="8"/>
      <c r="AU2596" s="8"/>
      <c r="AV2596" s="8"/>
      <c r="AW2596" s="8"/>
      <c r="AX2596" s="8"/>
      <c r="AY2596" s="8"/>
      <c r="AZ2596" s="8"/>
      <c r="BA2596" s="8"/>
      <c r="BB2596" s="8"/>
      <c r="BC2596" s="8"/>
      <c r="BD2596" s="8"/>
      <c r="BE2596" s="8"/>
      <c r="BF2596" s="8"/>
      <c r="BG2596" s="8"/>
      <c r="BH2596" s="8"/>
      <c r="BI2596" s="8"/>
      <c r="BJ2596" s="8"/>
      <c r="BK2596" s="8"/>
      <c r="BL2596" s="8"/>
    </row>
    <row r="2597" spans="5:64" x14ac:dyDescent="0.25">
      <c r="E2597" s="7" t="s">
        <v>1413</v>
      </c>
      <c r="F2597" s="8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  <c r="AF2597" s="8"/>
      <c r="AG2597" s="8"/>
      <c r="AH2597" s="8"/>
      <c r="AI2597" s="8"/>
      <c r="AJ2597" s="8"/>
      <c r="AK2597" s="8"/>
      <c r="AL2597" s="8"/>
      <c r="AM2597" s="8"/>
      <c r="AN2597" s="8"/>
      <c r="AO2597" s="8"/>
      <c r="AP2597" s="8"/>
      <c r="AQ2597" s="8"/>
      <c r="AR2597" s="8"/>
      <c r="AS2597" s="8"/>
      <c r="AT2597" s="8"/>
      <c r="AU2597" s="8"/>
      <c r="AV2597" s="8"/>
      <c r="AW2597" s="8"/>
      <c r="AX2597" s="8"/>
      <c r="AY2597" s="8"/>
      <c r="AZ2597" s="8"/>
      <c r="BA2597" s="8"/>
      <c r="BB2597" s="8"/>
      <c r="BC2597" s="8"/>
      <c r="BD2597" s="8"/>
      <c r="BE2597" s="8"/>
      <c r="BF2597" s="8"/>
      <c r="BG2597" s="8"/>
      <c r="BH2597" s="8"/>
      <c r="BI2597" s="8"/>
      <c r="BJ2597" s="8"/>
      <c r="BK2597" s="8"/>
      <c r="BL2597" s="8"/>
    </row>
    <row r="2598" spans="5:64" x14ac:dyDescent="0.25">
      <c r="E2598" s="7" t="s">
        <v>1414</v>
      </c>
      <c r="F2598" s="8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  <c r="AB2598" s="8"/>
      <c r="AC2598" s="8"/>
      <c r="AD2598" s="8"/>
      <c r="AE2598" s="8"/>
      <c r="AF2598" s="8"/>
      <c r="AG2598" s="8"/>
      <c r="AH2598" s="8"/>
      <c r="AI2598" s="8"/>
      <c r="AJ2598" s="8"/>
      <c r="AK2598" s="8"/>
      <c r="AL2598" s="8"/>
      <c r="AM2598" s="8"/>
      <c r="AN2598" s="8"/>
      <c r="AO2598" s="8"/>
      <c r="AP2598" s="8"/>
      <c r="AQ2598" s="8"/>
      <c r="AR2598" s="8"/>
      <c r="AS2598" s="8"/>
      <c r="AT2598" s="8"/>
      <c r="AU2598" s="8"/>
      <c r="AV2598" s="8"/>
      <c r="AW2598" s="8"/>
      <c r="AX2598" s="8"/>
      <c r="AY2598" s="8"/>
      <c r="AZ2598" s="8"/>
      <c r="BA2598" s="8"/>
      <c r="BB2598" s="8"/>
      <c r="BC2598" s="8"/>
      <c r="BD2598" s="8"/>
      <c r="BE2598" s="8"/>
      <c r="BF2598" s="8"/>
      <c r="BG2598" s="8"/>
      <c r="BH2598" s="8"/>
      <c r="BI2598" s="8"/>
      <c r="BJ2598" s="8"/>
      <c r="BK2598" s="8"/>
      <c r="BL2598" s="8"/>
    </row>
    <row r="2599" spans="5:64" x14ac:dyDescent="0.25">
      <c r="E2599" s="7"/>
      <c r="F2599" s="8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8"/>
      <c r="AF2599" s="8"/>
      <c r="AG2599" s="8"/>
      <c r="AH2599" s="8"/>
      <c r="AI2599" s="8"/>
      <c r="AJ2599" s="8"/>
      <c r="AK2599" s="8"/>
      <c r="AL2599" s="8"/>
      <c r="AM2599" s="8"/>
      <c r="AN2599" s="8"/>
      <c r="AO2599" s="8"/>
      <c r="AP2599" s="8"/>
      <c r="AQ2599" s="8"/>
      <c r="AR2599" s="8"/>
      <c r="AS2599" s="8"/>
      <c r="AT2599" s="8"/>
      <c r="AU2599" s="8"/>
      <c r="AV2599" s="8"/>
      <c r="AW2599" s="8"/>
      <c r="AX2599" s="8"/>
      <c r="AY2599" s="8"/>
      <c r="AZ2599" s="8"/>
      <c r="BA2599" s="8"/>
      <c r="BB2599" s="8"/>
      <c r="BC2599" s="8"/>
      <c r="BD2599" s="8"/>
      <c r="BE2599" s="8"/>
      <c r="BF2599" s="8"/>
      <c r="BG2599" s="8"/>
      <c r="BH2599" s="8"/>
      <c r="BI2599" s="8"/>
      <c r="BJ2599" s="8"/>
      <c r="BK2599" s="8"/>
      <c r="BL2599" s="8"/>
    </row>
    <row r="2600" spans="5:64" x14ac:dyDescent="0.25">
      <c r="E2600" s="7" t="s">
        <v>1622</v>
      </c>
      <c r="F2600" s="8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/>
      <c r="U2600" s="8"/>
      <c r="V2600" s="8"/>
      <c r="W2600" s="8"/>
      <c r="X2600" s="8"/>
      <c r="Y2600" s="8"/>
      <c r="Z2600" s="8"/>
      <c r="AA2600" s="8"/>
      <c r="AB2600" s="8"/>
      <c r="AC2600" s="8"/>
      <c r="AD2600" s="8"/>
      <c r="AE2600" s="8"/>
      <c r="AF2600" s="8"/>
      <c r="AG2600" s="8"/>
      <c r="AH2600" s="8"/>
      <c r="AI2600" s="8"/>
      <c r="AJ2600" s="8"/>
      <c r="AK2600" s="8"/>
      <c r="AL2600" s="8"/>
      <c r="AM2600" s="8"/>
      <c r="AN2600" s="8"/>
      <c r="AO2600" s="8"/>
      <c r="AP2600" s="8"/>
      <c r="AQ2600" s="8"/>
      <c r="AR2600" s="8"/>
      <c r="AS2600" s="8"/>
      <c r="AT2600" s="8"/>
      <c r="AU2600" s="8"/>
      <c r="AV2600" s="8"/>
      <c r="AW2600" s="8"/>
      <c r="AX2600" s="8"/>
      <c r="AY2600" s="8"/>
      <c r="AZ2600" s="8"/>
      <c r="BA2600" s="8"/>
      <c r="BB2600" s="8"/>
      <c r="BC2600" s="8"/>
      <c r="BD2600" s="8"/>
      <c r="BE2600" s="8"/>
      <c r="BF2600" s="8"/>
      <c r="BG2600" s="8"/>
      <c r="BH2600" s="8"/>
      <c r="BI2600" s="8"/>
      <c r="BJ2600" s="8"/>
      <c r="BK2600" s="8"/>
      <c r="BL2600" s="8"/>
    </row>
    <row r="2601" spans="5:64" x14ac:dyDescent="0.25">
      <c r="E2601" s="5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/>
      <c r="AJ2601" s="6"/>
      <c r="AK2601" s="6"/>
      <c r="AL2601" s="6"/>
      <c r="AM2601" s="6"/>
      <c r="AN2601" s="6"/>
      <c r="AO2601" s="6"/>
      <c r="AP2601" s="6"/>
      <c r="AQ2601" s="6"/>
      <c r="AR2601" s="6"/>
      <c r="AS2601" s="6"/>
      <c r="AT2601" s="6"/>
      <c r="AU2601" s="6"/>
      <c r="AV2601" s="6"/>
      <c r="AW2601" s="6"/>
      <c r="AX2601" s="6"/>
      <c r="AY2601" s="6"/>
      <c r="AZ2601" s="6"/>
      <c r="BA2601" s="6"/>
      <c r="BB2601" s="6"/>
      <c r="BC2601" s="6"/>
      <c r="BD2601" s="6"/>
      <c r="BE2601" s="6"/>
      <c r="BF2601" s="6"/>
      <c r="BG2601" s="6"/>
      <c r="BH2601" s="6"/>
      <c r="BI2601" s="6"/>
      <c r="BJ2601" s="6"/>
      <c r="BK2601" s="6"/>
      <c r="BL2601" s="6"/>
    </row>
    <row r="2602" spans="5:64" x14ac:dyDescent="0.25">
      <c r="E2602" s="5" t="s">
        <v>669</v>
      </c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/>
      <c r="AJ2602" s="6"/>
      <c r="AK2602" s="6"/>
      <c r="AL2602" s="6"/>
      <c r="AM2602" s="6"/>
      <c r="AN2602" s="6"/>
      <c r="AO2602" s="6"/>
      <c r="AP2602" s="6"/>
      <c r="AQ2602" s="6"/>
      <c r="AR2602" s="6"/>
      <c r="AS2602" s="6"/>
      <c r="AT2602" s="6"/>
      <c r="AU2602" s="6"/>
      <c r="AV2602" s="6"/>
      <c r="AW2602" s="6"/>
      <c r="AX2602" s="6"/>
      <c r="AY2602" s="6"/>
      <c r="AZ2602" s="6"/>
      <c r="BA2602" s="6"/>
      <c r="BB2602" s="6"/>
      <c r="BC2602" s="6"/>
      <c r="BD2602" s="6"/>
      <c r="BE2602" s="6"/>
      <c r="BF2602" s="6"/>
      <c r="BG2602" s="6"/>
      <c r="BH2602" s="6"/>
      <c r="BI2602" s="6"/>
      <c r="BJ2602" s="6"/>
      <c r="BK2602" s="6"/>
      <c r="BL2602" s="6"/>
    </row>
    <row r="2603" spans="5:64" x14ac:dyDescent="0.25">
      <c r="E2603" s="5" t="s">
        <v>647</v>
      </c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/>
      <c r="AJ2603" s="6"/>
      <c r="AK2603" s="6"/>
      <c r="AL2603" s="6"/>
      <c r="AM2603" s="6"/>
      <c r="AN2603" s="6"/>
      <c r="AO2603" s="6"/>
      <c r="AP2603" s="6"/>
      <c r="AQ2603" s="6"/>
      <c r="AR2603" s="6"/>
      <c r="AS2603" s="6"/>
      <c r="AT2603" s="6"/>
      <c r="AU2603" s="6"/>
      <c r="AV2603" s="6"/>
      <c r="AW2603" s="6"/>
      <c r="AX2603" s="6"/>
      <c r="AY2603" s="6"/>
      <c r="AZ2603" s="6"/>
      <c r="BA2603" s="6"/>
      <c r="BB2603" s="6"/>
      <c r="BC2603" s="6"/>
      <c r="BD2603" s="6"/>
      <c r="BE2603" s="6"/>
      <c r="BF2603" s="6"/>
      <c r="BG2603" s="6"/>
      <c r="BH2603" s="6"/>
      <c r="BI2603" s="6"/>
      <c r="BJ2603" s="6"/>
      <c r="BK2603" s="6"/>
      <c r="BL2603" s="6"/>
    </row>
  </sheetData>
  <hyperlinks>
    <hyperlink ref="AT669" r:id="rId1" display="https://365dipostar.sharepoint.com/:x:/s/PJ_NewOPLSystemImplementation/ETpwLNzCPEZPieorEuwdyGQBRzJBKnZ8zL9sW8frBvnwxQ?e=c7MiNm" xr:uid="{52719BBA-A0F4-4AE0-B860-C9CDB0AC62C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D7FC-E715-4D96-A71A-080BB2D53549}">
  <dimension ref="B2:DR143"/>
  <sheetViews>
    <sheetView topLeftCell="A58" zoomScale="85" zoomScaleNormal="85" workbookViewId="0">
      <selection activeCell="CF76" sqref="CF76"/>
    </sheetView>
  </sheetViews>
  <sheetFormatPr defaultColWidth="2.85546875" defaultRowHeight="15" x14ac:dyDescent="0.25"/>
  <cols>
    <col min="1" max="16384" width="2.85546875" style="1"/>
  </cols>
  <sheetData>
    <row r="2" spans="2:74" x14ac:dyDescent="0.25">
      <c r="B2" s="2" t="s">
        <v>1623</v>
      </c>
    </row>
    <row r="4" spans="2:74" customFormat="1" x14ac:dyDescent="0.25">
      <c r="B4" s="9" t="s">
        <v>1641</v>
      </c>
    </row>
    <row r="5" spans="2:74" customFormat="1" x14ac:dyDescent="0.25"/>
    <row r="6" spans="2:74" x14ac:dyDescent="0.25">
      <c r="C6" s="3">
        <v>0</v>
      </c>
      <c r="E6" s="2" t="s">
        <v>1624</v>
      </c>
    </row>
    <row r="8" spans="2:74" x14ac:dyDescent="0.25">
      <c r="E8" s="2" t="s">
        <v>1611</v>
      </c>
      <c r="O8" s="2" t="s">
        <v>1301</v>
      </c>
      <c r="BQ8" s="2" t="s">
        <v>1612</v>
      </c>
    </row>
    <row r="9" spans="2:74" x14ac:dyDescent="0.25">
      <c r="E9" s="1" t="s">
        <v>1625</v>
      </c>
      <c r="O9" s="1" t="s">
        <v>1626</v>
      </c>
      <c r="BQ9" s="1" t="s">
        <v>1627</v>
      </c>
    </row>
    <row r="10" spans="2:74" x14ac:dyDescent="0.25">
      <c r="E10" s="1" t="s">
        <v>1628</v>
      </c>
      <c r="O10" s="1" t="s">
        <v>1626</v>
      </c>
      <c r="BQ10" s="1" t="s">
        <v>1627</v>
      </c>
    </row>
    <row r="11" spans="2:74" x14ac:dyDescent="0.25">
      <c r="E11" s="1" t="s">
        <v>1629</v>
      </c>
      <c r="O11" s="1" t="s">
        <v>1626</v>
      </c>
      <c r="BQ11" s="1" t="s">
        <v>1627</v>
      </c>
    </row>
    <row r="12" spans="2:74" x14ac:dyDescent="0.25">
      <c r="E12" s="1" t="s">
        <v>1630</v>
      </c>
      <c r="O12" s="1" t="s">
        <v>1626</v>
      </c>
      <c r="BQ12" s="1" t="s">
        <v>1627</v>
      </c>
    </row>
    <row r="13" spans="2:74" x14ac:dyDescent="0.25">
      <c r="E13" s="1" t="s">
        <v>1631</v>
      </c>
      <c r="O13" s="1" t="s">
        <v>1626</v>
      </c>
      <c r="BQ13" s="1" t="s">
        <v>1627</v>
      </c>
    </row>
    <row r="14" spans="2:74" x14ac:dyDescent="0.25">
      <c r="E14" s="1" t="s">
        <v>1632</v>
      </c>
      <c r="O14" s="1" t="s">
        <v>1627</v>
      </c>
      <c r="BQ14" s="1" t="s">
        <v>1627</v>
      </c>
    </row>
    <row r="16" spans="2:74" customFormat="1" x14ac:dyDescent="0.25">
      <c r="E16" s="17" t="s">
        <v>1396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</row>
    <row r="17" spans="5:74" customFormat="1" x14ac:dyDescent="0.25">
      <c r="E17" s="17" t="s">
        <v>1067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</row>
    <row r="18" spans="5:74" customFormat="1" x14ac:dyDescent="0.25">
      <c r="E18" s="17" t="s">
        <v>1458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</row>
    <row r="19" spans="5:74" customFormat="1" x14ac:dyDescent="0.25">
      <c r="E19" s="1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</row>
    <row r="20" spans="5:74" customFormat="1" x14ac:dyDescent="0.25">
      <c r="E20" s="17" t="s">
        <v>605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</row>
    <row r="21" spans="5:74" customFormat="1" x14ac:dyDescent="0.25">
      <c r="E21" s="17" t="s">
        <v>606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</row>
    <row r="22" spans="5:74" customFormat="1" x14ac:dyDescent="0.25">
      <c r="E22" s="17" t="str">
        <f>"select '" &amp; TRIM(E9) &amp; "' AGREEMENT_NO, '" &amp; TRIM(O9) &amp; "' NPWP_ADDRESS_OLD, '" &amp; TRIM(BQ9) &amp; "' NPWP_ADDRESS_NEW union all"</f>
        <v>select '0001150/4/08/09/2023' AGREEMENT_NO, 'GEDUNG GRAHA 55 LANTAI 3, JALAN TANAH ABANG II NOMOR 57, PETOJO SELATAN, GAMBIR, KOTA ADM. JAKARTA PUSAT, DKI JAKARTA, 10160' NPWP_ADDRESS_OLD, 'GEDUNG GRAHA 55 LANTAI 3, JALAN TANAH ABANG II BLOK - NOMOR 57 RT:000 RW:000 Kel.PETOJO SELATAN, Kec.GAMBIR, KOTA ADM. JAKARTA PUSAT, DKI JAKARTA, 10160' NPWP_ADDRESS_NEW union all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</row>
    <row r="23" spans="5:74" customFormat="1" x14ac:dyDescent="0.25">
      <c r="E23" s="17" t="str">
        <f>"select '" &amp; TRIM(E10) &amp; "' AGREEMENT_NO, '" &amp; TRIM(O10) &amp; "' NPWP_ADDRESS_OLD, '" &amp; TRIM(BQ10) &amp; "' NPWP_ADDRESS_NEW union all"</f>
        <v>select '0001165/4/08/10/2023' AGREEMENT_NO, 'GEDUNG GRAHA 55 LANTAI 3, JALAN TANAH ABANG II NOMOR 57, PETOJO SELATAN, GAMBIR, KOTA ADM. JAKARTA PUSAT, DKI JAKARTA, 10160' NPWP_ADDRESS_OLD, 'GEDUNG GRAHA 55 LANTAI 3, JALAN TANAH ABANG II BLOK - NOMOR 57 RT:000 RW:000 Kel.PETOJO SELATAN, Kec.GAMBIR, KOTA ADM. JAKARTA PUSAT, DKI JAKARTA, 10160' NPWP_ADDRESS_NEW union all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</row>
    <row r="24" spans="5:74" customFormat="1" x14ac:dyDescent="0.25">
      <c r="E24" s="17" t="str">
        <f t="shared" ref="E24:E27" si="0">"select '" &amp; TRIM(E11) &amp; "' AGREEMENT_NO, '" &amp; TRIM(O11) &amp; "' NPWP_ADDRESS_OLD, '" &amp; TRIM(BQ11) &amp; "' NPWP_ADDRESS_NEW union all"</f>
        <v>select '0001166/4/08/10/2023' AGREEMENT_NO, 'GEDUNG GRAHA 55 LANTAI 3, JALAN TANAH ABANG II NOMOR 57, PETOJO SELATAN, GAMBIR, KOTA ADM. JAKARTA PUSAT, DKI JAKARTA, 10160' NPWP_ADDRESS_OLD, 'GEDUNG GRAHA 55 LANTAI 3, JALAN TANAH ABANG II BLOK - NOMOR 57 RT:000 RW:000 Kel.PETOJO SELATAN, Kec.GAMBIR, KOTA ADM. JAKARTA PUSAT, DKI JAKARTA, 10160' NPWP_ADDRESS_NEW union all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</row>
    <row r="25" spans="5:74" customFormat="1" x14ac:dyDescent="0.25">
      <c r="E25" s="17" t="str">
        <f t="shared" si="0"/>
        <v>select '0001192/4/08/11/2023' AGREEMENT_NO, 'GEDUNG GRAHA 55 LANTAI 3, JALAN TANAH ABANG II NOMOR 57, PETOJO SELATAN, GAMBIR, KOTA ADM. JAKARTA PUSAT, DKI JAKARTA, 10160' NPWP_ADDRESS_OLD, 'GEDUNG GRAHA 55 LANTAI 3, JALAN TANAH ABANG II BLOK - NOMOR 57 RT:000 RW:000 Kel.PETOJO SELATAN, Kec.GAMBIR, KOTA ADM. JAKARTA PUSAT, DKI JAKARTA, 10160' NPWP_ADDRESS_NEW union all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</row>
    <row r="26" spans="5:74" customFormat="1" x14ac:dyDescent="0.25">
      <c r="E26" s="17" t="str">
        <f t="shared" si="0"/>
        <v>select '0001211/4/08/10/2023' AGREEMENT_NO, 'GEDUNG GRAHA 55 LANTAI 3, JALAN TANAH ABANG II NOMOR 57, PETOJO SELATAN, GAMBIR, KOTA ADM. JAKARTA PUSAT, DKI JAKARTA, 10160' NPWP_ADDRESS_OLD, 'GEDUNG GRAHA 55 LANTAI 3, JALAN TANAH ABANG II BLOK - NOMOR 57 RT:000 RW:000 Kel.PETOJO SELATAN, Kec.GAMBIR, KOTA ADM. JAKARTA PUSAT, DKI JAKARTA, 10160' NPWP_ADDRESS_NEW union all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</row>
    <row r="27" spans="5:74" customFormat="1" x14ac:dyDescent="0.25">
      <c r="E27" s="17" t="str">
        <f t="shared" si="0"/>
        <v>select '0001215/4/08/12/2023' AGREEMENT_NO, 'GEDUNG GRAHA 55 LANTAI 3, JALAN TANAH ABANG II BLOK - NOMOR 57 RT:000 RW:000 Kel.PETOJO SELATAN, Kec.GAMBIR, KOTA ADM. JAKARTA PUSAT, DKI JAKARTA, 10160' NPWP_ADDRESS_OLD, 'GEDUNG GRAHA 55 LANTAI 3, JALAN TANAH ABANG II BLOK - NOMOR 57 RT:000 RW:000 Kel.PETOJO SELATAN, Kec.GAMBIR, KOTA ADM. JAKARTA PUSAT, DKI JAKARTA, 10160' NPWP_ADDRESS_NEW union all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</row>
    <row r="28" spans="5:74" customFormat="1" x14ac:dyDescent="0.25">
      <c r="E28" s="17" t="s">
        <v>1072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</row>
    <row r="29" spans="5:74" customFormat="1" x14ac:dyDescent="0.25">
      <c r="E29" s="1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</row>
    <row r="30" spans="5:74" customFormat="1" x14ac:dyDescent="0.25">
      <c r="E30" s="17" t="s">
        <v>1413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</row>
    <row r="31" spans="5:74" customFormat="1" x14ac:dyDescent="0.25">
      <c r="E31" s="17" t="s">
        <v>1414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</row>
    <row r="32" spans="5:74" customFormat="1" x14ac:dyDescent="0.25">
      <c r="E32" s="1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</row>
    <row r="33" spans="5:122" customFormat="1" x14ac:dyDescent="0.25">
      <c r="E33" s="17" t="s">
        <v>1440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</row>
    <row r="35" spans="5:122" x14ac:dyDescent="0.25">
      <c r="E35" s="1" t="s">
        <v>1301</v>
      </c>
    </row>
    <row r="37" spans="5:122" x14ac:dyDescent="0.25">
      <c r="E37" s="2" t="s">
        <v>33</v>
      </c>
      <c r="O37" s="2" t="s">
        <v>1633</v>
      </c>
      <c r="BQ37" s="2" t="s">
        <v>1462</v>
      </c>
      <c r="DR37" s="2" t="s">
        <v>49</v>
      </c>
    </row>
    <row r="38" spans="5:122" x14ac:dyDescent="0.25">
      <c r="E38" s="1" t="s">
        <v>1625</v>
      </c>
      <c r="O38" s="1" t="s">
        <v>1626</v>
      </c>
      <c r="BQ38" s="1" t="s">
        <v>1627</v>
      </c>
      <c r="DR38" s="1" t="s">
        <v>1626</v>
      </c>
    </row>
    <row r="39" spans="5:122" x14ac:dyDescent="0.25">
      <c r="E39" s="1" t="s">
        <v>1628</v>
      </c>
      <c r="O39" s="1" t="s">
        <v>1626</v>
      </c>
      <c r="BQ39" s="1" t="s">
        <v>1627</v>
      </c>
      <c r="DR39" s="1" t="s">
        <v>1626</v>
      </c>
    </row>
    <row r="40" spans="5:122" x14ac:dyDescent="0.25">
      <c r="E40" s="1" t="s">
        <v>1629</v>
      </c>
      <c r="O40" s="1" t="s">
        <v>1626</v>
      </c>
      <c r="BQ40" s="1" t="s">
        <v>1627</v>
      </c>
      <c r="DR40" s="1" t="s">
        <v>1626</v>
      </c>
    </row>
    <row r="41" spans="5:122" x14ac:dyDescent="0.25">
      <c r="E41" s="1" t="s">
        <v>1630</v>
      </c>
      <c r="O41" s="1" t="s">
        <v>1626</v>
      </c>
      <c r="BQ41" s="1" t="s">
        <v>1627</v>
      </c>
      <c r="DR41" s="1" t="s">
        <v>1626</v>
      </c>
    </row>
    <row r="42" spans="5:122" x14ac:dyDescent="0.25">
      <c r="E42" s="1" t="s">
        <v>1631</v>
      </c>
      <c r="O42" s="1" t="s">
        <v>1626</v>
      </c>
      <c r="BQ42" s="1" t="s">
        <v>1627</v>
      </c>
      <c r="DR42" s="1" t="s">
        <v>1626</v>
      </c>
    </row>
    <row r="43" spans="5:122" x14ac:dyDescent="0.25">
      <c r="E43" s="1" t="s">
        <v>1632</v>
      </c>
      <c r="O43" s="1" t="s">
        <v>1627</v>
      </c>
      <c r="BQ43" s="1" t="s">
        <v>1627</v>
      </c>
      <c r="DR43" s="1" t="s">
        <v>1627</v>
      </c>
    </row>
    <row r="45" spans="5:122" x14ac:dyDescent="0.25">
      <c r="E45" s="5" t="s">
        <v>582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</row>
    <row r="46" spans="5:122" x14ac:dyDescent="0.25"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</row>
    <row r="47" spans="5:122" x14ac:dyDescent="0.25">
      <c r="E47" s="5" t="str">
        <f t="shared" ref="E47:E52" si="1">"update IFINOPL.dbo.AGREEMENT_ASSET set NPWP_ADDRESS = '" &amp; TRIM(BQ38) &amp; "' where AGREEMENT_NO = replace('" &amp; TRIM(E38) &amp; "', '/', '.');"</f>
        <v>update IFINOPL.dbo.AGREEMENT_ASSET set NPWP_ADDRESS = 'GEDUNG GRAHA 55 LANTAI 3, JALAN TANAH ABANG II BLOK - NOMOR 57 RT:000 RW:000 Kel.PETOJO SELATAN, Kec.GAMBIR, KOTA ADM. JAKARTA PUSAT, DKI JAKARTA, 10160' where AGREEMENT_NO = replace('0001150/4/08/09/2023', '/', '.');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</row>
    <row r="48" spans="5:122" x14ac:dyDescent="0.25">
      <c r="E48" s="5" t="str">
        <f t="shared" si="1"/>
        <v>update IFINOPL.dbo.AGREEMENT_ASSET set NPWP_ADDRESS = 'GEDUNG GRAHA 55 LANTAI 3, JALAN TANAH ABANG II BLOK - NOMOR 57 RT:000 RW:000 Kel.PETOJO SELATAN, Kec.GAMBIR, KOTA ADM. JAKARTA PUSAT, DKI JAKARTA, 10160' where AGREEMENT_NO = replace('0001165/4/08/10/2023', '/', '.');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</row>
    <row r="49" spans="5:78" x14ac:dyDescent="0.25">
      <c r="E49" s="5" t="str">
        <f t="shared" si="1"/>
        <v>update IFINOPL.dbo.AGREEMENT_ASSET set NPWP_ADDRESS = 'GEDUNG GRAHA 55 LANTAI 3, JALAN TANAH ABANG II BLOK - NOMOR 57 RT:000 RW:000 Kel.PETOJO SELATAN, Kec.GAMBIR, KOTA ADM. JAKARTA PUSAT, DKI JAKARTA, 10160' where AGREEMENT_NO = replace('0001166/4/08/10/2023', '/', '.');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</row>
    <row r="50" spans="5:78" x14ac:dyDescent="0.25">
      <c r="E50" s="5" t="str">
        <f t="shared" si="1"/>
        <v>update IFINOPL.dbo.AGREEMENT_ASSET set NPWP_ADDRESS = 'GEDUNG GRAHA 55 LANTAI 3, JALAN TANAH ABANG II BLOK - NOMOR 57 RT:000 RW:000 Kel.PETOJO SELATAN, Kec.GAMBIR, KOTA ADM. JAKARTA PUSAT, DKI JAKARTA, 10160' where AGREEMENT_NO = replace('0001192/4/08/11/2023', '/', '.');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</row>
    <row r="51" spans="5:78" x14ac:dyDescent="0.25">
      <c r="E51" s="5" t="str">
        <f t="shared" si="1"/>
        <v>update IFINOPL.dbo.AGREEMENT_ASSET set NPWP_ADDRESS = 'GEDUNG GRAHA 55 LANTAI 3, JALAN TANAH ABANG II BLOK - NOMOR 57 RT:000 RW:000 Kel.PETOJO SELATAN, Kec.GAMBIR, KOTA ADM. JAKARTA PUSAT, DKI JAKARTA, 10160' where AGREEMENT_NO = replace('0001211/4/08/10/2023', '/', '.');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</row>
    <row r="52" spans="5:78" x14ac:dyDescent="0.25">
      <c r="E52" s="5" t="str">
        <f t="shared" si="1"/>
        <v>update IFINOPL.dbo.AGREEMENT_ASSET set NPWP_ADDRESS = 'GEDUNG GRAHA 55 LANTAI 3, JALAN TANAH ABANG II BLOK - NOMOR 57 RT:000 RW:000 Kel.PETOJO SELATAN, Kec.GAMBIR, KOTA ADM. JAKARTA PUSAT, DKI JAKARTA, 10160' where AGREEMENT_NO = replace('0001215/4/08/12/2023', '/', '.');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</row>
    <row r="53" spans="5:78" x14ac:dyDescent="0.25"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</row>
    <row r="54" spans="5:78" x14ac:dyDescent="0.25">
      <c r="E54" s="5" t="s">
        <v>669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</row>
    <row r="55" spans="5:78" x14ac:dyDescent="0.25">
      <c r="E55" s="5" t="s">
        <v>647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</row>
    <row r="104" spans="3:74" x14ac:dyDescent="0.25">
      <c r="C104" s="3">
        <v>0</v>
      </c>
      <c r="E104" s="2" t="s">
        <v>1634</v>
      </c>
    </row>
    <row r="106" spans="3:74" x14ac:dyDescent="0.25">
      <c r="E106" s="2" t="s">
        <v>1611</v>
      </c>
      <c r="O106" s="2" t="s">
        <v>1301</v>
      </c>
      <c r="Y106" s="2" t="s">
        <v>1612</v>
      </c>
    </row>
    <row r="107" spans="3:74" x14ac:dyDescent="0.25">
      <c r="E107" s="1" t="s">
        <v>1617</v>
      </c>
      <c r="O107" s="1" t="s">
        <v>1618</v>
      </c>
      <c r="Y107" s="1" t="s">
        <v>1619</v>
      </c>
    </row>
    <row r="108" spans="3:74" x14ac:dyDescent="0.25">
      <c r="E108" s="1" t="s">
        <v>1635</v>
      </c>
      <c r="O108" s="1" t="s">
        <v>1636</v>
      </c>
      <c r="Y108" s="1" t="s">
        <v>1637</v>
      </c>
    </row>
    <row r="110" spans="3:74" customFormat="1" x14ac:dyDescent="0.25">
      <c r="E110" s="17" t="s">
        <v>1396</v>
      </c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</row>
    <row r="111" spans="3:74" customFormat="1" x14ac:dyDescent="0.25">
      <c r="E111" s="17" t="s">
        <v>1067</v>
      </c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</row>
    <row r="112" spans="3:74" customFormat="1" x14ac:dyDescent="0.25">
      <c r="E112" s="17" t="s">
        <v>1471</v>
      </c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</row>
    <row r="113" spans="5:74" customFormat="1" x14ac:dyDescent="0.25">
      <c r="E113" s="17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</row>
    <row r="114" spans="5:74" customFormat="1" x14ac:dyDescent="0.25">
      <c r="E114" s="17" t="s">
        <v>605</v>
      </c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</row>
    <row r="115" spans="5:74" customFormat="1" x14ac:dyDescent="0.25">
      <c r="E115" s="17" t="s">
        <v>606</v>
      </c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</row>
    <row r="116" spans="5:74" customFormat="1" x14ac:dyDescent="0.25">
      <c r="E116" s="17" t="str">
        <f>"select '" &amp; TRIM(E107) &amp; "' AGREEMENT_NO, '" &amp; TRIM(O107) &amp; "' NPWP_NAME_OLD, '" &amp; TRIM(Y107) &amp; "' NPWP_NAME_NEW union all"</f>
        <v>select '0002172/4/08/04/2024' AGREEMENT_NO, 'KRAMAYUDHA RATU MOTOR' NPWP_NAME_OLD, 'PT. KRAMA YUDHA RATU MOTOR' NPWP_NAME_NEW union all</v>
      </c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</row>
    <row r="117" spans="5:74" customFormat="1" x14ac:dyDescent="0.25">
      <c r="E117" s="17" t="str">
        <f>"select '" &amp; TRIM(E108) &amp; "' AGREEMENT_NO, '" &amp; TRIM(O108) &amp; "' NPWP_NAME_OLD, '" &amp; TRIM(Y108) &amp; "' NPWP_NAME_NEW union all"</f>
        <v>select '0001870/4/01/02/2024' AGREEMENT_NO, 'ILYAS' NPWP_NAME_OLD, 'PT. MEGADUTA ARTHA MEGAH' NPWP_NAME_NEW union all</v>
      </c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</row>
    <row r="118" spans="5:74" customFormat="1" x14ac:dyDescent="0.25">
      <c r="E118" s="17" t="s">
        <v>1072</v>
      </c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</row>
    <row r="119" spans="5:74" customFormat="1" x14ac:dyDescent="0.25">
      <c r="E119" s="17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</row>
    <row r="120" spans="5:74" customFormat="1" x14ac:dyDescent="0.25">
      <c r="E120" s="17" t="s">
        <v>1413</v>
      </c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</row>
    <row r="121" spans="5:74" customFormat="1" x14ac:dyDescent="0.25">
      <c r="E121" s="17" t="s">
        <v>1414</v>
      </c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</row>
    <row r="122" spans="5:74" customFormat="1" x14ac:dyDescent="0.25">
      <c r="E122" s="17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</row>
    <row r="123" spans="5:74" customFormat="1" x14ac:dyDescent="0.25">
      <c r="E123" s="17" t="s">
        <v>1440</v>
      </c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</row>
    <row r="125" spans="5:74" x14ac:dyDescent="0.25">
      <c r="E125" s="1" t="s">
        <v>1301</v>
      </c>
    </row>
    <row r="127" spans="5:74" x14ac:dyDescent="0.25">
      <c r="E127" s="2" t="s">
        <v>33</v>
      </c>
      <c r="M127" s="2" t="s">
        <v>1494</v>
      </c>
      <c r="W127" s="2" t="s">
        <v>1495</v>
      </c>
      <c r="AH127" s="2" t="s">
        <v>28</v>
      </c>
    </row>
    <row r="128" spans="5:74" x14ac:dyDescent="0.25">
      <c r="E128" s="1" t="s">
        <v>1635</v>
      </c>
      <c r="M128" s="1" t="s">
        <v>1636</v>
      </c>
      <c r="W128" s="1" t="s">
        <v>1637</v>
      </c>
      <c r="AH128" s="1" t="s">
        <v>1636</v>
      </c>
    </row>
    <row r="129" spans="3:78" x14ac:dyDescent="0.25">
      <c r="E129" s="1" t="s">
        <v>1617</v>
      </c>
      <c r="M129" s="1" t="s">
        <v>1618</v>
      </c>
      <c r="W129" s="1" t="s">
        <v>1619</v>
      </c>
      <c r="AH129" s="1" t="s">
        <v>1618</v>
      </c>
    </row>
    <row r="131" spans="3:78" x14ac:dyDescent="0.25">
      <c r="E131" s="5" t="s">
        <v>582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</row>
    <row r="132" spans="3:78" x14ac:dyDescent="0.25"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</row>
    <row r="133" spans="3:78" x14ac:dyDescent="0.25">
      <c r="E133" s="5" t="str">
        <f>"update IFINOPL.dbo.AGREEMENT_ASSET set NPWP_NAME = '" &amp; TRIM(W128) &amp; "' where AGREEMENT_NO = replace('" &amp; TRIM(E128) &amp; "', '/', '.');"</f>
        <v>update IFINOPL.dbo.AGREEMENT_ASSET set NPWP_NAME = 'PT. MEGADUTA ARTHA MEGAH' where AGREEMENT_NO = replace('0001870/4/01/02/2024', '/', '.');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</row>
    <row r="134" spans="3:78" x14ac:dyDescent="0.25">
      <c r="E134" s="5" t="str">
        <f>"update IFINOPL.dbo.AGREEMENT_ASSET set NPWP_NAME = '" &amp; TRIM(W129) &amp; "' where AGREEMENT_NO = replace('" &amp; TRIM(E129) &amp; "', '/', '.');"</f>
        <v>update IFINOPL.dbo.AGREEMENT_ASSET set NPWP_NAME = 'PT. KRAMA YUDHA RATU MOTOR' where AGREEMENT_NO = replace('0002172/4/08/04/2024', '/', '.');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</row>
    <row r="135" spans="3:78" x14ac:dyDescent="0.25"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</row>
    <row r="136" spans="3:78" x14ac:dyDescent="0.25">
      <c r="E136" s="5" t="s">
        <v>669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</row>
    <row r="137" spans="3:78" x14ac:dyDescent="0.25">
      <c r="E137" s="5" t="s">
        <v>647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</row>
    <row r="143" spans="3:78" x14ac:dyDescent="0.25">
      <c r="C143" s="3">
        <v>0</v>
      </c>
      <c r="E143" s="2" t="s">
        <v>1638</v>
      </c>
    </row>
  </sheetData>
  <hyperlinks>
    <hyperlink ref="B4" r:id="rId1" display="https://365dipostar-my.sharepoint.com/:x:/g/personal/himawan_surozi_dipostar_com/EdgLbdfeWN1FiB455QDg464BBJeGU32wlG3JwwTuwp4-OA?e=ZtGx70" xr:uid="{10C3E880-DE0C-4A74-8AE1-BEFD7E0E5B5D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7BE9-D788-44BB-AA8B-630045864C5C}">
  <dimension ref="B2:BZ122"/>
  <sheetViews>
    <sheetView topLeftCell="A37" zoomScale="85" zoomScaleNormal="85" workbookViewId="0">
      <selection activeCell="E63" sqref="E63"/>
    </sheetView>
  </sheetViews>
  <sheetFormatPr defaultColWidth="2.85546875" defaultRowHeight="15" x14ac:dyDescent="0.25"/>
  <sheetData>
    <row r="2" spans="2:25" x14ac:dyDescent="0.25">
      <c r="B2" s="2" t="s">
        <v>1642</v>
      </c>
    </row>
    <row r="4" spans="2:25" x14ac:dyDescent="0.25">
      <c r="B4" s="9" t="s">
        <v>1641</v>
      </c>
    </row>
    <row r="6" spans="2:25" x14ac:dyDescent="0.25">
      <c r="C6" s="3">
        <v>0</v>
      </c>
      <c r="E6" s="2" t="s">
        <v>1643</v>
      </c>
    </row>
    <row r="8" spans="2:25" x14ac:dyDescent="0.25">
      <c r="E8" s="16" t="s">
        <v>1611</v>
      </c>
      <c r="O8" s="16" t="s">
        <v>1301</v>
      </c>
      <c r="Y8" s="16" t="s">
        <v>1612</v>
      </c>
    </row>
    <row r="9" spans="2:25" x14ac:dyDescent="0.25">
      <c r="E9" t="s">
        <v>1644</v>
      </c>
      <c r="O9" t="s">
        <v>963</v>
      </c>
      <c r="Y9" t="s">
        <v>1645</v>
      </c>
    </row>
    <row r="10" spans="2:25" x14ac:dyDescent="0.25">
      <c r="E10" t="s">
        <v>1646</v>
      </c>
      <c r="O10" t="s">
        <v>1181</v>
      </c>
      <c r="Y10" t="s">
        <v>1092</v>
      </c>
    </row>
    <row r="11" spans="2:25" x14ac:dyDescent="0.25">
      <c r="E11" t="s">
        <v>1647</v>
      </c>
      <c r="O11" t="s">
        <v>1648</v>
      </c>
      <c r="Y11" t="s">
        <v>1649</v>
      </c>
    </row>
    <row r="12" spans="2:25" x14ac:dyDescent="0.25">
      <c r="E12" t="s">
        <v>1647</v>
      </c>
      <c r="O12" t="s">
        <v>1648</v>
      </c>
      <c r="Y12" t="s">
        <v>1649</v>
      </c>
    </row>
    <row r="13" spans="2:25" x14ac:dyDescent="0.25">
      <c r="E13" t="s">
        <v>1650</v>
      </c>
      <c r="O13" t="s">
        <v>1648</v>
      </c>
      <c r="Y13" t="s">
        <v>1649</v>
      </c>
    </row>
    <row r="14" spans="2:25" x14ac:dyDescent="0.25">
      <c r="E14" t="s">
        <v>1651</v>
      </c>
      <c r="O14" t="s">
        <v>1648</v>
      </c>
      <c r="Y14" t="s">
        <v>1649</v>
      </c>
    </row>
    <row r="15" spans="2:25" x14ac:dyDescent="0.25">
      <c r="E15" t="s">
        <v>1651</v>
      </c>
      <c r="O15" t="s">
        <v>1648</v>
      </c>
      <c r="Y15" t="s">
        <v>1649</v>
      </c>
    </row>
    <row r="16" spans="2:25" x14ac:dyDescent="0.25">
      <c r="E16" t="s">
        <v>1652</v>
      </c>
      <c r="O16" t="s">
        <v>1648</v>
      </c>
      <c r="Y16" t="s">
        <v>1649</v>
      </c>
    </row>
    <row r="17" spans="5:74" x14ac:dyDescent="0.25">
      <c r="E17" t="s">
        <v>1652</v>
      </c>
      <c r="O17" t="s">
        <v>1648</v>
      </c>
      <c r="Y17" t="s">
        <v>1649</v>
      </c>
    </row>
    <row r="19" spans="5:74" x14ac:dyDescent="0.25">
      <c r="E19" t="str">
        <f>"select '" &amp; TRIM(E9) &amp; "' AGREEMENT_NO, '" &amp; TRIM(O9) &amp; "' NPWP_NAME_OLD, '" &amp; TRIM(Y9) &amp; "' NPWP_NAME_NEW union all"</f>
        <v>select '0002001/4/01/02/2024' AGREEMENT_NO, 'ANDALAN DUA SATU EKSPRES' NPWP_NAME_OLD, 'PT. ANDALAN DUA SATU EKSPRES' NPWP_NAME_NEW union all</v>
      </c>
    </row>
    <row r="20" spans="5:74" x14ac:dyDescent="0.25">
      <c r="E20" t="str">
        <f t="shared" ref="E20:E27" si="0">"select '" &amp; TRIM(E10) &amp; "' AGREEMENT_NO, '" &amp; TRIM(O10) &amp; "' NPWP_NAME_OLD, '" &amp; TRIM(Y10) &amp; "' NPWP_NAME_NEW union all"</f>
        <v>select '0002105/4/08/03/2024' AGREEMENT_NO, 'DATASCRIP' NPWP_NAME_OLD, 'PT. DATASCRIP' NPWP_NAME_NEW union all</v>
      </c>
    </row>
    <row r="21" spans="5:74" x14ac:dyDescent="0.25">
      <c r="E21" t="str">
        <f t="shared" si="0"/>
        <v>select '0002183/4/10/04/2024' AGREEMENT_NO, 'KARYA NIAGA ABADI' NPWP_NAME_OLD, 'PT. KARYA NIAGA ABADI' NPWP_NAME_NEW union all</v>
      </c>
    </row>
    <row r="22" spans="5:74" x14ac:dyDescent="0.25">
      <c r="E22" t="str">
        <f t="shared" si="0"/>
        <v>select '0002183/4/10/04/2024' AGREEMENT_NO, 'KARYA NIAGA ABADI' NPWP_NAME_OLD, 'PT. KARYA NIAGA ABADI' NPWP_NAME_NEW union all</v>
      </c>
    </row>
    <row r="23" spans="5:74" x14ac:dyDescent="0.25">
      <c r="E23" t="str">
        <f t="shared" si="0"/>
        <v>select '0002184/4/10/04/2024' AGREEMENT_NO, 'KARYA NIAGA ABADI' NPWP_NAME_OLD, 'PT. KARYA NIAGA ABADI' NPWP_NAME_NEW union all</v>
      </c>
    </row>
    <row r="24" spans="5:74" x14ac:dyDescent="0.25">
      <c r="E24" t="str">
        <f t="shared" si="0"/>
        <v>select '0002185/4/10/04/2024' AGREEMENT_NO, 'KARYA NIAGA ABADI' NPWP_NAME_OLD, 'PT. KARYA NIAGA ABADI' NPWP_NAME_NEW union all</v>
      </c>
    </row>
    <row r="25" spans="5:74" x14ac:dyDescent="0.25">
      <c r="E25" t="str">
        <f t="shared" si="0"/>
        <v>select '0002185/4/10/04/2024' AGREEMENT_NO, 'KARYA NIAGA ABADI' NPWP_NAME_OLD, 'PT. KARYA NIAGA ABADI' NPWP_NAME_NEW union all</v>
      </c>
    </row>
    <row r="26" spans="5:74" x14ac:dyDescent="0.25">
      <c r="E26" t="str">
        <f t="shared" si="0"/>
        <v>select '0002186/4/10/04/2024' AGREEMENT_NO, 'KARYA NIAGA ABADI' NPWP_NAME_OLD, 'PT. KARYA NIAGA ABADI' NPWP_NAME_NEW union all</v>
      </c>
    </row>
    <row r="27" spans="5:74" x14ac:dyDescent="0.25">
      <c r="E27" t="str">
        <f t="shared" si="0"/>
        <v>select '0002186/4/10/04/2024' AGREEMENT_NO, 'KARYA NIAGA ABADI' NPWP_NAME_OLD, 'PT. KARYA NIAGA ABADI' NPWP_NAME_NEW union all</v>
      </c>
    </row>
    <row r="29" spans="5:74" x14ac:dyDescent="0.25">
      <c r="E29" s="17" t="s">
        <v>1396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</row>
    <row r="30" spans="5:74" x14ac:dyDescent="0.25">
      <c r="E30" s="17" t="s">
        <v>1067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</row>
    <row r="31" spans="5:74" x14ac:dyDescent="0.25">
      <c r="E31" s="17" t="s">
        <v>1471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</row>
    <row r="32" spans="5:74" x14ac:dyDescent="0.25">
      <c r="E32" s="1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</row>
    <row r="33" spans="5:74" x14ac:dyDescent="0.25">
      <c r="E33" s="17" t="s">
        <v>605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</row>
    <row r="34" spans="5:74" x14ac:dyDescent="0.25">
      <c r="E34" s="17" t="s">
        <v>606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</row>
    <row r="35" spans="5:74" x14ac:dyDescent="0.25">
      <c r="E35" s="17" t="str">
        <f>E19</f>
        <v>select '0002001/4/01/02/2024' AGREEMENT_NO, 'ANDALAN DUA SATU EKSPRES' NPWP_NAME_OLD, 'PT. ANDALAN DUA SATU EKSPRES' NPWP_NAME_NEW union all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</row>
    <row r="36" spans="5:74" x14ac:dyDescent="0.25">
      <c r="E36" s="17" t="str">
        <f t="shared" ref="E36:E43" si="1">E20</f>
        <v>select '0002105/4/08/03/2024' AGREEMENT_NO, 'DATASCRIP' NPWP_NAME_OLD, 'PT. DATASCRIP' NPWP_NAME_NEW union all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</row>
    <row r="37" spans="5:74" x14ac:dyDescent="0.25">
      <c r="E37" s="17" t="str">
        <f t="shared" si="1"/>
        <v>select '0002183/4/10/04/2024' AGREEMENT_NO, 'KARYA NIAGA ABADI' NPWP_NAME_OLD, 'PT. KARYA NIAGA ABADI' NPWP_NAME_NEW union all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</row>
    <row r="38" spans="5:74" x14ac:dyDescent="0.25">
      <c r="E38" s="17" t="str">
        <f t="shared" si="1"/>
        <v>select '0002183/4/10/04/2024' AGREEMENT_NO, 'KARYA NIAGA ABADI' NPWP_NAME_OLD, 'PT. KARYA NIAGA ABADI' NPWP_NAME_NEW union all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</row>
    <row r="39" spans="5:74" x14ac:dyDescent="0.25">
      <c r="E39" s="17" t="str">
        <f t="shared" si="1"/>
        <v>select '0002184/4/10/04/2024' AGREEMENT_NO, 'KARYA NIAGA ABADI' NPWP_NAME_OLD, 'PT. KARYA NIAGA ABADI' NPWP_NAME_NEW union all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</row>
    <row r="40" spans="5:74" x14ac:dyDescent="0.25">
      <c r="E40" s="17" t="str">
        <f t="shared" si="1"/>
        <v>select '0002185/4/10/04/2024' AGREEMENT_NO, 'KARYA NIAGA ABADI' NPWP_NAME_OLD, 'PT. KARYA NIAGA ABADI' NPWP_NAME_NEW union all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</row>
    <row r="41" spans="5:74" x14ac:dyDescent="0.25">
      <c r="E41" s="17" t="str">
        <f t="shared" si="1"/>
        <v>select '0002185/4/10/04/2024' AGREEMENT_NO, 'KARYA NIAGA ABADI' NPWP_NAME_OLD, 'PT. KARYA NIAGA ABADI' NPWP_NAME_NEW union all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</row>
    <row r="42" spans="5:74" x14ac:dyDescent="0.25">
      <c r="E42" s="17" t="str">
        <f t="shared" si="1"/>
        <v>select '0002186/4/10/04/2024' AGREEMENT_NO, 'KARYA NIAGA ABADI' NPWP_NAME_OLD, 'PT. KARYA NIAGA ABADI' NPWP_NAME_NEW union all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</row>
    <row r="43" spans="5:74" x14ac:dyDescent="0.25">
      <c r="E43" s="17" t="str">
        <f t="shared" si="1"/>
        <v>select '0002186/4/10/04/2024' AGREEMENT_NO, 'KARYA NIAGA ABADI' NPWP_NAME_OLD, 'PT. KARYA NIAGA ABADI' NPWP_NAME_NEW union all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</row>
    <row r="44" spans="5:74" x14ac:dyDescent="0.25">
      <c r="E44" s="17" t="s">
        <v>1072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</row>
    <row r="45" spans="5:74" x14ac:dyDescent="0.25">
      <c r="E45" s="1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</row>
    <row r="46" spans="5:74" x14ac:dyDescent="0.25">
      <c r="E46" s="17" t="s">
        <v>1413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</row>
    <row r="47" spans="5:74" x14ac:dyDescent="0.25">
      <c r="E47" s="17" t="s">
        <v>1414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</row>
    <row r="48" spans="5:74" x14ac:dyDescent="0.25">
      <c r="E48" s="1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</row>
    <row r="49" spans="5:78" x14ac:dyDescent="0.25">
      <c r="E49" s="17" t="s">
        <v>1440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</row>
    <row r="50" spans="5:78" s="1" customFormat="1" x14ac:dyDescent="0.25"/>
    <row r="51" spans="5:78" s="1" customFormat="1" x14ac:dyDescent="0.25">
      <c r="E51" s="1" t="s">
        <v>1301</v>
      </c>
    </row>
    <row r="52" spans="5:78" s="1" customFormat="1" x14ac:dyDescent="0.25"/>
    <row r="53" spans="5:78" s="1" customFormat="1" x14ac:dyDescent="0.25">
      <c r="E53" s="2" t="s">
        <v>33</v>
      </c>
      <c r="M53" s="2" t="s">
        <v>1494</v>
      </c>
      <c r="W53" s="2" t="s">
        <v>1495</v>
      </c>
      <c r="AH53" s="2" t="s">
        <v>28</v>
      </c>
    </row>
    <row r="54" spans="5:78" s="1" customFormat="1" x14ac:dyDescent="0.25">
      <c r="E54" s="1" t="s">
        <v>1644</v>
      </c>
      <c r="M54" s="1" t="s">
        <v>963</v>
      </c>
      <c r="W54" s="1" t="s">
        <v>1645</v>
      </c>
      <c r="AH54" s="1" t="s">
        <v>963</v>
      </c>
    </row>
    <row r="55" spans="5:78" s="1" customFormat="1" x14ac:dyDescent="0.25">
      <c r="E55" s="1" t="s">
        <v>1646</v>
      </c>
      <c r="M55" s="1" t="s">
        <v>1181</v>
      </c>
      <c r="W55" s="1" t="s">
        <v>1092</v>
      </c>
      <c r="AH55" s="1" t="s">
        <v>1181</v>
      </c>
    </row>
    <row r="56" spans="5:78" s="1" customFormat="1" x14ac:dyDescent="0.25">
      <c r="E56" s="1" t="s">
        <v>1647</v>
      </c>
      <c r="M56" s="1" t="s">
        <v>1648</v>
      </c>
      <c r="W56" s="1" t="s">
        <v>1649</v>
      </c>
      <c r="AH56" s="1" t="s">
        <v>1648</v>
      </c>
    </row>
    <row r="57" spans="5:78" s="1" customFormat="1" x14ac:dyDescent="0.25">
      <c r="E57" s="1" t="s">
        <v>1650</v>
      </c>
      <c r="M57" s="1" t="s">
        <v>1648</v>
      </c>
      <c r="W57" s="1" t="s">
        <v>1649</v>
      </c>
      <c r="AH57" s="1" t="s">
        <v>1648</v>
      </c>
    </row>
    <row r="58" spans="5:78" s="1" customFormat="1" x14ac:dyDescent="0.25">
      <c r="E58" s="1" t="s">
        <v>1651</v>
      </c>
      <c r="M58" s="1" t="s">
        <v>1648</v>
      </c>
      <c r="W58" s="1" t="s">
        <v>1649</v>
      </c>
      <c r="AH58" s="1" t="s">
        <v>1648</v>
      </c>
    </row>
    <row r="59" spans="5:78" s="1" customFormat="1" x14ac:dyDescent="0.25">
      <c r="E59" s="1" t="s">
        <v>1652</v>
      </c>
      <c r="M59" s="1" t="s">
        <v>1648</v>
      </c>
      <c r="W59" s="1" t="s">
        <v>1649</v>
      </c>
      <c r="AH59" s="1" t="s">
        <v>1648</v>
      </c>
    </row>
    <row r="60" spans="5:78" s="1" customFormat="1" x14ac:dyDescent="0.25"/>
    <row r="61" spans="5:78" s="1" customFormat="1" x14ac:dyDescent="0.25">
      <c r="E61" s="5" t="s">
        <v>582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</row>
    <row r="62" spans="5:78" s="1" customFormat="1" x14ac:dyDescent="0.25"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</row>
    <row r="63" spans="5:78" s="1" customFormat="1" x14ac:dyDescent="0.25">
      <c r="E63" s="5" t="str">
        <f>"update IFINOPL.dbo.AGREEMENT_ASSET set NPWP_NAME = '" &amp; TRIM(W54) &amp; "' where AGREEMENT_NO = replace('" &amp; TRIM(E54) &amp; "', '/', '.');"</f>
        <v>update IFINOPL.dbo.AGREEMENT_ASSET set NPWP_NAME = 'PT. ANDALAN DUA SATU EKSPRES' where AGREEMENT_NO = replace('0002001/4/01/02/2024', '/', '.');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</row>
    <row r="64" spans="5:78" s="1" customFormat="1" x14ac:dyDescent="0.25">
      <c r="E64" s="5" t="str">
        <f t="shared" ref="E64:E68" si="2">"update IFINOPL.dbo.AGREEMENT_ASSET set NPWP_NAME = '" &amp; TRIM(W55) &amp; "' where AGREEMENT_NO = replace('" &amp; TRIM(E55) &amp; "', '/', '.');"</f>
        <v>update IFINOPL.dbo.AGREEMENT_ASSET set NPWP_NAME = 'PT. DATASCRIP' where AGREEMENT_NO = replace('0002105/4/08/03/2024', '/', '.');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</row>
    <row r="65" spans="5:78" s="1" customFormat="1" x14ac:dyDescent="0.25">
      <c r="E65" s="5" t="str">
        <f t="shared" si="2"/>
        <v>update IFINOPL.dbo.AGREEMENT_ASSET set NPWP_NAME = 'PT. KARYA NIAGA ABADI' where AGREEMENT_NO = replace('0002183/4/10/04/2024', '/', '.');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</row>
    <row r="66" spans="5:78" s="1" customFormat="1" x14ac:dyDescent="0.25">
      <c r="E66" s="5" t="str">
        <f t="shared" si="2"/>
        <v>update IFINOPL.dbo.AGREEMENT_ASSET set NPWP_NAME = 'PT. KARYA NIAGA ABADI' where AGREEMENT_NO = replace('0002184/4/10/04/2024', '/', '.');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</row>
    <row r="67" spans="5:78" s="1" customFormat="1" x14ac:dyDescent="0.25">
      <c r="E67" s="5" t="str">
        <f t="shared" si="2"/>
        <v>update IFINOPL.dbo.AGREEMENT_ASSET set NPWP_NAME = 'PT. KARYA NIAGA ABADI' where AGREEMENT_NO = replace('0002185/4/10/04/2024', '/', '.');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</row>
    <row r="68" spans="5:78" s="1" customFormat="1" x14ac:dyDescent="0.25">
      <c r="E68" s="5" t="str">
        <f t="shared" si="2"/>
        <v>update IFINOPL.dbo.AGREEMENT_ASSET set NPWP_NAME = 'PT. KARYA NIAGA ABADI' where AGREEMENT_NO = replace('0002186/4/10/04/2024', '/', '.');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</row>
    <row r="69" spans="5:78" s="1" customFormat="1" x14ac:dyDescent="0.25"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</row>
    <row r="70" spans="5:78" s="1" customFormat="1" x14ac:dyDescent="0.25">
      <c r="E70" s="5" t="s">
        <v>669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</row>
    <row r="71" spans="5:78" s="1" customFormat="1" x14ac:dyDescent="0.25">
      <c r="E71" s="5" t="s">
        <v>647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</row>
    <row r="72" spans="5:78" s="1" customFormat="1" x14ac:dyDescent="0.25"/>
    <row r="122" spans="3:5" x14ac:dyDescent="0.25">
      <c r="C122" s="3">
        <v>0</v>
      </c>
      <c r="E122" s="2" t="s">
        <v>1653</v>
      </c>
    </row>
  </sheetData>
  <hyperlinks>
    <hyperlink ref="B4" r:id="rId1" display="https://365dipostar-my.sharepoint.com/:x:/g/personal/himawan_surozi_dipostar_com/EdgLbdfeWN1FiB455QDg464BBJeGU32wlG3JwwTuwp4-OA?e=ZtGx70" xr:uid="{93CE4452-0109-4201-AD82-7059453FBC3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C7A1-96EB-4386-9498-BA3082C3ED28}">
  <dimension ref="B2:BO155"/>
  <sheetViews>
    <sheetView topLeftCell="C106" zoomScale="85" zoomScaleNormal="85" workbookViewId="0">
      <selection activeCell="E107" sqref="E107:E123"/>
    </sheetView>
  </sheetViews>
  <sheetFormatPr defaultColWidth="2.85546875" defaultRowHeight="15" x14ac:dyDescent="0.25"/>
  <sheetData>
    <row r="2" spans="2:5" x14ac:dyDescent="0.25">
      <c r="B2" s="2" t="s">
        <v>1667</v>
      </c>
    </row>
    <row r="4" spans="2:5" x14ac:dyDescent="0.25">
      <c r="C4" s="3">
        <v>0</v>
      </c>
      <c r="E4" s="2" t="s">
        <v>1654</v>
      </c>
    </row>
    <row r="30" spans="5:28" x14ac:dyDescent="0.25">
      <c r="E30" s="16" t="s">
        <v>1611</v>
      </c>
      <c r="O30" s="16" t="s">
        <v>1301</v>
      </c>
      <c r="AB30" s="16" t="s">
        <v>1612</v>
      </c>
    </row>
    <row r="31" spans="5:28" x14ac:dyDescent="0.25">
      <c r="E31" t="s">
        <v>1644</v>
      </c>
      <c r="O31" t="s">
        <v>963</v>
      </c>
      <c r="AB31" t="s">
        <v>1645</v>
      </c>
    </row>
    <row r="32" spans="5:28" x14ac:dyDescent="0.25">
      <c r="E32" t="s">
        <v>1646</v>
      </c>
      <c r="O32" t="s">
        <v>1181</v>
      </c>
      <c r="AB32" t="s">
        <v>1092</v>
      </c>
    </row>
    <row r="33" spans="5:28" x14ac:dyDescent="0.25">
      <c r="E33" t="s">
        <v>1647</v>
      </c>
      <c r="O33" t="s">
        <v>1648</v>
      </c>
      <c r="AB33" t="s">
        <v>1649</v>
      </c>
    </row>
    <row r="34" spans="5:28" x14ac:dyDescent="0.25">
      <c r="E34" t="s">
        <v>1647</v>
      </c>
      <c r="O34" t="s">
        <v>1648</v>
      </c>
      <c r="AB34" t="s">
        <v>1649</v>
      </c>
    </row>
    <row r="35" spans="5:28" x14ac:dyDescent="0.25">
      <c r="E35" t="s">
        <v>1650</v>
      </c>
      <c r="O35" t="s">
        <v>1648</v>
      </c>
      <c r="AB35" t="s">
        <v>1649</v>
      </c>
    </row>
    <row r="36" spans="5:28" x14ac:dyDescent="0.25">
      <c r="E36" t="s">
        <v>1651</v>
      </c>
      <c r="O36" t="s">
        <v>1648</v>
      </c>
      <c r="AB36" t="s">
        <v>1649</v>
      </c>
    </row>
    <row r="37" spans="5:28" x14ac:dyDescent="0.25">
      <c r="E37" t="s">
        <v>1651</v>
      </c>
      <c r="O37" t="s">
        <v>1648</v>
      </c>
      <c r="AB37" t="s">
        <v>1649</v>
      </c>
    </row>
    <row r="38" spans="5:28" x14ac:dyDescent="0.25">
      <c r="E38" t="s">
        <v>1652</v>
      </c>
      <c r="O38" t="s">
        <v>1648</v>
      </c>
      <c r="AB38" t="s">
        <v>1649</v>
      </c>
    </row>
    <row r="39" spans="5:28" x14ac:dyDescent="0.25">
      <c r="E39" t="s">
        <v>1652</v>
      </c>
      <c r="O39" t="s">
        <v>1648</v>
      </c>
      <c r="AB39" t="s">
        <v>1649</v>
      </c>
    </row>
    <row r="40" spans="5:28" x14ac:dyDescent="0.25">
      <c r="E40" t="s">
        <v>1666</v>
      </c>
      <c r="O40" t="s">
        <v>985</v>
      </c>
      <c r="AB40" t="s">
        <v>1665</v>
      </c>
    </row>
    <row r="41" spans="5:28" x14ac:dyDescent="0.25">
      <c r="E41" t="s">
        <v>1666</v>
      </c>
      <c r="O41" t="s">
        <v>985</v>
      </c>
      <c r="AB41" t="s">
        <v>1665</v>
      </c>
    </row>
    <row r="42" spans="5:28" x14ac:dyDescent="0.25">
      <c r="E42" t="s">
        <v>1664</v>
      </c>
      <c r="O42" t="s">
        <v>1663</v>
      </c>
      <c r="AB42" t="s">
        <v>1662</v>
      </c>
    </row>
    <row r="43" spans="5:28" x14ac:dyDescent="0.25">
      <c r="E43" t="s">
        <v>1661</v>
      </c>
      <c r="O43" t="s">
        <v>1527</v>
      </c>
      <c r="AB43" t="s">
        <v>1528</v>
      </c>
    </row>
    <row r="44" spans="5:28" x14ac:dyDescent="0.25">
      <c r="E44" t="s">
        <v>1660</v>
      </c>
      <c r="O44" t="s">
        <v>1659</v>
      </c>
      <c r="AB44" t="s">
        <v>1658</v>
      </c>
    </row>
    <row r="45" spans="5:28" x14ac:dyDescent="0.25">
      <c r="E45" t="s">
        <v>1657</v>
      </c>
      <c r="O45" t="s">
        <v>1656</v>
      </c>
      <c r="AB45" t="s">
        <v>1655</v>
      </c>
    </row>
    <row r="47" spans="5:28" x14ac:dyDescent="0.25">
      <c r="E47" t="str">
        <f>"select '" &amp; TRIM(E31) &amp; "' AGREEMENT_NO, '" &amp; TRIM(O31) &amp; "' NPWP_NAME_OLD, '" &amp; TRIM(AB31) &amp; "' NPWP_NAME_NEW union all"</f>
        <v>select '0002001/4/01/02/2024' AGREEMENT_NO, 'ANDALAN DUA SATU EKSPRES' NPWP_NAME_OLD, 'PT. ANDALAN DUA SATU EKSPRES' NPWP_NAME_NEW union all</v>
      </c>
    </row>
    <row r="48" spans="5:28" x14ac:dyDescent="0.25">
      <c r="E48" t="str">
        <f t="shared" ref="E48:E61" si="0">"select '" &amp; TRIM(E32) &amp; "' AGREEMENT_NO, '" &amp; TRIM(O32) &amp; "' NPWP_NAME_OLD, '" &amp; TRIM(AB32) &amp; "' NPWP_NAME_NEW union all"</f>
        <v>select '0002105/4/08/03/2024' AGREEMENT_NO, 'DATASCRIP' NPWP_NAME_OLD, 'PT. DATASCRIP' NPWP_NAME_NEW union all</v>
      </c>
    </row>
    <row r="49" spans="5:63" x14ac:dyDescent="0.25">
      <c r="E49" t="str">
        <f t="shared" si="0"/>
        <v>select '0002183/4/10/04/2024' AGREEMENT_NO, 'KARYA NIAGA ABADI' NPWP_NAME_OLD, 'PT. KARYA NIAGA ABADI' NPWP_NAME_NEW union all</v>
      </c>
    </row>
    <row r="50" spans="5:63" x14ac:dyDescent="0.25">
      <c r="E50" t="str">
        <f t="shared" si="0"/>
        <v>select '0002183/4/10/04/2024' AGREEMENT_NO, 'KARYA NIAGA ABADI' NPWP_NAME_OLD, 'PT. KARYA NIAGA ABADI' NPWP_NAME_NEW union all</v>
      </c>
    </row>
    <row r="51" spans="5:63" x14ac:dyDescent="0.25">
      <c r="E51" t="str">
        <f t="shared" si="0"/>
        <v>select '0002184/4/10/04/2024' AGREEMENT_NO, 'KARYA NIAGA ABADI' NPWP_NAME_OLD, 'PT. KARYA NIAGA ABADI' NPWP_NAME_NEW union all</v>
      </c>
    </row>
    <row r="52" spans="5:63" x14ac:dyDescent="0.25">
      <c r="E52" t="str">
        <f t="shared" si="0"/>
        <v>select '0002185/4/10/04/2024' AGREEMENT_NO, 'KARYA NIAGA ABADI' NPWP_NAME_OLD, 'PT. KARYA NIAGA ABADI' NPWP_NAME_NEW union all</v>
      </c>
    </row>
    <row r="53" spans="5:63" x14ac:dyDescent="0.25">
      <c r="E53" t="str">
        <f t="shared" si="0"/>
        <v>select '0002185/4/10/04/2024' AGREEMENT_NO, 'KARYA NIAGA ABADI' NPWP_NAME_OLD, 'PT. KARYA NIAGA ABADI' NPWP_NAME_NEW union all</v>
      </c>
    </row>
    <row r="54" spans="5:63" x14ac:dyDescent="0.25">
      <c r="E54" t="str">
        <f t="shared" si="0"/>
        <v>select '0002186/4/10/04/2024' AGREEMENT_NO, 'KARYA NIAGA ABADI' NPWP_NAME_OLD, 'PT. KARYA NIAGA ABADI' NPWP_NAME_NEW union all</v>
      </c>
    </row>
    <row r="55" spans="5:63" x14ac:dyDescent="0.25">
      <c r="E55" t="str">
        <f t="shared" si="0"/>
        <v>select '0002186/4/10/04/2024' AGREEMENT_NO, 'KARYA NIAGA ABADI' NPWP_NAME_OLD, 'PT. KARYA NIAGA ABADI' NPWP_NAME_NEW union all</v>
      </c>
    </row>
    <row r="56" spans="5:63" x14ac:dyDescent="0.25">
      <c r="E56" t="str">
        <f t="shared" si="0"/>
        <v>select '0002217/4/08/04/2024' AGREEMENT_NO, 'KRAMA YUDHA TIGA BERLIAN MOTORS' NPWP_NAME_OLD, 'PT. KRAMA YUDHA TIGA BERLIAN MOTORS' NPWP_NAME_NEW union all</v>
      </c>
    </row>
    <row r="57" spans="5:63" x14ac:dyDescent="0.25">
      <c r="E57" t="str">
        <f t="shared" si="0"/>
        <v>select '0002217/4/08/04/2024' AGREEMENT_NO, 'KRAMA YUDHA TIGA BERLIAN MOTORS' NPWP_NAME_OLD, 'PT. KRAMA YUDHA TIGA BERLIAN MOTORS' NPWP_NAME_NEW union all</v>
      </c>
    </row>
    <row r="58" spans="5:63" x14ac:dyDescent="0.25">
      <c r="E58" t="str">
        <f t="shared" si="0"/>
        <v>select '0002111/4/10/03/2024' AGREEMENT_NO, 'ORICA MINNING SERVICES' NPWP_NAME_OLD, 'PT. ORICA MINNING SERVICES' NPWP_NAME_NEW union all</v>
      </c>
    </row>
    <row r="59" spans="5:63" x14ac:dyDescent="0.25">
      <c r="E59" t="str">
        <f t="shared" si="0"/>
        <v>select '0002145/4/38/03/2024' AGREEMENT_NO, 'STARCOM SOLUSINDO' NPWP_NAME_OLD, 'PT. STARCOM SOLUSINDO' NPWP_NAME_NEW union all</v>
      </c>
    </row>
    <row r="60" spans="5:63" x14ac:dyDescent="0.25">
      <c r="E60" t="str">
        <f t="shared" si="0"/>
        <v>select '0001812/4/10/01/2024' AGREEMENT_NO, 'SURI' NPWP_NAME_OLD, 'PT. PRIMA ARMADA RAYA' NPWP_NAME_NEW union all</v>
      </c>
    </row>
    <row r="61" spans="5:63" x14ac:dyDescent="0.25">
      <c r="E61" t="str">
        <f t="shared" si="0"/>
        <v>select '0001951/4/10/02/2024' AGREEMENT_NO, 'M ANUGERAH RAKA SAPUTRA' NPWP_NAME_OLD, 'PT. DAIKIN INDUSTRIES INDONESIA' NPWP_NAME_NEW union all</v>
      </c>
    </row>
    <row r="63" spans="5:63" x14ac:dyDescent="0.25">
      <c r="E63" s="17" t="s">
        <v>1396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</row>
    <row r="64" spans="5:63" x14ac:dyDescent="0.25">
      <c r="E64" s="17" t="s">
        <v>1067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</row>
    <row r="65" spans="5:63" x14ac:dyDescent="0.25">
      <c r="E65" s="17" t="s">
        <v>1471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</row>
    <row r="66" spans="5:63" x14ac:dyDescent="0.25">
      <c r="E66" s="17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</row>
    <row r="67" spans="5:63" x14ac:dyDescent="0.25">
      <c r="E67" s="17" t="s">
        <v>605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</row>
    <row r="68" spans="5:63" x14ac:dyDescent="0.25">
      <c r="E68" s="17" t="s">
        <v>606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</row>
    <row r="69" spans="5:63" x14ac:dyDescent="0.25">
      <c r="E69" s="17" t="str">
        <f>E47</f>
        <v>select '0002001/4/01/02/2024' AGREEMENT_NO, 'ANDALAN DUA SATU EKSPRES' NPWP_NAME_OLD, 'PT. ANDALAN DUA SATU EKSPRES' NPWP_NAME_NEW union all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</row>
    <row r="70" spans="5:63" x14ac:dyDescent="0.25">
      <c r="E70" s="17" t="str">
        <f t="shared" ref="E70:E83" si="1">E48</f>
        <v>select '0002105/4/08/03/2024' AGREEMENT_NO, 'DATASCRIP' NPWP_NAME_OLD, 'PT. DATASCRIP' NPWP_NAME_NEW union all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</row>
    <row r="71" spans="5:63" x14ac:dyDescent="0.25">
      <c r="E71" s="17" t="str">
        <f t="shared" si="1"/>
        <v>select '0002183/4/10/04/2024' AGREEMENT_NO, 'KARYA NIAGA ABADI' NPWP_NAME_OLD, 'PT. KARYA NIAGA ABADI' NPWP_NAME_NEW union all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</row>
    <row r="72" spans="5:63" x14ac:dyDescent="0.25">
      <c r="E72" s="17" t="str">
        <f t="shared" si="1"/>
        <v>select '0002183/4/10/04/2024' AGREEMENT_NO, 'KARYA NIAGA ABADI' NPWP_NAME_OLD, 'PT. KARYA NIAGA ABADI' NPWP_NAME_NEW union all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</row>
    <row r="73" spans="5:63" x14ac:dyDescent="0.25">
      <c r="E73" s="17" t="str">
        <f t="shared" si="1"/>
        <v>select '0002184/4/10/04/2024' AGREEMENT_NO, 'KARYA NIAGA ABADI' NPWP_NAME_OLD, 'PT. KARYA NIAGA ABADI' NPWP_NAME_NEW union all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</row>
    <row r="74" spans="5:63" x14ac:dyDescent="0.25">
      <c r="E74" s="17" t="str">
        <f t="shared" si="1"/>
        <v>select '0002185/4/10/04/2024' AGREEMENT_NO, 'KARYA NIAGA ABADI' NPWP_NAME_OLD, 'PT. KARYA NIAGA ABADI' NPWP_NAME_NEW union all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</row>
    <row r="75" spans="5:63" x14ac:dyDescent="0.25">
      <c r="E75" s="17" t="str">
        <f t="shared" si="1"/>
        <v>select '0002185/4/10/04/2024' AGREEMENT_NO, 'KARYA NIAGA ABADI' NPWP_NAME_OLD, 'PT. KARYA NIAGA ABADI' NPWP_NAME_NEW union all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</row>
    <row r="76" spans="5:63" x14ac:dyDescent="0.25">
      <c r="E76" s="17" t="str">
        <f t="shared" si="1"/>
        <v>select '0002186/4/10/04/2024' AGREEMENT_NO, 'KARYA NIAGA ABADI' NPWP_NAME_OLD, 'PT. KARYA NIAGA ABADI' NPWP_NAME_NEW union all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</row>
    <row r="77" spans="5:63" x14ac:dyDescent="0.25">
      <c r="E77" s="17" t="str">
        <f t="shared" si="1"/>
        <v>select '0002186/4/10/04/2024' AGREEMENT_NO, 'KARYA NIAGA ABADI' NPWP_NAME_OLD, 'PT. KARYA NIAGA ABADI' NPWP_NAME_NEW union all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</row>
    <row r="78" spans="5:63" x14ac:dyDescent="0.25">
      <c r="E78" s="17" t="str">
        <f t="shared" si="1"/>
        <v>select '0002217/4/08/04/2024' AGREEMENT_NO, 'KRAMA YUDHA TIGA BERLIAN MOTORS' NPWP_NAME_OLD, 'PT. KRAMA YUDHA TIGA BERLIAN MOTORS' NPWP_NAME_NEW union all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</row>
    <row r="79" spans="5:63" x14ac:dyDescent="0.25">
      <c r="E79" s="17" t="str">
        <f t="shared" si="1"/>
        <v>select '0002217/4/08/04/2024' AGREEMENT_NO, 'KRAMA YUDHA TIGA BERLIAN MOTORS' NPWP_NAME_OLD, 'PT. KRAMA YUDHA TIGA BERLIAN MOTORS' NPWP_NAME_NEW union all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</row>
    <row r="80" spans="5:63" x14ac:dyDescent="0.25">
      <c r="E80" s="17" t="str">
        <f t="shared" si="1"/>
        <v>select '0002111/4/10/03/2024' AGREEMENT_NO, 'ORICA MINNING SERVICES' NPWP_NAME_OLD, 'PT. ORICA MINNING SERVICES' NPWP_NAME_NEW union all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</row>
    <row r="81" spans="5:63" x14ac:dyDescent="0.25">
      <c r="E81" s="17" t="str">
        <f t="shared" si="1"/>
        <v>select '0002145/4/38/03/2024' AGREEMENT_NO, 'STARCOM SOLUSINDO' NPWP_NAME_OLD, 'PT. STARCOM SOLUSINDO' NPWP_NAME_NEW union all</v>
      </c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</row>
    <row r="82" spans="5:63" x14ac:dyDescent="0.25">
      <c r="E82" s="17" t="str">
        <f t="shared" si="1"/>
        <v>select '0001812/4/10/01/2024' AGREEMENT_NO, 'SURI' NPWP_NAME_OLD, 'PT. PRIMA ARMADA RAYA' NPWP_NAME_NEW union all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</row>
    <row r="83" spans="5:63" x14ac:dyDescent="0.25">
      <c r="E83" s="17" t="str">
        <f t="shared" si="1"/>
        <v>select '0001951/4/10/02/2024' AGREEMENT_NO, 'M ANUGERAH RAKA SAPUTRA' NPWP_NAME_OLD, 'PT. DAIKIN INDUSTRIES INDONESIA' NPWP_NAME_NEW union all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</row>
    <row r="84" spans="5:63" x14ac:dyDescent="0.25">
      <c r="E84" s="17" t="s">
        <v>1072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</row>
    <row r="85" spans="5:63" x14ac:dyDescent="0.25">
      <c r="E85" s="17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</row>
    <row r="86" spans="5:63" x14ac:dyDescent="0.25">
      <c r="E86" s="17" t="s">
        <v>1413</v>
      </c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</row>
    <row r="87" spans="5:63" x14ac:dyDescent="0.25">
      <c r="E87" s="17" t="s">
        <v>1414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</row>
    <row r="88" spans="5:63" x14ac:dyDescent="0.25">
      <c r="E88" s="17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</row>
    <row r="89" spans="5:63" x14ac:dyDescent="0.25">
      <c r="E89" s="17" t="s">
        <v>1440</v>
      </c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</row>
    <row r="91" spans="5:63" x14ac:dyDescent="0.25">
      <c r="E91" t="s">
        <v>1301</v>
      </c>
    </row>
    <row r="93" spans="5:63" x14ac:dyDescent="0.25">
      <c r="E93" s="16" t="s">
        <v>33</v>
      </c>
      <c r="M93" s="16" t="s">
        <v>1494</v>
      </c>
      <c r="Z93" s="16" t="s">
        <v>1495</v>
      </c>
      <c r="AN93" s="16" t="s">
        <v>28</v>
      </c>
    </row>
    <row r="94" spans="5:63" x14ac:dyDescent="0.25">
      <c r="E94" t="s">
        <v>1660</v>
      </c>
      <c r="M94" t="s">
        <v>1659</v>
      </c>
      <c r="Z94" t="s">
        <v>1658</v>
      </c>
      <c r="AN94" t="s">
        <v>1658</v>
      </c>
    </row>
    <row r="95" spans="5:63" x14ac:dyDescent="0.25">
      <c r="E95" t="s">
        <v>1660</v>
      </c>
      <c r="M95" t="s">
        <v>1659</v>
      </c>
      <c r="Z95" t="s">
        <v>1658</v>
      </c>
      <c r="AN95" t="s">
        <v>1659</v>
      </c>
    </row>
    <row r="96" spans="5:63" x14ac:dyDescent="0.25">
      <c r="E96" t="s">
        <v>1657</v>
      </c>
      <c r="M96" t="s">
        <v>1668</v>
      </c>
      <c r="Z96" t="s">
        <v>1655</v>
      </c>
      <c r="AN96" t="s">
        <v>1656</v>
      </c>
    </row>
    <row r="97" spans="5:67" x14ac:dyDescent="0.25">
      <c r="E97" t="s">
        <v>1644</v>
      </c>
      <c r="M97" t="s">
        <v>963</v>
      </c>
      <c r="Z97" t="s">
        <v>1645</v>
      </c>
      <c r="AN97" t="s">
        <v>963</v>
      </c>
    </row>
    <row r="98" spans="5:67" x14ac:dyDescent="0.25">
      <c r="E98" t="s">
        <v>1646</v>
      </c>
      <c r="M98" t="s">
        <v>1181</v>
      </c>
      <c r="Z98" t="s">
        <v>1092</v>
      </c>
      <c r="AN98" t="s">
        <v>1181</v>
      </c>
    </row>
    <row r="99" spans="5:67" x14ac:dyDescent="0.25">
      <c r="E99" t="s">
        <v>1664</v>
      </c>
      <c r="M99" t="s">
        <v>1663</v>
      </c>
      <c r="Z99" t="s">
        <v>1662</v>
      </c>
      <c r="AN99" t="s">
        <v>1663</v>
      </c>
    </row>
    <row r="100" spans="5:67" x14ac:dyDescent="0.25">
      <c r="E100" t="s">
        <v>1661</v>
      </c>
      <c r="M100" t="s">
        <v>1527</v>
      </c>
      <c r="Z100" t="s">
        <v>1528</v>
      </c>
      <c r="AN100" t="s">
        <v>1527</v>
      </c>
    </row>
    <row r="101" spans="5:67" x14ac:dyDescent="0.25">
      <c r="E101" t="s">
        <v>1647</v>
      </c>
      <c r="M101" t="s">
        <v>1648</v>
      </c>
      <c r="Z101" t="s">
        <v>1649</v>
      </c>
      <c r="AN101" t="s">
        <v>1648</v>
      </c>
    </row>
    <row r="102" spans="5:67" x14ac:dyDescent="0.25">
      <c r="E102" t="s">
        <v>1650</v>
      </c>
      <c r="M102" t="s">
        <v>1648</v>
      </c>
      <c r="Z102" t="s">
        <v>1649</v>
      </c>
      <c r="AN102" t="s">
        <v>1648</v>
      </c>
    </row>
    <row r="103" spans="5:67" x14ac:dyDescent="0.25">
      <c r="E103" t="s">
        <v>1651</v>
      </c>
      <c r="M103" t="s">
        <v>1648</v>
      </c>
      <c r="Z103" t="s">
        <v>1649</v>
      </c>
      <c r="AN103" t="s">
        <v>1648</v>
      </c>
    </row>
    <row r="104" spans="5:67" x14ac:dyDescent="0.25">
      <c r="E104" t="s">
        <v>1652</v>
      </c>
      <c r="M104" t="s">
        <v>1648</v>
      </c>
      <c r="Z104" t="s">
        <v>1649</v>
      </c>
      <c r="AN104" t="s">
        <v>1648</v>
      </c>
    </row>
    <row r="105" spans="5:67" x14ac:dyDescent="0.25">
      <c r="E105" t="s">
        <v>1666</v>
      </c>
      <c r="M105" t="s">
        <v>985</v>
      </c>
      <c r="Z105" t="s">
        <v>1665</v>
      </c>
      <c r="AN105" t="s">
        <v>985</v>
      </c>
    </row>
    <row r="107" spans="5:67" x14ac:dyDescent="0.25">
      <c r="E107" s="5" t="s">
        <v>582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20"/>
      <c r="BO107" s="20"/>
    </row>
    <row r="108" spans="5:67" x14ac:dyDescent="0.25"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20"/>
      <c r="BO108" s="20"/>
    </row>
    <row r="109" spans="5:67" x14ac:dyDescent="0.25">
      <c r="E109" s="5" t="str">
        <f>"update IFINOPL.dbo.AGREEMENT_ASSET set NPWP_NAME = '" &amp; TRIM(Z94) &amp; "' where AGREEMENT_NO = replace('" &amp; TRIM(E94) &amp; "', '/', '.');"</f>
        <v>update IFINOPL.dbo.AGREEMENT_ASSET set NPWP_NAME = 'PT. PRIMA ARMADA RAYA' where AGREEMENT_NO = replace('0001812/4/10/01/2024', '/', '.');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20"/>
      <c r="BO109" s="20"/>
    </row>
    <row r="110" spans="5:67" x14ac:dyDescent="0.25">
      <c r="E110" s="5" t="str">
        <f t="shared" ref="E110:E120" si="2">"update IFINOPL.dbo.AGREEMENT_ASSET set NPWP_NAME = '" &amp; TRIM(Z95) &amp; "' where AGREEMENT_NO = replace('" &amp; TRIM(E95) &amp; "', '/', '.');"</f>
        <v>update IFINOPL.dbo.AGREEMENT_ASSET set NPWP_NAME = 'PT. PRIMA ARMADA RAYA' where AGREEMENT_NO = replace('0001812/4/10/01/2024', '/', '.');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20"/>
      <c r="BO110" s="20"/>
    </row>
    <row r="111" spans="5:67" x14ac:dyDescent="0.25">
      <c r="E111" s="5" t="str">
        <f t="shared" si="2"/>
        <v>update IFINOPL.dbo.AGREEMENT_ASSET set NPWP_NAME = 'PT. DAIKIN INDUSTRIES INDONESIA' where AGREEMENT_NO = replace('0001951/4/10/02/2024', '/', '.');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20"/>
      <c r="BO111" s="20"/>
    </row>
    <row r="112" spans="5:67" x14ac:dyDescent="0.25">
      <c r="E112" s="5" t="str">
        <f t="shared" si="2"/>
        <v>update IFINOPL.dbo.AGREEMENT_ASSET set NPWP_NAME = 'PT. ANDALAN DUA SATU EKSPRES' where AGREEMENT_NO = replace('0002001/4/01/02/2024', '/', '.');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20"/>
      <c r="BO112" s="20"/>
    </row>
    <row r="113" spans="5:67" x14ac:dyDescent="0.25">
      <c r="E113" s="5" t="str">
        <f t="shared" si="2"/>
        <v>update IFINOPL.dbo.AGREEMENT_ASSET set NPWP_NAME = 'PT. DATASCRIP' where AGREEMENT_NO = replace('0002105/4/08/03/2024', '/', '.');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20"/>
      <c r="BO113" s="20"/>
    </row>
    <row r="114" spans="5:67" x14ac:dyDescent="0.25">
      <c r="E114" s="5" t="str">
        <f t="shared" si="2"/>
        <v>update IFINOPL.dbo.AGREEMENT_ASSET set NPWP_NAME = 'PT. ORICA MINNING SERVICES' where AGREEMENT_NO = replace('0002111/4/10/03/2024', '/', '.');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20"/>
      <c r="BO114" s="20"/>
    </row>
    <row r="115" spans="5:67" x14ac:dyDescent="0.25">
      <c r="E115" s="5" t="str">
        <f t="shared" si="2"/>
        <v>update IFINOPL.dbo.AGREEMENT_ASSET set NPWP_NAME = 'PT. STARCOM SOLUSINDO' where AGREEMENT_NO = replace('0002145/4/38/03/2024', '/', '.');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20"/>
      <c r="BO115" s="20"/>
    </row>
    <row r="116" spans="5:67" x14ac:dyDescent="0.25">
      <c r="E116" s="5" t="str">
        <f t="shared" si="2"/>
        <v>update IFINOPL.dbo.AGREEMENT_ASSET set NPWP_NAME = 'PT. KARYA NIAGA ABADI' where AGREEMENT_NO = replace('0002183/4/10/04/2024', '/', '.');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20"/>
      <c r="BO116" s="20"/>
    </row>
    <row r="117" spans="5:67" x14ac:dyDescent="0.25">
      <c r="E117" s="5" t="str">
        <f t="shared" si="2"/>
        <v>update IFINOPL.dbo.AGREEMENT_ASSET set NPWP_NAME = 'PT. KARYA NIAGA ABADI' where AGREEMENT_NO = replace('0002184/4/10/04/2024', '/', '.');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20"/>
      <c r="BO117" s="20"/>
    </row>
    <row r="118" spans="5:67" x14ac:dyDescent="0.25">
      <c r="E118" s="5" t="str">
        <f t="shared" si="2"/>
        <v>update IFINOPL.dbo.AGREEMENT_ASSET set NPWP_NAME = 'PT. KARYA NIAGA ABADI' where AGREEMENT_NO = replace('0002185/4/10/04/2024', '/', '.');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20"/>
      <c r="BO118" s="20"/>
    </row>
    <row r="119" spans="5:67" x14ac:dyDescent="0.25">
      <c r="E119" s="5" t="str">
        <f t="shared" si="2"/>
        <v>update IFINOPL.dbo.AGREEMENT_ASSET set NPWP_NAME = 'PT. KARYA NIAGA ABADI' where AGREEMENT_NO = replace('0002186/4/10/04/2024', '/', '.');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20"/>
      <c r="BO119" s="20"/>
    </row>
    <row r="120" spans="5:67" x14ac:dyDescent="0.25">
      <c r="E120" s="5" t="str">
        <f t="shared" si="2"/>
        <v>update IFINOPL.dbo.AGREEMENT_ASSET set NPWP_NAME = 'PT. KRAMA YUDHA TIGA BERLIAN MOTORS' where AGREEMENT_NO = replace('0002217/4/08/04/2024', '/', '.');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20"/>
      <c r="BO120" s="20"/>
    </row>
    <row r="121" spans="5:67" x14ac:dyDescent="0.25"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20"/>
      <c r="BO121" s="20"/>
    </row>
    <row r="122" spans="5:67" x14ac:dyDescent="0.25">
      <c r="E122" s="5" t="s">
        <v>669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20"/>
      <c r="BO122" s="20"/>
    </row>
    <row r="123" spans="5:67" x14ac:dyDescent="0.25">
      <c r="E123" s="5" t="s">
        <v>647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20"/>
      <c r="BO123" s="20"/>
    </row>
    <row r="155" spans="3:5" x14ac:dyDescent="0.25">
      <c r="C155" s="3">
        <v>0</v>
      </c>
      <c r="E155" s="2" t="s">
        <v>1654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7A98-0887-4E37-9EB9-80B9E2DC2D25}">
  <dimension ref="B2:DE237"/>
  <sheetViews>
    <sheetView topLeftCell="A202" zoomScale="85" zoomScaleNormal="85" workbookViewId="0">
      <selection activeCell="A179" sqref="A179:XFD230"/>
    </sheetView>
  </sheetViews>
  <sheetFormatPr defaultColWidth="2.85546875" defaultRowHeight="15" x14ac:dyDescent="0.25"/>
  <sheetData>
    <row r="2" spans="2:5" x14ac:dyDescent="0.25">
      <c r="B2" s="2" t="s">
        <v>1669</v>
      </c>
    </row>
    <row r="4" spans="2:5" x14ac:dyDescent="0.25">
      <c r="B4" s="9" t="s">
        <v>1641</v>
      </c>
    </row>
    <row r="6" spans="2:5" x14ac:dyDescent="0.25">
      <c r="C6" s="3">
        <v>0</v>
      </c>
      <c r="E6" s="2" t="s">
        <v>1670</v>
      </c>
    </row>
    <row r="17" spans="5:66" x14ac:dyDescent="0.25">
      <c r="E17" s="16" t="s">
        <v>1611</v>
      </c>
      <c r="O17" s="16" t="s">
        <v>1301</v>
      </c>
      <c r="BN17" s="16" t="s">
        <v>1612</v>
      </c>
    </row>
    <row r="18" spans="5:66" x14ac:dyDescent="0.25">
      <c r="E18" t="s">
        <v>1671</v>
      </c>
      <c r="O18" t="s">
        <v>1672</v>
      </c>
      <c r="BN18" t="s">
        <v>1673</v>
      </c>
    </row>
    <row r="19" spans="5:66" x14ac:dyDescent="0.25">
      <c r="E19" t="s">
        <v>1674</v>
      </c>
      <c r="O19" t="s">
        <v>1672</v>
      </c>
      <c r="BN19" t="s">
        <v>1673</v>
      </c>
    </row>
    <row r="20" spans="5:66" x14ac:dyDescent="0.25">
      <c r="E20" t="s">
        <v>1675</v>
      </c>
      <c r="O20" t="s">
        <v>1672</v>
      </c>
      <c r="BN20" t="s">
        <v>1673</v>
      </c>
    </row>
    <row r="21" spans="5:66" x14ac:dyDescent="0.25">
      <c r="E21" t="s">
        <v>1676</v>
      </c>
      <c r="O21" t="s">
        <v>1672</v>
      </c>
      <c r="BN21" t="s">
        <v>1673</v>
      </c>
    </row>
    <row r="22" spans="5:66" x14ac:dyDescent="0.25">
      <c r="E22" t="s">
        <v>1677</v>
      </c>
      <c r="O22" t="s">
        <v>1672</v>
      </c>
      <c r="BN22" t="s">
        <v>1673</v>
      </c>
    </row>
    <row r="23" spans="5:66" x14ac:dyDescent="0.25">
      <c r="E23" t="s">
        <v>1678</v>
      </c>
      <c r="O23" t="s">
        <v>1672</v>
      </c>
      <c r="BN23" t="s">
        <v>1673</v>
      </c>
    </row>
    <row r="24" spans="5:66" x14ac:dyDescent="0.25">
      <c r="E24" t="s">
        <v>1679</v>
      </c>
      <c r="O24" t="s">
        <v>1672</v>
      </c>
      <c r="BN24" t="s">
        <v>1673</v>
      </c>
    </row>
    <row r="25" spans="5:66" x14ac:dyDescent="0.25">
      <c r="E25" t="s">
        <v>1680</v>
      </c>
      <c r="O25" t="s">
        <v>1672</v>
      </c>
      <c r="BN25" t="s">
        <v>1673</v>
      </c>
    </row>
    <row r="26" spans="5:66" x14ac:dyDescent="0.25">
      <c r="E26" t="s">
        <v>1681</v>
      </c>
      <c r="O26" t="s">
        <v>1672</v>
      </c>
      <c r="BN26" t="s">
        <v>1673</v>
      </c>
    </row>
    <row r="27" spans="5:66" x14ac:dyDescent="0.25">
      <c r="E27" t="s">
        <v>1682</v>
      </c>
      <c r="O27" t="s">
        <v>1672</v>
      </c>
      <c r="BN27" t="s">
        <v>1673</v>
      </c>
    </row>
    <row r="28" spans="5:66" x14ac:dyDescent="0.25">
      <c r="E28" t="s">
        <v>1683</v>
      </c>
      <c r="O28" t="s">
        <v>1672</v>
      </c>
      <c r="BN28" t="s">
        <v>1673</v>
      </c>
    </row>
    <row r="29" spans="5:66" x14ac:dyDescent="0.25">
      <c r="E29" t="s">
        <v>1684</v>
      </c>
      <c r="O29" t="s">
        <v>1672</v>
      </c>
      <c r="BN29" t="s">
        <v>1673</v>
      </c>
    </row>
    <row r="30" spans="5:66" x14ac:dyDescent="0.25">
      <c r="E30" t="s">
        <v>1685</v>
      </c>
      <c r="O30" t="s">
        <v>1672</v>
      </c>
      <c r="BN30" t="s">
        <v>1673</v>
      </c>
    </row>
    <row r="31" spans="5:66" x14ac:dyDescent="0.25">
      <c r="E31" t="s">
        <v>1686</v>
      </c>
      <c r="O31" t="s">
        <v>1672</v>
      </c>
      <c r="BN31" t="s">
        <v>1673</v>
      </c>
    </row>
    <row r="32" spans="5:66" x14ac:dyDescent="0.25">
      <c r="E32" t="s">
        <v>1687</v>
      </c>
      <c r="O32" t="s">
        <v>1672</v>
      </c>
      <c r="BN32" t="s">
        <v>1673</v>
      </c>
    </row>
    <row r="33" spans="5:66" x14ac:dyDescent="0.25">
      <c r="E33" t="s">
        <v>1688</v>
      </c>
      <c r="O33" t="s">
        <v>1672</v>
      </c>
      <c r="BN33" t="s">
        <v>1673</v>
      </c>
    </row>
    <row r="34" spans="5:66" x14ac:dyDescent="0.25">
      <c r="E34" t="s">
        <v>1689</v>
      </c>
      <c r="O34" t="s">
        <v>1672</v>
      </c>
      <c r="BN34" t="s">
        <v>1673</v>
      </c>
    </row>
    <row r="35" spans="5:66" x14ac:dyDescent="0.25">
      <c r="E35" t="s">
        <v>1690</v>
      </c>
      <c r="O35" t="s">
        <v>1672</v>
      </c>
      <c r="BN35" t="s">
        <v>1673</v>
      </c>
    </row>
    <row r="36" spans="5:66" x14ac:dyDescent="0.25">
      <c r="E36" t="s">
        <v>1691</v>
      </c>
      <c r="O36" t="s">
        <v>1672</v>
      </c>
      <c r="BN36" t="s">
        <v>1673</v>
      </c>
    </row>
    <row r="37" spans="5:66" x14ac:dyDescent="0.25">
      <c r="E37" t="s">
        <v>1692</v>
      </c>
      <c r="O37" t="s">
        <v>1672</v>
      </c>
      <c r="BN37" t="s">
        <v>1673</v>
      </c>
    </row>
    <row r="38" spans="5:66" x14ac:dyDescent="0.25">
      <c r="E38" t="s">
        <v>1693</v>
      </c>
      <c r="O38" t="s">
        <v>1672</v>
      </c>
      <c r="BN38" t="s">
        <v>1673</v>
      </c>
    </row>
    <row r="39" spans="5:66" x14ac:dyDescent="0.25">
      <c r="E39" t="s">
        <v>1694</v>
      </c>
      <c r="O39" t="s">
        <v>1672</v>
      </c>
      <c r="BN39" t="s">
        <v>1673</v>
      </c>
    </row>
    <row r="40" spans="5:66" x14ac:dyDescent="0.25">
      <c r="E40" t="s">
        <v>1695</v>
      </c>
      <c r="O40" t="s">
        <v>1672</v>
      </c>
      <c r="BN40" t="s">
        <v>1673</v>
      </c>
    </row>
    <row r="41" spans="5:66" x14ac:dyDescent="0.25">
      <c r="E41" t="s">
        <v>1696</v>
      </c>
      <c r="O41" t="s">
        <v>1672</v>
      </c>
      <c r="BN41" t="s">
        <v>1673</v>
      </c>
    </row>
    <row r="42" spans="5:66" x14ac:dyDescent="0.25">
      <c r="E42" t="s">
        <v>1697</v>
      </c>
      <c r="O42" t="s">
        <v>1672</v>
      </c>
      <c r="BN42" t="s">
        <v>1673</v>
      </c>
    </row>
    <row r="43" spans="5:66" x14ac:dyDescent="0.25">
      <c r="E43" t="s">
        <v>1698</v>
      </c>
      <c r="O43" t="s">
        <v>1672</v>
      </c>
      <c r="BN43" t="s">
        <v>1673</v>
      </c>
    </row>
    <row r="44" spans="5:66" x14ac:dyDescent="0.25">
      <c r="E44" t="s">
        <v>1699</v>
      </c>
      <c r="O44" t="s">
        <v>1672</v>
      </c>
      <c r="BN44" t="s">
        <v>1673</v>
      </c>
    </row>
    <row r="45" spans="5:66" x14ac:dyDescent="0.25">
      <c r="E45" t="s">
        <v>1700</v>
      </c>
      <c r="O45" t="s">
        <v>1672</v>
      </c>
      <c r="BN45" t="s">
        <v>1673</v>
      </c>
    </row>
    <row r="46" spans="5:66" x14ac:dyDescent="0.25">
      <c r="E46" t="s">
        <v>1701</v>
      </c>
      <c r="O46" t="s">
        <v>1672</v>
      </c>
      <c r="BN46" t="s">
        <v>1673</v>
      </c>
    </row>
    <row r="47" spans="5:66" x14ac:dyDescent="0.25">
      <c r="E47" t="s">
        <v>1702</v>
      </c>
      <c r="O47" t="s">
        <v>1672</v>
      </c>
      <c r="BN47" t="s">
        <v>1673</v>
      </c>
    </row>
    <row r="48" spans="5:66" x14ac:dyDescent="0.25">
      <c r="E48" t="s">
        <v>1703</v>
      </c>
      <c r="O48" t="s">
        <v>1672</v>
      </c>
      <c r="BN48" t="s">
        <v>1673</v>
      </c>
    </row>
    <row r="49" spans="5:66" x14ac:dyDescent="0.25">
      <c r="E49" t="s">
        <v>1704</v>
      </c>
      <c r="O49" t="s">
        <v>1672</v>
      </c>
      <c r="BN49" t="s">
        <v>1673</v>
      </c>
    </row>
    <row r="50" spans="5:66" x14ac:dyDescent="0.25">
      <c r="E50" t="s">
        <v>1705</v>
      </c>
      <c r="O50" t="s">
        <v>1672</v>
      </c>
      <c r="BN50" t="s">
        <v>1673</v>
      </c>
    </row>
    <row r="51" spans="5:66" x14ac:dyDescent="0.25">
      <c r="E51" t="s">
        <v>1706</v>
      </c>
      <c r="O51" t="s">
        <v>1672</v>
      </c>
      <c r="BN51" t="s">
        <v>1673</v>
      </c>
    </row>
    <row r="52" spans="5:66" x14ac:dyDescent="0.25">
      <c r="E52" t="s">
        <v>1707</v>
      </c>
      <c r="O52" t="s">
        <v>1672</v>
      </c>
      <c r="BN52" t="s">
        <v>1673</v>
      </c>
    </row>
    <row r="53" spans="5:66" x14ac:dyDescent="0.25">
      <c r="E53" t="s">
        <v>1708</v>
      </c>
      <c r="O53" t="s">
        <v>1672</v>
      </c>
      <c r="BN53" t="s">
        <v>1673</v>
      </c>
    </row>
    <row r="54" spans="5:66" x14ac:dyDescent="0.25">
      <c r="E54" t="s">
        <v>1709</v>
      </c>
      <c r="O54" t="s">
        <v>1672</v>
      </c>
      <c r="BN54" t="s">
        <v>1673</v>
      </c>
    </row>
    <row r="55" spans="5:66" x14ac:dyDescent="0.25">
      <c r="E55" t="s">
        <v>1710</v>
      </c>
      <c r="O55" t="s">
        <v>1711</v>
      </c>
      <c r="BN55" t="s">
        <v>1673</v>
      </c>
    </row>
    <row r="56" spans="5:66" x14ac:dyDescent="0.25">
      <c r="E56" t="s">
        <v>1712</v>
      </c>
      <c r="O56" t="s">
        <v>1713</v>
      </c>
      <c r="BN56" t="s">
        <v>1673</v>
      </c>
    </row>
    <row r="57" spans="5:66" x14ac:dyDescent="0.25">
      <c r="E57" t="s">
        <v>1714</v>
      </c>
      <c r="O57" t="s">
        <v>1713</v>
      </c>
      <c r="BN57" t="s">
        <v>1673</v>
      </c>
    </row>
    <row r="58" spans="5:66" x14ac:dyDescent="0.25">
      <c r="E58" t="s">
        <v>1715</v>
      </c>
      <c r="O58" t="s">
        <v>1716</v>
      </c>
      <c r="BN58" t="s">
        <v>1673</v>
      </c>
    </row>
    <row r="59" spans="5:66" x14ac:dyDescent="0.25">
      <c r="E59" t="s">
        <v>1717</v>
      </c>
      <c r="O59" t="s">
        <v>1027</v>
      </c>
      <c r="BN59" t="s">
        <v>1673</v>
      </c>
    </row>
    <row r="60" spans="5:66" x14ac:dyDescent="0.25">
      <c r="E60" t="s">
        <v>1718</v>
      </c>
      <c r="O60" t="s">
        <v>1027</v>
      </c>
      <c r="BN60" t="s">
        <v>1673</v>
      </c>
    </row>
    <row r="61" spans="5:66" x14ac:dyDescent="0.25">
      <c r="E61" t="s">
        <v>1719</v>
      </c>
      <c r="O61" t="s">
        <v>1027</v>
      </c>
      <c r="BN61" t="s">
        <v>1673</v>
      </c>
    </row>
    <row r="62" spans="5:66" x14ac:dyDescent="0.25">
      <c r="E62" t="s">
        <v>1720</v>
      </c>
      <c r="O62" t="s">
        <v>1027</v>
      </c>
      <c r="BN62" t="s">
        <v>1673</v>
      </c>
    </row>
    <row r="63" spans="5:66" x14ac:dyDescent="0.25">
      <c r="E63" t="s">
        <v>1721</v>
      </c>
      <c r="O63" t="s">
        <v>1027</v>
      </c>
      <c r="BN63" t="s">
        <v>1673</v>
      </c>
    </row>
    <row r="64" spans="5:66" x14ac:dyDescent="0.25">
      <c r="E64" t="s">
        <v>1722</v>
      </c>
      <c r="O64" t="s">
        <v>1027</v>
      </c>
      <c r="BN64" t="s">
        <v>1673</v>
      </c>
    </row>
    <row r="66" spans="5:5" x14ac:dyDescent="0.25">
      <c r="E66" t="str">
        <f>"select '" &amp; TRIM(E18) &amp; "' AGREEMENT_NO, '" &amp; TRIM(O18) &amp; "' NPWP_ADDRESS_OLD, '" &amp; TRIM(BN18) &amp; "' NPWP_ADDRESS_NEW union all"</f>
        <v>select '0000114/4/03/02/2022'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67" spans="5:5" x14ac:dyDescent="0.25">
      <c r="E67" t="str">
        <f t="shared" ref="E67:E112" si="0">"select '" &amp; TRIM(E19) &amp; "' AGREEMENT_NO, '" &amp; TRIM(O19) &amp; "' NPWP_ADDRESS_OLD, '" &amp; TRIM(BN19) &amp; "' NPWP_ADDRESS_NEW union all"</f>
        <v>select '0001005/4/01/04/2022'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68" spans="5:5" x14ac:dyDescent="0.25">
      <c r="E68" t="str">
        <f t="shared" si="0"/>
        <v>select '0001019/4/01/04/2022'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69" spans="5:5" x14ac:dyDescent="0.25">
      <c r="E69" t="str">
        <f t="shared" si="0"/>
        <v>select '0001024/4/01/04/2022'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70" spans="5:5" x14ac:dyDescent="0.25">
      <c r="E70" t="str">
        <f t="shared" si="0"/>
        <v>select '0001025/4/01/04/2022'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71" spans="5:5" x14ac:dyDescent="0.25">
      <c r="E71" t="str">
        <f t="shared" si="0"/>
        <v>select '0001069/4/01/06/2022'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72" spans="5:5" x14ac:dyDescent="0.25">
      <c r="E72" t="str">
        <f t="shared" si="0"/>
        <v>select '0001070/4/01/06/2022'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73" spans="5:5" x14ac:dyDescent="0.25">
      <c r="E73" t="str">
        <f t="shared" si="0"/>
        <v>select '0001071/4/01/06/2022'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74" spans="5:5" x14ac:dyDescent="0.25">
      <c r="E74" t="str">
        <f t="shared" si="0"/>
        <v>select '0001090/4/01/07/2022'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75" spans="5:5" x14ac:dyDescent="0.25">
      <c r="E75" t="str">
        <f t="shared" si="0"/>
        <v>select '0001182/4/01/11/2022'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76" spans="5:5" x14ac:dyDescent="0.25">
      <c r="E76" t="str">
        <f t="shared" si="0"/>
        <v>select '0001183/4/01/11/2022'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77" spans="5:5" x14ac:dyDescent="0.25">
      <c r="E77" t="str">
        <f t="shared" si="0"/>
        <v>select '0001184/4/01/11/2022'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78" spans="5:5" x14ac:dyDescent="0.25">
      <c r="E78" t="str">
        <f t="shared" si="0"/>
        <v>select '0001210/4/01/12/2022'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79" spans="5:5" x14ac:dyDescent="0.25">
      <c r="E79" t="str">
        <f t="shared" si="0"/>
        <v>select '0001218/4/01/01/2023'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80" spans="5:5" x14ac:dyDescent="0.25">
      <c r="E80" t="str">
        <f t="shared" si="0"/>
        <v>select '0001223/4/01/01/2023'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81" spans="5:5" x14ac:dyDescent="0.25">
      <c r="E81" t="str">
        <f t="shared" si="0"/>
        <v>select '0001224/4/01/01/2023'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82" spans="5:5" x14ac:dyDescent="0.25">
      <c r="E82" t="str">
        <f t="shared" si="0"/>
        <v>select '0001225/4/01/01/2023'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83" spans="5:5" x14ac:dyDescent="0.25">
      <c r="E83" t="str">
        <f t="shared" si="0"/>
        <v>select '0001228/4/01/01/2023'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84" spans="5:5" x14ac:dyDescent="0.25">
      <c r="E84" t="str">
        <f t="shared" si="0"/>
        <v>select '0001229/4/01/01/2023'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85" spans="5:5" x14ac:dyDescent="0.25">
      <c r="E85" t="str">
        <f t="shared" si="0"/>
        <v>select '0001230/4/01/01/2023'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86" spans="5:5" x14ac:dyDescent="0.25">
      <c r="E86" t="str">
        <f t="shared" si="0"/>
        <v>select '0001232/4/01/12/2022'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87" spans="5:5" x14ac:dyDescent="0.25">
      <c r="E87" t="str">
        <f t="shared" si="0"/>
        <v>select '0001255/4/01/11/2022'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88" spans="5:5" x14ac:dyDescent="0.25">
      <c r="E88" t="str">
        <f t="shared" si="0"/>
        <v>select '0001265/4/01/11/2022'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89" spans="5:5" x14ac:dyDescent="0.25">
      <c r="E89" t="str">
        <f t="shared" si="0"/>
        <v>select '0001266/4/01/11/2022'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90" spans="5:5" x14ac:dyDescent="0.25">
      <c r="E90" t="str">
        <f t="shared" si="0"/>
        <v>select '0001268/4/01/11/2022'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91" spans="5:5" x14ac:dyDescent="0.25">
      <c r="E91" t="str">
        <f t="shared" si="0"/>
        <v>select '0001269/4/01/11/2022'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92" spans="5:5" x14ac:dyDescent="0.25">
      <c r="E92" t="str">
        <f t="shared" si="0"/>
        <v>select '0001273/4/01/02/2023'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93" spans="5:5" x14ac:dyDescent="0.25">
      <c r="E93" t="str">
        <f t="shared" si="0"/>
        <v>select '0001277/4/01/11/2022'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94" spans="5:5" x14ac:dyDescent="0.25">
      <c r="E94" t="str">
        <f t="shared" si="0"/>
        <v>select '0001287/4/01/11/2022'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95" spans="5:5" x14ac:dyDescent="0.25">
      <c r="E95" t="str">
        <f t="shared" si="0"/>
        <v>select '0001288/4/01/11/2022'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96" spans="5:5" x14ac:dyDescent="0.25">
      <c r="E96" t="str">
        <f t="shared" si="0"/>
        <v>select '0001289/4/01/11/2022'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97" spans="5:5" x14ac:dyDescent="0.25">
      <c r="E97" t="str">
        <f t="shared" si="0"/>
        <v>select '0001305/4/01/11/2022'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98" spans="5:5" x14ac:dyDescent="0.25">
      <c r="E98" t="str">
        <f t="shared" si="0"/>
        <v>select '0001311/4/01/03/2023'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99" spans="5:5" x14ac:dyDescent="0.25">
      <c r="E99" t="str">
        <f t="shared" si="0"/>
        <v>select '0001331/4/01/04/2023'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100" spans="5:5" x14ac:dyDescent="0.25">
      <c r="E100" t="str">
        <f t="shared" si="0"/>
        <v>select '0001361/4/01/05/2023'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101" spans="5:5" x14ac:dyDescent="0.25">
      <c r="E101" t="str">
        <f t="shared" si="0"/>
        <v>select '0001490/4/01/09/2023'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102" spans="5:5" x14ac:dyDescent="0.25">
      <c r="E102" t="str">
        <f t="shared" si="0"/>
        <v>select '0001526/4/01/10/2023' AGREEMENT_NO, 'GEDUNG AIA CENTRAL LT.31 JL JENDERAL SUDIRMAN NO.48A RT.005 RW.004 KEL.KARET SEMANGGI KEC.SETIA BUDI KOTA/KAB.JAKARTA SELATAN DKI JAKARTA 12930' NPWP_ADDRESS_OLD, 'GEDUNG AIA CENTRAL LT. 40 ZONA 5&amp;6, JL. JEN. SUDIRMAN NO.48A, KARET SEMANGGI, SETIABUDI, KOTA ADM. JAKARTA SELATAN, DKI JAKARTA' NPWP_ADDRESS_NEW union all</v>
      </c>
    </row>
    <row r="103" spans="5:5" x14ac:dyDescent="0.25">
      <c r="E103" t="str">
        <f t="shared" si="0"/>
        <v>select '0001543/4/01/10/2023' AGREEMENT_NO, 'GEDUNG AIA CENTRAL LT.31 JL JENDERAL SUDIRMAN NO.48A RT 005 RW 004 KARET SEMANGGI SETIABUDI. JAKARTA SELATAN DKI JAKARTA' NPWP_ADDRESS_OLD, 'GEDUNG AIA CENTRAL LT. 40 ZONA 5&amp;6, JL. JEN. SUDIRMAN NO.48A, KARET SEMANGGI, SETIABUDI, KOTA ADM. JAKARTA SELATAN, DKI JAKARTA' NPWP_ADDRESS_NEW union all</v>
      </c>
    </row>
    <row r="104" spans="5:5" x14ac:dyDescent="0.25">
      <c r="E104" t="str">
        <f t="shared" si="0"/>
        <v>select '0001547/4/01/10/2023' AGREEMENT_NO, 'GEDUNG AIA CENTRAL LT.31 JL JENDERAL SUDIRMAN NO.48A SETIA BUDI KARET SEMANGGI 004 005 Jakarta Selat' NPWP_ADDRESS_OLD, 'GEDUNG AIA CENTRAL LT. 40 ZONA 5&amp;6, JL. JEN. SUDIRMAN NO.48A, KARET SEMANGGI, SETIABUDI, KOTA ADM. JAKARTA SELATAN, DKI JAKARTA' NPWP_ADDRESS_NEW union all</v>
      </c>
    </row>
    <row r="105" spans="5:5" x14ac:dyDescent="0.25">
      <c r="E105" t="str">
        <f t="shared" si="0"/>
        <v>select '0001548/4/01/10/2023' AGREEMENT_NO, 'GEDUNG AIA CENTRAL LT.31 JL JENDERAL SUDIRMAN NO.48A SETIA BUDI KARET SEMANGGI 004 005 Jakarta Selat' NPWP_ADDRESS_OLD, 'GEDUNG AIA CENTRAL LT. 40 ZONA 5&amp;6, JL. JEN. SUDIRMAN NO.48A, KARET SEMANGGI, SETIABUDI, KOTA ADM. JAKARTA SELATAN, DKI JAKARTA' NPWP_ADDRESS_NEW union all</v>
      </c>
    </row>
    <row r="106" spans="5:5" x14ac:dyDescent="0.25">
      <c r="E106" t="str">
        <f t="shared" si="0"/>
        <v>select '0001568/4/01/11/2023' AGREEMENT_NO, 'GEDUNG AIA CENTRAL LT.31 JL JENDRAL SUDIRMAN NO.48A RT 005 RW 004' NPWP_ADDRESS_OLD, 'GEDUNG AIA CENTRAL LT. 40 ZONA 5&amp;6, JL. JEN. SUDIRMAN NO.48A, KARET SEMANGGI, SETIABUDI, KOTA ADM. JAKARTA SELATAN, DKI JAKARTA' NPWP_ADDRESS_NEW union all</v>
      </c>
    </row>
    <row r="107" spans="5:5" x14ac:dyDescent="0.25">
      <c r="E107" t="str">
        <f t="shared" si="0"/>
        <v>select '0001985/4/10/02/2024' AGREEMENT_NO, 'GEDUNG AIA CENTRAL LT 31 JL JENDERAL SUDIRMAN NO 48A RT 005 RW 004 KARET SEMANGGI SETIABUDI JAKARTA SELATAN DKI JAKARTA' NPWP_ADDRESS_OLD, 'GEDUNG AIA CENTRAL LT. 40 ZONA 5&amp;6, JL. JEN. SUDIRMAN NO.48A, KARET SEMANGGI, SETIABUDI, KOTA ADM. JAKARTA SELATAN, DKI JAKARTA' NPWP_ADDRESS_NEW union all</v>
      </c>
    </row>
    <row r="108" spans="5:5" x14ac:dyDescent="0.25">
      <c r="E108" t="str">
        <f t="shared" si="0"/>
        <v>select '0001986/4/10/02/2024' AGREEMENT_NO, 'GEDUNG AIA CENTRAL LT 31 JL JENDERAL SUDIRMAN NO 48A RT 005 RW 004 KARET SEMANGGI SETIABUDI JAKARTA SELATAN DKI JAKARTA' NPWP_ADDRESS_OLD, 'GEDUNG AIA CENTRAL LT. 40 ZONA 5&amp;6, JL. JEN. SUDIRMAN NO.48A, KARET SEMANGGI, SETIABUDI, KOTA ADM. JAKARTA SELATAN, DKI JAKARTA' NPWP_ADDRESS_NEW union all</v>
      </c>
    </row>
    <row r="109" spans="5:5" x14ac:dyDescent="0.25">
      <c r="E109" t="str">
        <f t="shared" si="0"/>
        <v>select '0001987/4/10/02/2024' AGREEMENT_NO, 'GEDUNG AIA CENTRAL LT 31 JL JENDERAL SUDIRMAN NO 48A RT 005 RW 004 KARET SEMANGGI SETIABUDI JAKARTA SELATAN DKI JAKARTA' NPWP_ADDRESS_OLD, 'GEDUNG AIA CENTRAL LT. 40 ZONA 5&amp;6, JL. JEN. SUDIRMAN NO.48A, KARET SEMANGGI, SETIABUDI, KOTA ADM. JAKARTA SELATAN, DKI JAKARTA' NPWP_ADDRESS_NEW union all</v>
      </c>
    </row>
    <row r="110" spans="5:5" x14ac:dyDescent="0.25">
      <c r="E110" t="str">
        <f t="shared" si="0"/>
        <v>select '0001990/4/10/02/2024' AGREEMENT_NO, 'GEDUNG AIA CENTRAL LT 31 JL JENDERAL SUDIRMAN NO 48A RT 005 RW 004 KARET SEMANGGI SETIABUDI JAKARTA SELATAN DKI JAKARTA' NPWP_ADDRESS_OLD, 'GEDUNG AIA CENTRAL LT. 40 ZONA 5&amp;6, JL. JEN. SUDIRMAN NO.48A, KARET SEMANGGI, SETIABUDI, KOTA ADM. JAKARTA SELATAN, DKI JAKARTA' NPWP_ADDRESS_NEW union all</v>
      </c>
    </row>
    <row r="111" spans="5:5" x14ac:dyDescent="0.25">
      <c r="E111" t="str">
        <f t="shared" si="0"/>
        <v>select '0001991/4/10/02/2024' AGREEMENT_NO, 'GEDUNG AIA CENTRAL LT 31 JL JENDERAL SUDIRMAN NO 48A RT 005 RW 004 KARET SEMANGGI SETIABUDI JAKARTA SELATAN DKI JAKARTA' NPWP_ADDRESS_OLD, 'GEDUNG AIA CENTRAL LT. 40 ZONA 5&amp;6, JL. JEN. SUDIRMAN NO.48A, KARET SEMANGGI, SETIABUDI, KOTA ADM. JAKARTA SELATAN, DKI JAKARTA' NPWP_ADDRESS_NEW union all</v>
      </c>
    </row>
    <row r="112" spans="5:5" x14ac:dyDescent="0.25">
      <c r="E112" t="str">
        <f t="shared" si="0"/>
        <v>select '0002088/4/10/03/2024' AGREEMENT_NO, 'GEDUNG AIA CENTRAL LT 31 JL JENDERAL SUDIRMAN NO 48A RT 005 RW 004 KARET SEMANGGI SETIABUDI JAKARTA SELATAN DKI JAKARTA' NPWP_ADDRESS_OLD, 'GEDUNG AIA CENTRAL LT. 40 ZONA 5&amp;6, JL. JEN. SUDIRMAN NO.48A, KARET SEMANGGI, SETIABUDI, KOTA ADM. JAKARTA SELATAN, DKI JAKARTA' NPWP_ADDRESS_NEW union all</v>
      </c>
    </row>
    <row r="114" spans="5:27" x14ac:dyDescent="0.25">
      <c r="E114" s="17" t="s">
        <v>1396</v>
      </c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5:27" x14ac:dyDescent="0.25">
      <c r="E115" s="17" t="s">
        <v>1067</v>
      </c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5:27" x14ac:dyDescent="0.25">
      <c r="E116" s="17" t="s">
        <v>1471</v>
      </c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5:27" x14ac:dyDescent="0.25">
      <c r="E117" s="17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5:27" x14ac:dyDescent="0.25">
      <c r="E118" s="17" t="s">
        <v>605</v>
      </c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5:27" x14ac:dyDescent="0.25">
      <c r="E119" s="17" t="s">
        <v>606</v>
      </c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5:27" x14ac:dyDescent="0.25">
      <c r="E120" s="17" t="s">
        <v>1723</v>
      </c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5:27" x14ac:dyDescent="0.25">
      <c r="E121" s="17" t="s">
        <v>1072</v>
      </c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5:27" x14ac:dyDescent="0.25">
      <c r="E122" s="17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5:27" x14ac:dyDescent="0.25">
      <c r="E123" s="17" t="s">
        <v>1413</v>
      </c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5:27" x14ac:dyDescent="0.25">
      <c r="E124" s="17" t="s">
        <v>1414</v>
      </c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5:27" x14ac:dyDescent="0.25">
      <c r="E125" s="17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5:27" x14ac:dyDescent="0.25">
      <c r="E126" s="17" t="s">
        <v>1440</v>
      </c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8" spans="5:27" x14ac:dyDescent="0.25">
      <c r="E128" s="21" t="s">
        <v>1301</v>
      </c>
    </row>
    <row r="130" spans="5:109" x14ac:dyDescent="0.25">
      <c r="E130" s="16" t="s">
        <v>33</v>
      </c>
      <c r="M130" s="16" t="s">
        <v>1633</v>
      </c>
      <c r="BL130" s="16" t="s">
        <v>1462</v>
      </c>
      <c r="DE130" s="16" t="s">
        <v>49</v>
      </c>
    </row>
    <row r="131" spans="5:109" x14ac:dyDescent="0.25">
      <c r="E131" t="s">
        <v>1671</v>
      </c>
      <c r="M131" t="s">
        <v>1672</v>
      </c>
      <c r="BL131" t="s">
        <v>1673</v>
      </c>
      <c r="DE131" t="s">
        <v>1672</v>
      </c>
    </row>
    <row r="132" spans="5:109" x14ac:dyDescent="0.25">
      <c r="E132" t="s">
        <v>1674</v>
      </c>
      <c r="M132" t="s">
        <v>1672</v>
      </c>
      <c r="BL132" t="s">
        <v>1673</v>
      </c>
      <c r="DE132" t="s">
        <v>1672</v>
      </c>
    </row>
    <row r="133" spans="5:109" x14ac:dyDescent="0.25">
      <c r="E133" t="s">
        <v>1675</v>
      </c>
      <c r="M133" t="s">
        <v>1672</v>
      </c>
      <c r="BL133" t="s">
        <v>1673</v>
      </c>
      <c r="DE133" t="s">
        <v>1672</v>
      </c>
    </row>
    <row r="134" spans="5:109" x14ac:dyDescent="0.25">
      <c r="E134" t="s">
        <v>1676</v>
      </c>
      <c r="M134" t="s">
        <v>1672</v>
      </c>
      <c r="BL134" t="s">
        <v>1673</v>
      </c>
      <c r="DE134" t="s">
        <v>1672</v>
      </c>
    </row>
    <row r="135" spans="5:109" x14ac:dyDescent="0.25">
      <c r="E135" t="s">
        <v>1677</v>
      </c>
      <c r="M135" t="s">
        <v>1672</v>
      </c>
      <c r="BL135" t="s">
        <v>1673</v>
      </c>
      <c r="DE135" t="s">
        <v>1672</v>
      </c>
    </row>
    <row r="136" spans="5:109" x14ac:dyDescent="0.25">
      <c r="E136" t="s">
        <v>1678</v>
      </c>
      <c r="M136" t="s">
        <v>1672</v>
      </c>
      <c r="BL136" t="s">
        <v>1673</v>
      </c>
      <c r="DE136" t="s">
        <v>1672</v>
      </c>
    </row>
    <row r="137" spans="5:109" x14ac:dyDescent="0.25">
      <c r="E137" t="s">
        <v>1679</v>
      </c>
      <c r="M137" t="s">
        <v>1672</v>
      </c>
      <c r="BL137" t="s">
        <v>1673</v>
      </c>
      <c r="DE137" t="s">
        <v>1672</v>
      </c>
    </row>
    <row r="138" spans="5:109" x14ac:dyDescent="0.25">
      <c r="E138" t="s">
        <v>1680</v>
      </c>
      <c r="M138" t="s">
        <v>1672</v>
      </c>
      <c r="BL138" t="s">
        <v>1673</v>
      </c>
      <c r="DE138" t="s">
        <v>1672</v>
      </c>
    </row>
    <row r="139" spans="5:109" x14ac:dyDescent="0.25">
      <c r="E139" t="s">
        <v>1681</v>
      </c>
      <c r="M139" t="s">
        <v>1672</v>
      </c>
      <c r="BL139" t="s">
        <v>1673</v>
      </c>
      <c r="DE139" t="s">
        <v>1672</v>
      </c>
    </row>
    <row r="140" spans="5:109" x14ac:dyDescent="0.25">
      <c r="E140" t="s">
        <v>1682</v>
      </c>
      <c r="M140" t="s">
        <v>1672</v>
      </c>
      <c r="BL140" t="s">
        <v>1673</v>
      </c>
      <c r="DE140" t="s">
        <v>1672</v>
      </c>
    </row>
    <row r="141" spans="5:109" x14ac:dyDescent="0.25">
      <c r="E141" t="s">
        <v>1683</v>
      </c>
      <c r="M141" t="s">
        <v>1672</v>
      </c>
      <c r="BL141" t="s">
        <v>1673</v>
      </c>
      <c r="DE141" t="s">
        <v>1672</v>
      </c>
    </row>
    <row r="142" spans="5:109" x14ac:dyDescent="0.25">
      <c r="E142" t="s">
        <v>1684</v>
      </c>
      <c r="M142" t="s">
        <v>1672</v>
      </c>
      <c r="BL142" t="s">
        <v>1673</v>
      </c>
      <c r="DE142" t="s">
        <v>1672</v>
      </c>
    </row>
    <row r="143" spans="5:109" x14ac:dyDescent="0.25">
      <c r="E143" t="s">
        <v>1685</v>
      </c>
      <c r="M143" t="s">
        <v>1672</v>
      </c>
      <c r="BL143" t="s">
        <v>1673</v>
      </c>
      <c r="DE143" t="s">
        <v>1672</v>
      </c>
    </row>
    <row r="144" spans="5:109" x14ac:dyDescent="0.25">
      <c r="E144" t="s">
        <v>1686</v>
      </c>
      <c r="M144" t="s">
        <v>1672</v>
      </c>
      <c r="BL144" t="s">
        <v>1673</v>
      </c>
      <c r="DE144" t="s">
        <v>1672</v>
      </c>
    </row>
    <row r="145" spans="5:109" x14ac:dyDescent="0.25">
      <c r="E145" t="s">
        <v>1687</v>
      </c>
      <c r="M145" t="s">
        <v>1672</v>
      </c>
      <c r="BL145" t="s">
        <v>1673</v>
      </c>
      <c r="DE145" t="s">
        <v>1672</v>
      </c>
    </row>
    <row r="146" spans="5:109" x14ac:dyDescent="0.25">
      <c r="E146" t="s">
        <v>1688</v>
      </c>
      <c r="M146" t="s">
        <v>1672</v>
      </c>
      <c r="BL146" t="s">
        <v>1673</v>
      </c>
      <c r="DE146" t="s">
        <v>1672</v>
      </c>
    </row>
    <row r="147" spans="5:109" x14ac:dyDescent="0.25">
      <c r="E147" t="s">
        <v>1689</v>
      </c>
      <c r="M147" t="s">
        <v>1672</v>
      </c>
      <c r="BL147" t="s">
        <v>1673</v>
      </c>
      <c r="DE147" t="s">
        <v>1672</v>
      </c>
    </row>
    <row r="148" spans="5:109" x14ac:dyDescent="0.25">
      <c r="E148" t="s">
        <v>1690</v>
      </c>
      <c r="M148" t="s">
        <v>1672</v>
      </c>
      <c r="BL148" t="s">
        <v>1673</v>
      </c>
      <c r="DE148" t="s">
        <v>1672</v>
      </c>
    </row>
    <row r="149" spans="5:109" x14ac:dyDescent="0.25">
      <c r="E149" t="s">
        <v>1691</v>
      </c>
      <c r="M149" t="s">
        <v>1672</v>
      </c>
      <c r="BL149" t="s">
        <v>1673</v>
      </c>
      <c r="DE149" t="s">
        <v>1672</v>
      </c>
    </row>
    <row r="150" spans="5:109" x14ac:dyDescent="0.25">
      <c r="E150" t="s">
        <v>1692</v>
      </c>
      <c r="M150" t="s">
        <v>1672</v>
      </c>
      <c r="BL150" t="s">
        <v>1673</v>
      </c>
      <c r="DE150" t="s">
        <v>1672</v>
      </c>
    </row>
    <row r="151" spans="5:109" x14ac:dyDescent="0.25">
      <c r="E151" t="s">
        <v>1693</v>
      </c>
      <c r="M151" t="s">
        <v>1672</v>
      </c>
      <c r="BL151" t="s">
        <v>1673</v>
      </c>
      <c r="DE151" t="s">
        <v>1672</v>
      </c>
    </row>
    <row r="152" spans="5:109" x14ac:dyDescent="0.25">
      <c r="E152" t="s">
        <v>1694</v>
      </c>
      <c r="M152" t="s">
        <v>1672</v>
      </c>
      <c r="BL152" t="s">
        <v>1673</v>
      </c>
      <c r="DE152" t="s">
        <v>1672</v>
      </c>
    </row>
    <row r="153" spans="5:109" x14ac:dyDescent="0.25">
      <c r="E153" t="s">
        <v>1695</v>
      </c>
      <c r="M153" t="s">
        <v>1672</v>
      </c>
      <c r="BL153" t="s">
        <v>1673</v>
      </c>
      <c r="DE153" t="s">
        <v>1672</v>
      </c>
    </row>
    <row r="154" spans="5:109" x14ac:dyDescent="0.25">
      <c r="E154" t="s">
        <v>1696</v>
      </c>
      <c r="M154" t="s">
        <v>1672</v>
      </c>
      <c r="BL154" t="s">
        <v>1673</v>
      </c>
      <c r="DE154" t="s">
        <v>1672</v>
      </c>
    </row>
    <row r="155" spans="5:109" x14ac:dyDescent="0.25">
      <c r="E155" t="s">
        <v>1697</v>
      </c>
      <c r="M155" t="s">
        <v>1672</v>
      </c>
      <c r="BL155" t="s">
        <v>1673</v>
      </c>
      <c r="DE155" t="s">
        <v>1672</v>
      </c>
    </row>
    <row r="156" spans="5:109" x14ac:dyDescent="0.25">
      <c r="E156" t="s">
        <v>1698</v>
      </c>
      <c r="M156" t="s">
        <v>1672</v>
      </c>
      <c r="BL156" t="s">
        <v>1673</v>
      </c>
      <c r="DE156" t="s">
        <v>1672</v>
      </c>
    </row>
    <row r="157" spans="5:109" x14ac:dyDescent="0.25">
      <c r="E157" t="s">
        <v>1699</v>
      </c>
      <c r="M157" t="s">
        <v>1672</v>
      </c>
      <c r="BL157" t="s">
        <v>1673</v>
      </c>
      <c r="DE157" t="s">
        <v>1672</v>
      </c>
    </row>
    <row r="158" spans="5:109" x14ac:dyDescent="0.25">
      <c r="E158" t="s">
        <v>1700</v>
      </c>
      <c r="M158" t="s">
        <v>1672</v>
      </c>
      <c r="BL158" t="s">
        <v>1673</v>
      </c>
      <c r="DE158" t="s">
        <v>1672</v>
      </c>
    </row>
    <row r="159" spans="5:109" x14ac:dyDescent="0.25">
      <c r="E159" t="s">
        <v>1701</v>
      </c>
      <c r="M159" t="s">
        <v>1672</v>
      </c>
      <c r="BL159" t="s">
        <v>1673</v>
      </c>
      <c r="DE159" t="s">
        <v>1672</v>
      </c>
    </row>
    <row r="160" spans="5:109" x14ac:dyDescent="0.25">
      <c r="E160" t="s">
        <v>1702</v>
      </c>
      <c r="M160" t="s">
        <v>1672</v>
      </c>
      <c r="BL160" t="s">
        <v>1673</v>
      </c>
      <c r="DE160" t="s">
        <v>1672</v>
      </c>
    </row>
    <row r="161" spans="5:109" x14ac:dyDescent="0.25">
      <c r="E161" t="s">
        <v>1703</v>
      </c>
      <c r="M161" t="s">
        <v>1672</v>
      </c>
      <c r="BL161" t="s">
        <v>1673</v>
      </c>
      <c r="DE161" t="s">
        <v>1672</v>
      </c>
    </row>
    <row r="162" spans="5:109" x14ac:dyDescent="0.25">
      <c r="E162" t="s">
        <v>1704</v>
      </c>
      <c r="M162" t="s">
        <v>1672</v>
      </c>
      <c r="BL162" t="s">
        <v>1673</v>
      </c>
      <c r="DE162" t="s">
        <v>1672</v>
      </c>
    </row>
    <row r="163" spans="5:109" x14ac:dyDescent="0.25">
      <c r="E163" t="s">
        <v>1705</v>
      </c>
      <c r="M163" t="s">
        <v>1672</v>
      </c>
      <c r="BL163" t="s">
        <v>1673</v>
      </c>
      <c r="DE163" t="s">
        <v>1672</v>
      </c>
    </row>
    <row r="164" spans="5:109" x14ac:dyDescent="0.25">
      <c r="E164" t="s">
        <v>1706</v>
      </c>
      <c r="M164" t="s">
        <v>1672</v>
      </c>
      <c r="BL164" t="s">
        <v>1673</v>
      </c>
      <c r="DE164" t="s">
        <v>1672</v>
      </c>
    </row>
    <row r="165" spans="5:109" x14ac:dyDescent="0.25">
      <c r="E165" t="s">
        <v>1707</v>
      </c>
      <c r="M165" t="s">
        <v>1672</v>
      </c>
      <c r="BL165" t="s">
        <v>1673</v>
      </c>
      <c r="DE165" t="s">
        <v>1672</v>
      </c>
    </row>
    <row r="166" spans="5:109" x14ac:dyDescent="0.25">
      <c r="E166" t="s">
        <v>1708</v>
      </c>
      <c r="M166" t="s">
        <v>1672</v>
      </c>
      <c r="BL166" t="s">
        <v>1673</v>
      </c>
      <c r="DE166" t="s">
        <v>1672</v>
      </c>
    </row>
    <row r="167" spans="5:109" x14ac:dyDescent="0.25">
      <c r="E167" t="s">
        <v>1709</v>
      </c>
      <c r="M167" t="s">
        <v>1672</v>
      </c>
      <c r="BL167" t="s">
        <v>1673</v>
      </c>
      <c r="DE167" t="s">
        <v>1672</v>
      </c>
    </row>
    <row r="168" spans="5:109" x14ac:dyDescent="0.25">
      <c r="E168" t="s">
        <v>1710</v>
      </c>
      <c r="M168" t="s">
        <v>1711</v>
      </c>
      <c r="BL168" t="s">
        <v>1673</v>
      </c>
      <c r="DE168" t="s">
        <v>1711</v>
      </c>
    </row>
    <row r="169" spans="5:109" x14ac:dyDescent="0.25">
      <c r="E169" t="s">
        <v>1724</v>
      </c>
      <c r="M169" t="s">
        <v>1713</v>
      </c>
      <c r="BL169" t="s">
        <v>1673</v>
      </c>
      <c r="DE169" t="s">
        <v>1713</v>
      </c>
    </row>
    <row r="170" spans="5:109" x14ac:dyDescent="0.25">
      <c r="E170" t="s">
        <v>1714</v>
      </c>
      <c r="M170" t="s">
        <v>1713</v>
      </c>
      <c r="BL170" t="s">
        <v>1673</v>
      </c>
      <c r="DE170" t="s">
        <v>1713</v>
      </c>
    </row>
    <row r="171" spans="5:109" x14ac:dyDescent="0.25">
      <c r="E171" t="s">
        <v>1715</v>
      </c>
      <c r="M171" t="s">
        <v>1716</v>
      </c>
      <c r="BL171" t="s">
        <v>1673</v>
      </c>
      <c r="DE171" t="s">
        <v>1716</v>
      </c>
    </row>
    <row r="172" spans="5:109" x14ac:dyDescent="0.25">
      <c r="E172" t="s">
        <v>1717</v>
      </c>
      <c r="M172" t="s">
        <v>1027</v>
      </c>
      <c r="BL172" t="s">
        <v>1673</v>
      </c>
      <c r="DE172" t="s">
        <v>1027</v>
      </c>
    </row>
    <row r="173" spans="5:109" x14ac:dyDescent="0.25">
      <c r="E173" t="s">
        <v>1718</v>
      </c>
      <c r="M173" t="s">
        <v>1027</v>
      </c>
      <c r="BL173" t="s">
        <v>1673</v>
      </c>
      <c r="DE173" t="s">
        <v>1027</v>
      </c>
    </row>
    <row r="174" spans="5:109" x14ac:dyDescent="0.25">
      <c r="E174" t="s">
        <v>1719</v>
      </c>
      <c r="M174" t="s">
        <v>1027</v>
      </c>
      <c r="BL174" t="s">
        <v>1673</v>
      </c>
      <c r="DE174" t="s">
        <v>1027</v>
      </c>
    </row>
    <row r="175" spans="5:109" x14ac:dyDescent="0.25">
      <c r="E175" t="s">
        <v>1720</v>
      </c>
      <c r="M175" t="s">
        <v>1027</v>
      </c>
      <c r="BL175" t="s">
        <v>1673</v>
      </c>
      <c r="DE175" t="s">
        <v>1027</v>
      </c>
    </row>
    <row r="176" spans="5:109" x14ac:dyDescent="0.25">
      <c r="E176" t="s">
        <v>1721</v>
      </c>
      <c r="M176" t="s">
        <v>1027</v>
      </c>
      <c r="BL176" t="s">
        <v>1673</v>
      </c>
      <c r="DE176" t="s">
        <v>1027</v>
      </c>
    </row>
    <row r="177" spans="5:109" x14ac:dyDescent="0.25">
      <c r="E177" t="s">
        <v>1722</v>
      </c>
      <c r="M177" t="s">
        <v>1027</v>
      </c>
      <c r="BL177" t="s">
        <v>1673</v>
      </c>
      <c r="DE177" t="s">
        <v>1027</v>
      </c>
    </row>
    <row r="179" spans="5:109" x14ac:dyDescent="0.25">
      <c r="E179" s="5" t="s">
        <v>582</v>
      </c>
      <c r="F179" s="20"/>
      <c r="G179" s="20"/>
      <c r="H179" s="20"/>
      <c r="I179" s="20"/>
      <c r="J179" s="20"/>
      <c r="K179" s="20"/>
    </row>
    <row r="180" spans="5:109" x14ac:dyDescent="0.25">
      <c r="E180" s="5"/>
      <c r="F180" s="20"/>
      <c r="G180" s="20"/>
      <c r="H180" s="20"/>
      <c r="I180" s="20"/>
      <c r="J180" s="20"/>
      <c r="K180" s="20"/>
    </row>
    <row r="181" spans="5:109" x14ac:dyDescent="0.25">
      <c r="E181" s="5" t="str">
        <f>"update IFINOPL.dbo.AGREEMENT_ASSET set NPWP_ADDRESS = '" &amp; TRIM(BL131) &amp; "' where AGREEMENT_NO = replace('" &amp; TRIM(E131) &amp; "', '/', '.');"</f>
        <v>update IFINOPL.dbo.AGREEMENT_ASSET set NPWP_ADDRESS = 'GEDUNG AIA CENTRAL LT. 40 ZONA 5&amp;6, JL. JEN. SUDIRMAN NO.48A, KARET SEMANGGI, SETIABUDI, KOTA ADM. JAKARTA SELATAN, DKI JAKARTA' where AGREEMENT_NO = replace('0000114/4/03/02/2022', '/', '.');</v>
      </c>
      <c r="F181" s="20"/>
      <c r="G181" s="20"/>
      <c r="H181" s="20"/>
      <c r="I181" s="20"/>
      <c r="J181" s="20"/>
      <c r="K181" s="20"/>
    </row>
    <row r="182" spans="5:109" x14ac:dyDescent="0.25">
      <c r="E182" s="5" t="str">
        <f t="shared" ref="E182:E227" si="1">"update IFINOPL.dbo.AGREEMENT_ASSET set NPWP_ADDRESS = '" &amp; TRIM(BL132) &amp; "' where AGREEMENT_NO = replace('" &amp; TRIM(E132) &amp; "', '/', '.');"</f>
        <v>update IFINOPL.dbo.AGREEMENT_ASSET set NPWP_ADDRESS = 'GEDUNG AIA CENTRAL LT. 40 ZONA 5&amp;6, JL. JEN. SUDIRMAN NO.48A, KARET SEMANGGI, SETIABUDI, KOTA ADM. JAKARTA SELATAN, DKI JAKARTA' where AGREEMENT_NO = replace('0001005/4/01/04/2022', '/', '.');</v>
      </c>
      <c r="F182" s="20"/>
      <c r="G182" s="20"/>
      <c r="H182" s="20"/>
      <c r="I182" s="20"/>
      <c r="J182" s="20"/>
      <c r="K182" s="20"/>
    </row>
    <row r="183" spans="5:109" x14ac:dyDescent="0.25">
      <c r="E183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replace('0001019/4/01/04/2022', '/', '.');</v>
      </c>
      <c r="F183" s="20"/>
      <c r="G183" s="20"/>
      <c r="H183" s="20"/>
      <c r="I183" s="20"/>
      <c r="J183" s="20"/>
      <c r="K183" s="20"/>
    </row>
    <row r="184" spans="5:109" x14ac:dyDescent="0.25">
      <c r="E184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replace('0001024/4/01/04/2022', '/', '.');</v>
      </c>
      <c r="F184" s="20"/>
      <c r="G184" s="20"/>
      <c r="H184" s="20"/>
      <c r="I184" s="20"/>
      <c r="J184" s="20"/>
      <c r="K184" s="20"/>
    </row>
    <row r="185" spans="5:109" x14ac:dyDescent="0.25">
      <c r="E185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replace('0001025/4/01/04/2022', '/', '.');</v>
      </c>
      <c r="F185" s="20"/>
      <c r="G185" s="20"/>
      <c r="H185" s="20"/>
      <c r="I185" s="20"/>
      <c r="J185" s="20"/>
      <c r="K185" s="20"/>
    </row>
    <row r="186" spans="5:109" x14ac:dyDescent="0.25">
      <c r="E186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replace('0001069/4/01/06/2022', '/', '.');</v>
      </c>
      <c r="F186" s="20"/>
      <c r="G186" s="20"/>
      <c r="H186" s="20"/>
      <c r="I186" s="20"/>
      <c r="J186" s="20"/>
      <c r="K186" s="20"/>
    </row>
    <row r="187" spans="5:109" x14ac:dyDescent="0.25">
      <c r="E187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replace('0001070/4/01/06/2022', '/', '.');</v>
      </c>
      <c r="F187" s="20"/>
      <c r="G187" s="20"/>
      <c r="H187" s="20"/>
      <c r="I187" s="20"/>
      <c r="J187" s="20"/>
      <c r="K187" s="20"/>
    </row>
    <row r="188" spans="5:109" x14ac:dyDescent="0.25">
      <c r="E188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replace('0001071/4/01/06/2022', '/', '.');</v>
      </c>
      <c r="F188" s="20"/>
      <c r="G188" s="20"/>
      <c r="H188" s="20"/>
      <c r="I188" s="20"/>
      <c r="J188" s="20"/>
      <c r="K188" s="20"/>
    </row>
    <row r="189" spans="5:109" x14ac:dyDescent="0.25">
      <c r="E189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replace('0001090/4/01/07/2022', '/', '.');</v>
      </c>
      <c r="F189" s="20"/>
      <c r="G189" s="20"/>
      <c r="H189" s="20"/>
      <c r="I189" s="20"/>
      <c r="J189" s="20"/>
      <c r="K189" s="20"/>
    </row>
    <row r="190" spans="5:109" x14ac:dyDescent="0.25">
      <c r="E190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replace('0001182/4/01/11/2022', '/', '.');</v>
      </c>
      <c r="F190" s="20"/>
      <c r="G190" s="20"/>
      <c r="H190" s="20"/>
      <c r="I190" s="20"/>
      <c r="J190" s="20"/>
      <c r="K190" s="20"/>
    </row>
    <row r="191" spans="5:109" x14ac:dyDescent="0.25">
      <c r="E191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replace('0001183/4/01/11/2022', '/', '.');</v>
      </c>
      <c r="F191" s="20"/>
      <c r="G191" s="20"/>
      <c r="H191" s="20"/>
      <c r="I191" s="20"/>
      <c r="J191" s="20"/>
      <c r="K191" s="20"/>
    </row>
    <row r="192" spans="5:109" x14ac:dyDescent="0.25">
      <c r="E192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replace('0001184/4/01/11/2022', '/', '.');</v>
      </c>
      <c r="F192" s="20"/>
      <c r="G192" s="20"/>
      <c r="H192" s="20"/>
      <c r="I192" s="20"/>
      <c r="J192" s="20"/>
      <c r="K192" s="20"/>
    </row>
    <row r="193" spans="5:11" x14ac:dyDescent="0.25">
      <c r="E193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replace('0001210/4/01/12/2022', '/', '.');</v>
      </c>
      <c r="F193" s="20"/>
      <c r="G193" s="20"/>
      <c r="H193" s="20"/>
      <c r="I193" s="20"/>
      <c r="J193" s="20"/>
      <c r="K193" s="20"/>
    </row>
    <row r="194" spans="5:11" x14ac:dyDescent="0.25">
      <c r="E194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replace('0001218/4/01/01/2023', '/', '.');</v>
      </c>
      <c r="F194" s="20"/>
      <c r="G194" s="20"/>
      <c r="H194" s="20"/>
      <c r="I194" s="20"/>
      <c r="J194" s="20"/>
      <c r="K194" s="20"/>
    </row>
    <row r="195" spans="5:11" x14ac:dyDescent="0.25">
      <c r="E195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replace('0001223/4/01/01/2023', '/', '.');</v>
      </c>
      <c r="F195" s="20"/>
      <c r="G195" s="20"/>
      <c r="H195" s="20"/>
      <c r="I195" s="20"/>
      <c r="J195" s="20"/>
      <c r="K195" s="20"/>
    </row>
    <row r="196" spans="5:11" x14ac:dyDescent="0.25">
      <c r="E196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replace('0001224/4/01/01/2023', '/', '.');</v>
      </c>
      <c r="F196" s="20"/>
      <c r="G196" s="20"/>
      <c r="H196" s="20"/>
      <c r="I196" s="20"/>
      <c r="J196" s="20"/>
      <c r="K196" s="20"/>
    </row>
    <row r="197" spans="5:11" x14ac:dyDescent="0.25">
      <c r="E197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replace('0001225/4/01/01/2023', '/', '.');</v>
      </c>
      <c r="F197" s="20"/>
      <c r="G197" s="20"/>
      <c r="H197" s="20"/>
      <c r="I197" s="20"/>
      <c r="J197" s="20"/>
      <c r="K197" s="20"/>
    </row>
    <row r="198" spans="5:11" x14ac:dyDescent="0.25">
      <c r="E198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replace('0001228/4/01/01/2023', '/', '.');</v>
      </c>
      <c r="F198" s="20"/>
      <c r="G198" s="20"/>
      <c r="H198" s="20"/>
      <c r="I198" s="20"/>
      <c r="J198" s="20"/>
      <c r="K198" s="20"/>
    </row>
    <row r="199" spans="5:11" x14ac:dyDescent="0.25">
      <c r="E199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replace('0001229/4/01/01/2023', '/', '.');</v>
      </c>
      <c r="F199" s="20"/>
      <c r="G199" s="20"/>
      <c r="H199" s="20"/>
      <c r="I199" s="20"/>
      <c r="J199" s="20"/>
      <c r="K199" s="20"/>
    </row>
    <row r="200" spans="5:11" x14ac:dyDescent="0.25">
      <c r="E200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replace('0001230/4/01/01/2023', '/', '.');</v>
      </c>
      <c r="F200" s="20"/>
      <c r="G200" s="20"/>
      <c r="H200" s="20"/>
      <c r="I200" s="20"/>
      <c r="J200" s="20"/>
      <c r="K200" s="20"/>
    </row>
    <row r="201" spans="5:11" x14ac:dyDescent="0.25">
      <c r="E201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replace('0001232/4/01/12/2022', '/', '.');</v>
      </c>
      <c r="F201" s="20"/>
      <c r="G201" s="20"/>
      <c r="H201" s="20"/>
      <c r="I201" s="20"/>
      <c r="J201" s="20"/>
      <c r="K201" s="20"/>
    </row>
    <row r="202" spans="5:11" x14ac:dyDescent="0.25">
      <c r="E202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replace('0001255/4/01/11/2022', '/', '.');</v>
      </c>
      <c r="F202" s="20"/>
      <c r="G202" s="20"/>
      <c r="H202" s="20"/>
      <c r="I202" s="20"/>
      <c r="J202" s="20"/>
      <c r="K202" s="20"/>
    </row>
    <row r="203" spans="5:11" x14ac:dyDescent="0.25">
      <c r="E203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replace('0001265/4/01/11/2022', '/', '.');</v>
      </c>
      <c r="F203" s="20"/>
      <c r="G203" s="20"/>
      <c r="H203" s="20"/>
      <c r="I203" s="20"/>
      <c r="J203" s="20"/>
      <c r="K203" s="20"/>
    </row>
    <row r="204" spans="5:11" x14ac:dyDescent="0.25">
      <c r="E204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replace('0001266/4/01/11/2022', '/', '.');</v>
      </c>
      <c r="F204" s="20"/>
      <c r="G204" s="20"/>
      <c r="H204" s="20"/>
      <c r="I204" s="20"/>
      <c r="J204" s="20"/>
      <c r="K204" s="20"/>
    </row>
    <row r="205" spans="5:11" x14ac:dyDescent="0.25">
      <c r="E205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replace('0001268/4/01/11/2022', '/', '.');</v>
      </c>
      <c r="F205" s="20"/>
      <c r="G205" s="20"/>
      <c r="H205" s="20"/>
      <c r="I205" s="20"/>
      <c r="J205" s="20"/>
      <c r="K205" s="20"/>
    </row>
    <row r="206" spans="5:11" x14ac:dyDescent="0.25">
      <c r="E206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replace('0001269/4/01/11/2022', '/', '.');</v>
      </c>
      <c r="F206" s="20"/>
      <c r="G206" s="20"/>
      <c r="H206" s="20"/>
      <c r="I206" s="20"/>
      <c r="J206" s="20"/>
      <c r="K206" s="20"/>
    </row>
    <row r="207" spans="5:11" x14ac:dyDescent="0.25">
      <c r="E207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replace('0001273/4/01/02/2023', '/', '.');</v>
      </c>
      <c r="F207" s="20"/>
      <c r="G207" s="20"/>
      <c r="H207" s="20"/>
      <c r="I207" s="20"/>
      <c r="J207" s="20"/>
      <c r="K207" s="20"/>
    </row>
    <row r="208" spans="5:11" x14ac:dyDescent="0.25">
      <c r="E208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replace('0001277/4/01/11/2022', '/', '.');</v>
      </c>
      <c r="F208" s="20"/>
      <c r="G208" s="20"/>
      <c r="H208" s="20"/>
      <c r="I208" s="20"/>
      <c r="J208" s="20"/>
      <c r="K208" s="20"/>
    </row>
    <row r="209" spans="5:11" x14ac:dyDescent="0.25">
      <c r="E209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replace('0001287/4/01/11/2022', '/', '.');</v>
      </c>
      <c r="F209" s="20"/>
      <c r="G209" s="20"/>
      <c r="H209" s="20"/>
      <c r="I209" s="20"/>
      <c r="J209" s="20"/>
      <c r="K209" s="20"/>
    </row>
    <row r="210" spans="5:11" x14ac:dyDescent="0.25">
      <c r="E210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replace('0001288/4/01/11/2022', '/', '.');</v>
      </c>
      <c r="F210" s="20"/>
      <c r="G210" s="20"/>
      <c r="H210" s="20"/>
      <c r="I210" s="20"/>
      <c r="J210" s="20"/>
      <c r="K210" s="20"/>
    </row>
    <row r="211" spans="5:11" x14ac:dyDescent="0.25">
      <c r="E211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replace('0001289/4/01/11/2022', '/', '.');</v>
      </c>
      <c r="F211" s="20"/>
      <c r="G211" s="20"/>
      <c r="H211" s="20"/>
      <c r="I211" s="20"/>
      <c r="J211" s="20"/>
      <c r="K211" s="20"/>
    </row>
    <row r="212" spans="5:11" x14ac:dyDescent="0.25">
      <c r="E212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replace('0001305/4/01/11/2022', '/', '.');</v>
      </c>
      <c r="F212" s="20"/>
      <c r="G212" s="20"/>
      <c r="H212" s="20"/>
      <c r="I212" s="20"/>
      <c r="J212" s="20"/>
      <c r="K212" s="20"/>
    </row>
    <row r="213" spans="5:11" x14ac:dyDescent="0.25">
      <c r="E213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replace('0001311/4/01/03/2023', '/', '.');</v>
      </c>
      <c r="F213" s="20"/>
      <c r="G213" s="20"/>
      <c r="H213" s="20"/>
      <c r="I213" s="20"/>
      <c r="J213" s="20"/>
      <c r="K213" s="20"/>
    </row>
    <row r="214" spans="5:11" x14ac:dyDescent="0.25">
      <c r="E214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replace('0001331/4/01/04/2023', '/', '.');</v>
      </c>
      <c r="F214" s="20"/>
      <c r="G214" s="20"/>
      <c r="H214" s="20"/>
      <c r="I214" s="20"/>
      <c r="J214" s="20"/>
      <c r="K214" s="20"/>
    </row>
    <row r="215" spans="5:11" x14ac:dyDescent="0.25">
      <c r="E215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replace('0001361/4/01/05/2023', '/', '.');</v>
      </c>
      <c r="F215" s="20"/>
      <c r="G215" s="20"/>
      <c r="H215" s="20"/>
      <c r="I215" s="20"/>
      <c r="J215" s="20"/>
      <c r="K215" s="20"/>
    </row>
    <row r="216" spans="5:11" x14ac:dyDescent="0.25">
      <c r="E216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replace('0001490/4/01/09/2023', '/', '.');</v>
      </c>
      <c r="F216" s="20"/>
      <c r="G216" s="20"/>
      <c r="H216" s="20"/>
      <c r="I216" s="20"/>
      <c r="J216" s="20"/>
      <c r="K216" s="20"/>
    </row>
    <row r="217" spans="5:11" x14ac:dyDescent="0.25">
      <c r="E217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replace('0001526/4/01/10/2023', '/', '.');</v>
      </c>
      <c r="F217" s="20"/>
      <c r="G217" s="20"/>
      <c r="H217" s="20"/>
      <c r="I217" s="20"/>
      <c r="J217" s="20"/>
      <c r="K217" s="20"/>
    </row>
    <row r="218" spans="5:11" x14ac:dyDescent="0.25">
      <c r="E218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replace('0001543/4/01/10/2023', '/', '.');</v>
      </c>
      <c r="F218" s="20"/>
      <c r="G218" s="20"/>
      <c r="H218" s="20"/>
      <c r="I218" s="20"/>
      <c r="J218" s="20"/>
      <c r="K218" s="20"/>
    </row>
    <row r="219" spans="5:11" x14ac:dyDescent="0.25">
      <c r="E219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replace('0001547/4/01/10/2023', '/', '.');</v>
      </c>
      <c r="F219" s="20"/>
      <c r="G219" s="20"/>
      <c r="H219" s="20"/>
      <c r="I219" s="20"/>
      <c r="J219" s="20"/>
      <c r="K219" s="20"/>
    </row>
    <row r="220" spans="5:11" x14ac:dyDescent="0.25">
      <c r="E220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replace('0001548/4/01/10/2023', '/', '.');</v>
      </c>
      <c r="F220" s="20"/>
      <c r="G220" s="20"/>
      <c r="H220" s="20"/>
      <c r="I220" s="20"/>
      <c r="J220" s="20"/>
      <c r="K220" s="20"/>
    </row>
    <row r="221" spans="5:11" x14ac:dyDescent="0.25">
      <c r="E221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replace('0001568/4/01/11/2023', '/', '.');</v>
      </c>
      <c r="F221" s="20"/>
      <c r="G221" s="20"/>
      <c r="H221" s="20"/>
      <c r="I221" s="20"/>
      <c r="J221" s="20"/>
      <c r="K221" s="20"/>
    </row>
    <row r="222" spans="5:11" x14ac:dyDescent="0.25">
      <c r="E222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replace('0001985/4/10/02/2024', '/', '.');</v>
      </c>
      <c r="F222" s="20"/>
      <c r="G222" s="20"/>
      <c r="H222" s="20"/>
      <c r="I222" s="20"/>
      <c r="J222" s="20"/>
      <c r="K222" s="20"/>
    </row>
    <row r="223" spans="5:11" x14ac:dyDescent="0.25">
      <c r="E223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replace('0001986/4/10/02/2024', '/', '.');</v>
      </c>
      <c r="F223" s="20"/>
      <c r="G223" s="20"/>
      <c r="H223" s="20"/>
      <c r="I223" s="20"/>
      <c r="J223" s="20"/>
      <c r="K223" s="20"/>
    </row>
    <row r="224" spans="5:11" x14ac:dyDescent="0.25">
      <c r="E224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replace('0001987/4/10/02/2024', '/', '.');</v>
      </c>
      <c r="F224" s="20"/>
      <c r="G224" s="20"/>
      <c r="H224" s="20"/>
      <c r="I224" s="20"/>
      <c r="J224" s="20"/>
      <c r="K224" s="20"/>
    </row>
    <row r="225" spans="3:11" x14ac:dyDescent="0.25">
      <c r="E225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replace('0001990/4/10/02/2024', '/', '.');</v>
      </c>
      <c r="F225" s="20"/>
      <c r="G225" s="20"/>
      <c r="H225" s="20"/>
      <c r="I225" s="20"/>
      <c r="J225" s="20"/>
      <c r="K225" s="20"/>
    </row>
    <row r="226" spans="3:11" x14ac:dyDescent="0.25">
      <c r="E226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replace('0001991/4/10/02/2024', '/', '.');</v>
      </c>
      <c r="F226" s="20"/>
      <c r="G226" s="20"/>
      <c r="H226" s="20"/>
      <c r="I226" s="20"/>
      <c r="J226" s="20"/>
      <c r="K226" s="20"/>
    </row>
    <row r="227" spans="3:11" x14ac:dyDescent="0.25">
      <c r="E227" s="5" t="str">
        <f t="shared" si="1"/>
        <v>update IFINOPL.dbo.AGREEMENT_ASSET set NPWP_ADDRESS = 'GEDUNG AIA CENTRAL LT. 40 ZONA 5&amp;6, JL. JEN. SUDIRMAN NO.48A, KARET SEMANGGI, SETIABUDI, KOTA ADM. JAKARTA SELATAN, DKI JAKARTA' where AGREEMENT_NO = replace('0002088/4/10/03/2024', '/', '.');</v>
      </c>
      <c r="F227" s="20"/>
      <c r="G227" s="20"/>
      <c r="H227" s="20"/>
      <c r="I227" s="20"/>
      <c r="J227" s="20"/>
      <c r="K227" s="20"/>
    </row>
    <row r="228" spans="3:11" x14ac:dyDescent="0.25">
      <c r="E228" s="5"/>
      <c r="F228" s="20"/>
      <c r="G228" s="20"/>
      <c r="H228" s="20"/>
      <c r="I228" s="20"/>
      <c r="J228" s="20"/>
      <c r="K228" s="20"/>
    </row>
    <row r="229" spans="3:11" x14ac:dyDescent="0.25">
      <c r="E229" s="5" t="s">
        <v>669</v>
      </c>
      <c r="F229" s="20"/>
      <c r="G229" s="20"/>
      <c r="H229" s="20"/>
      <c r="I229" s="20"/>
      <c r="J229" s="20"/>
      <c r="K229" s="20"/>
    </row>
    <row r="230" spans="3:11" x14ac:dyDescent="0.25">
      <c r="E230" s="5" t="s">
        <v>647</v>
      </c>
      <c r="F230" s="20"/>
      <c r="G230" s="20"/>
      <c r="H230" s="20"/>
      <c r="I230" s="20"/>
      <c r="J230" s="20"/>
      <c r="K230" s="20"/>
    </row>
    <row r="237" spans="3:11" x14ac:dyDescent="0.25">
      <c r="C237" s="3">
        <v>0</v>
      </c>
      <c r="E237" s="2" t="s">
        <v>1725</v>
      </c>
    </row>
  </sheetData>
  <hyperlinks>
    <hyperlink ref="B4" r:id="rId1" display="https://365dipostar-my.sharepoint.com/:x:/g/personal/himawan_surozi_dipostar_com/EdgLbdfeWN1FiB455QDg464BBJeGU32wlG3JwwTuwp4-OA?e=ZtGx70" xr:uid="{952DFBA3-FF48-4DC0-A2FD-6E15087938C8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3330B-44B2-4179-B481-FEBB9D1120EB}">
  <dimension ref="B2:BM150"/>
  <sheetViews>
    <sheetView tabSelected="1" topLeftCell="A104" zoomScale="85" zoomScaleNormal="85" workbookViewId="0">
      <selection activeCell="AB147" sqref="AB147"/>
    </sheetView>
  </sheetViews>
  <sheetFormatPr defaultColWidth="2.85546875" defaultRowHeight="15" x14ac:dyDescent="0.25"/>
  <sheetData>
    <row r="2" spans="2:40" x14ac:dyDescent="0.25">
      <c r="B2" s="2" t="s">
        <v>1726</v>
      </c>
    </row>
    <row r="4" spans="2:40" x14ac:dyDescent="0.25">
      <c r="B4" t="s">
        <v>1728</v>
      </c>
    </row>
    <row r="6" spans="2:40" x14ac:dyDescent="0.25">
      <c r="C6" s="3">
        <v>0</v>
      </c>
      <c r="E6" s="2" t="s">
        <v>1727</v>
      </c>
    </row>
    <row r="13" spans="2:40" x14ac:dyDescent="0.25">
      <c r="E13" s="16" t="s">
        <v>1611</v>
      </c>
      <c r="O13" s="16" t="s">
        <v>1301</v>
      </c>
      <c r="AN13" s="16" t="s">
        <v>1612</v>
      </c>
    </row>
    <row r="14" spans="2:40" x14ac:dyDescent="0.25">
      <c r="E14" t="s">
        <v>1729</v>
      </c>
      <c r="O14" t="s">
        <v>1730</v>
      </c>
      <c r="AN14" t="s">
        <v>1731</v>
      </c>
    </row>
    <row r="15" spans="2:40" x14ac:dyDescent="0.25">
      <c r="E15" t="s">
        <v>1729</v>
      </c>
      <c r="O15" t="s">
        <v>1732</v>
      </c>
      <c r="AN15" t="s">
        <v>1731</v>
      </c>
    </row>
    <row r="17" spans="5:27" x14ac:dyDescent="0.25">
      <c r="E17" t="str">
        <f>"select '" &amp; TRIM(E14) &amp; "' AGREEMENT_NO, '" &amp; TRIM(O14) &amp; "' NPWP_ADDRESS_OLD, '" &amp; TRIM(AN14) &amp; "' NPWP_ADDRESS_NEW union all"</f>
        <v>select '0001830/4/01/01/2024' AGREEMENT_NO, 'JL. Saleh Sungkar, Bintaro, Ampenan Kota Mataram, Nusa Tenggara Barat' NPWP_ADDRESS_OLD, 'JL. Saleh Sungkar, Bintaro, Ampenan, Kota Mataram, Nusa Tenggara Barat, 83111' NPWP_ADDRESS_NEW union all</v>
      </c>
    </row>
    <row r="18" spans="5:27" x14ac:dyDescent="0.25">
      <c r="E18" t="str">
        <f>"select '" &amp; TRIM(E15) &amp; "' AGREEMENT_NO, '" &amp; TRIM(O15) &amp; "' NPWP_ADDRESS_OLD, '" &amp; TRIM(AN15) &amp; "' NPWP_ADDRESS_NEW union all"</f>
        <v>select '0001830/4/01/01/2024' AGREEMENT_NO, 'Jl. Saleh Sungkar, Bintaro, Ampenan, Kota Mataram, Nusa Tenggara Barat' NPWP_ADDRESS_OLD, 'JL. Saleh Sungkar, Bintaro, Ampenan, Kota Mataram, Nusa Tenggara Barat, 83111' NPWP_ADDRESS_NEW union all</v>
      </c>
    </row>
    <row r="20" spans="5:27" x14ac:dyDescent="0.25">
      <c r="E20" s="17" t="s">
        <v>1396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5:27" x14ac:dyDescent="0.25">
      <c r="E21" s="17" t="s">
        <v>1067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5:27" x14ac:dyDescent="0.25">
      <c r="E22" s="17" t="s">
        <v>1458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5:27" x14ac:dyDescent="0.25">
      <c r="E23" s="1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5:27" x14ac:dyDescent="0.25">
      <c r="E24" s="17" t="s">
        <v>605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5:27" x14ac:dyDescent="0.25">
      <c r="E25" s="17" t="s">
        <v>606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5:27" x14ac:dyDescent="0.25">
      <c r="E26" s="22" t="s">
        <v>1723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5:27" x14ac:dyDescent="0.25">
      <c r="E27" s="17" t="s">
        <v>1072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5:27" x14ac:dyDescent="0.25">
      <c r="E28" s="1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5:27" x14ac:dyDescent="0.25">
      <c r="E29" s="17" t="s">
        <v>1413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5:27" x14ac:dyDescent="0.25">
      <c r="E30" s="17" t="s">
        <v>1414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5:27" x14ac:dyDescent="0.25">
      <c r="E31" s="1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5:27" x14ac:dyDescent="0.25">
      <c r="E32" s="17" t="s">
        <v>1440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4" spans="5:65" x14ac:dyDescent="0.25">
      <c r="E34" s="17" t="s">
        <v>1301</v>
      </c>
    </row>
    <row r="36" spans="5:65" x14ac:dyDescent="0.25">
      <c r="E36" s="16" t="s">
        <v>33</v>
      </c>
      <c r="M36" s="16" t="s">
        <v>1633</v>
      </c>
      <c r="AL36" s="16" t="s">
        <v>1462</v>
      </c>
      <c r="BM36" s="16" t="s">
        <v>49</v>
      </c>
    </row>
    <row r="37" spans="5:65" x14ac:dyDescent="0.25">
      <c r="E37" t="s">
        <v>1729</v>
      </c>
      <c r="M37" t="s">
        <v>1730</v>
      </c>
      <c r="AL37" t="s">
        <v>1731</v>
      </c>
      <c r="BM37" t="s">
        <v>1730</v>
      </c>
    </row>
    <row r="38" spans="5:65" x14ac:dyDescent="0.25">
      <c r="E38" t="s">
        <v>1729</v>
      </c>
      <c r="M38" t="s">
        <v>1730</v>
      </c>
      <c r="AL38" t="s">
        <v>1731</v>
      </c>
      <c r="BM38" t="s">
        <v>1732</v>
      </c>
    </row>
    <row r="39" spans="5:65" x14ac:dyDescent="0.25">
      <c r="E39" t="s">
        <v>1729</v>
      </c>
      <c r="M39" t="s">
        <v>1732</v>
      </c>
      <c r="AL39" t="s">
        <v>1731</v>
      </c>
      <c r="BM39" t="s">
        <v>1730</v>
      </c>
    </row>
    <row r="40" spans="5:65" x14ac:dyDescent="0.25">
      <c r="E40" t="s">
        <v>1729</v>
      </c>
      <c r="M40" t="s">
        <v>1732</v>
      </c>
      <c r="AL40" t="s">
        <v>1731</v>
      </c>
      <c r="BM40" t="s">
        <v>1732</v>
      </c>
    </row>
    <row r="85" spans="5:11" x14ac:dyDescent="0.25">
      <c r="E85" s="5" t="s">
        <v>582</v>
      </c>
      <c r="F85" s="20"/>
      <c r="G85" s="20"/>
      <c r="H85" s="20"/>
      <c r="I85" s="20"/>
      <c r="J85" s="20"/>
      <c r="K85" s="20"/>
    </row>
    <row r="86" spans="5:11" x14ac:dyDescent="0.25">
      <c r="E86" s="5"/>
      <c r="F86" s="20"/>
      <c r="G86" s="20"/>
      <c r="H86" s="20"/>
      <c r="I86" s="20"/>
      <c r="J86" s="20"/>
      <c r="K86" s="20"/>
    </row>
    <row r="87" spans="5:11" x14ac:dyDescent="0.25">
      <c r="E87" s="5" t="str">
        <f>"update IFINOPL.dbo.AGREEMENT_ASSET set NPWP_ADDRESS = '" &amp; TRIM(AL37) &amp; "' where AGREEMENT_NO = replace('" &amp; TRIM(E37) &amp; "', '/', '.');"</f>
        <v>update IFINOPL.dbo.AGREEMENT_ASSET set NPWP_ADDRESS = 'JL. Saleh Sungkar, Bintaro, Ampenan, Kota Mataram, Nusa Tenggara Barat, 83111' where AGREEMENT_NO = replace('0001830/4/01/01/2024', '/', '.');</v>
      </c>
      <c r="F87" s="20"/>
      <c r="G87" s="20"/>
      <c r="H87" s="20"/>
      <c r="I87" s="20"/>
      <c r="J87" s="20"/>
      <c r="K87" s="20"/>
    </row>
    <row r="88" spans="5:11" x14ac:dyDescent="0.25">
      <c r="E88" s="5" t="str">
        <f>"update IFINOPL.dbo.AGREEMENT_ASSET set NPWP_ADDRESS = '" &amp; TRIM(AL38) &amp; "' where AGREEMENT_NO = replace('" &amp; TRIM(E38) &amp; "', '/', '.');"</f>
        <v>update IFINOPL.dbo.AGREEMENT_ASSET set NPWP_ADDRESS = 'JL. Saleh Sungkar, Bintaro, Ampenan, Kota Mataram, Nusa Tenggara Barat, 83111' where AGREEMENT_NO = replace('0001830/4/01/01/2024', '/', '.');</v>
      </c>
      <c r="F88" s="20"/>
      <c r="G88" s="20"/>
      <c r="H88" s="20"/>
      <c r="I88" s="20"/>
      <c r="J88" s="20"/>
      <c r="K88" s="20"/>
    </row>
    <row r="89" spans="5:11" x14ac:dyDescent="0.25">
      <c r="E89" s="5" t="str">
        <f>"update IFINOPL.dbo.AGREEMENT_ASSET set NPWP_ADDRESS = '" &amp; TRIM(AL39) &amp; "' where AGREEMENT_NO = replace('" &amp; TRIM(E39) &amp; "', '/', '.');"</f>
        <v>update IFINOPL.dbo.AGREEMENT_ASSET set NPWP_ADDRESS = 'JL. Saleh Sungkar, Bintaro, Ampenan, Kota Mataram, Nusa Tenggara Barat, 83111' where AGREEMENT_NO = replace('0001830/4/01/01/2024', '/', '.');</v>
      </c>
      <c r="F89" s="20"/>
      <c r="G89" s="20"/>
      <c r="H89" s="20"/>
      <c r="I89" s="20"/>
      <c r="J89" s="20"/>
      <c r="K89" s="20"/>
    </row>
    <row r="90" spans="5:11" x14ac:dyDescent="0.25">
      <c r="E90" s="5" t="str">
        <f>"update IFINOPL.dbo.AGREEMENT_ASSET set NPWP_ADDRESS = '" &amp; TRIM(AL40) &amp; "' where AGREEMENT_NO = replace('" &amp; TRIM(E40) &amp; "', '/', '.');"</f>
        <v>update IFINOPL.dbo.AGREEMENT_ASSET set NPWP_ADDRESS = 'JL. Saleh Sungkar, Bintaro, Ampenan, Kota Mataram, Nusa Tenggara Barat, 83111' where AGREEMENT_NO = replace('0001830/4/01/01/2024', '/', '.');</v>
      </c>
      <c r="F90" s="20"/>
      <c r="G90" s="20"/>
      <c r="H90" s="20"/>
      <c r="I90" s="20"/>
      <c r="J90" s="20"/>
      <c r="K90" s="20"/>
    </row>
    <row r="91" spans="5:11" x14ac:dyDescent="0.25">
      <c r="E91" s="5"/>
      <c r="F91" s="20"/>
      <c r="G91" s="20"/>
      <c r="H91" s="20"/>
      <c r="I91" s="20"/>
      <c r="J91" s="20"/>
      <c r="K91" s="20"/>
    </row>
    <row r="92" spans="5:11" x14ac:dyDescent="0.25">
      <c r="E92" s="5" t="s">
        <v>669</v>
      </c>
      <c r="F92" s="20"/>
      <c r="G92" s="20"/>
      <c r="H92" s="20"/>
      <c r="I92" s="20"/>
      <c r="J92" s="20"/>
      <c r="K92" s="20"/>
    </row>
    <row r="93" spans="5:11" x14ac:dyDescent="0.25">
      <c r="E93" s="5" t="s">
        <v>647</v>
      </c>
      <c r="F93" s="20"/>
      <c r="G93" s="20"/>
      <c r="H93" s="20"/>
      <c r="I93" s="20"/>
      <c r="J93" s="20"/>
      <c r="K93" s="20"/>
    </row>
    <row r="95" spans="5:11" x14ac:dyDescent="0.25">
      <c r="E95" t="s">
        <v>1612</v>
      </c>
    </row>
    <row r="150" spans="3:5" x14ac:dyDescent="0.25">
      <c r="C150" s="3">
        <v>0</v>
      </c>
      <c r="E150" s="2" t="s">
        <v>1727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D11E-6C66-4325-8E16-4E31A2EEFA40}">
  <dimension ref="B2:E6"/>
  <sheetViews>
    <sheetView zoomScale="85" zoomScaleNormal="85" workbookViewId="0">
      <selection activeCell="E6" sqref="E6"/>
    </sheetView>
  </sheetViews>
  <sheetFormatPr defaultColWidth="2.85546875" defaultRowHeight="15" x14ac:dyDescent="0.25"/>
  <sheetData>
    <row r="2" spans="2:5" x14ac:dyDescent="0.25">
      <c r="B2" s="2" t="s">
        <v>1639</v>
      </c>
    </row>
    <row r="4" spans="2:5" x14ac:dyDescent="0.25">
      <c r="B4" s="9" t="s">
        <v>1641</v>
      </c>
    </row>
    <row r="6" spans="2:5" x14ac:dyDescent="0.25">
      <c r="C6" s="3">
        <v>0</v>
      </c>
      <c r="E6" s="2" t="s">
        <v>1640</v>
      </c>
    </row>
  </sheetData>
  <hyperlinks>
    <hyperlink ref="B4" r:id="rId1" display="https://365dipostar-my.sharepoint.com/:x:/g/personal/himawan_surozi_dipostar_com/EdgLbdfeWN1FiB455QDg464BBJeGU32wlG3JwwTuwp4-OA?e=ZtGx70" xr:uid="{57E6179B-F236-4BED-B8F3-B28CF590D6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001</vt:lpstr>
      <vt:lpstr>Sheet1</vt:lpstr>
      <vt:lpstr>20240423TUE</vt:lpstr>
      <vt:lpstr>20240430TUE</vt:lpstr>
      <vt:lpstr>20240503FRI</vt:lpstr>
      <vt:lpstr>20240507TUE</vt:lpstr>
      <vt:lpstr>20240516THU</vt:lpstr>
      <vt:lpstr>001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</dc:creator>
  <cp:lastModifiedBy>Aryo Budi</cp:lastModifiedBy>
  <dcterms:created xsi:type="dcterms:W3CDTF">2024-04-05T00:52:51Z</dcterms:created>
  <dcterms:modified xsi:type="dcterms:W3CDTF">2024-05-16T04:43:58Z</dcterms:modified>
</cp:coreProperties>
</file>